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t\Documents\Odoo\Odoo16\addons\customaddons-main\gps_anexos\report\"/>
    </mc:Choice>
  </mc:AlternateContent>
  <xr:revisionPtr revIDLastSave="0" documentId="13_ncr:1_{49C11F81-0023-465F-A1B3-944280901F4C}" xr6:coauthVersionLast="47" xr6:coauthVersionMax="47" xr10:uidLastSave="{00000000-0000-0000-0000-000000000000}"/>
  <bookViews>
    <workbookView xWindow="-108" yWindow="-108" windowWidth="23256" windowHeight="13896" xr2:uid="{A0CD4323-A318-45E6-A4F5-A42D11940A38}"/>
  </bookViews>
  <sheets>
    <sheet name="Formulario 10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________________________________________________________________DAT1">'[1]ENERO 09'!#REF!</definedName>
    <definedName name="_________________________________________________________________DAT3">'[1]ENERO 09'!#REF!</definedName>
    <definedName name="_________________________________________________________________DAT4">'[1]ENERO 09'!#REF!</definedName>
    <definedName name="________________________________________________________________DAT1">'[2]ENERO 09'!#REF!</definedName>
    <definedName name="________________________________________________________________DAT3">'[2]ENERO 09'!#REF!</definedName>
    <definedName name="________________________________________________________________DAT4">'[2]ENERO 09'!#REF!</definedName>
    <definedName name="______________________________________________________________DAT1">'[2]ENERO 09'!#REF!</definedName>
    <definedName name="______________________________________________________________DAT3">'[2]ENERO 09'!#REF!</definedName>
    <definedName name="______________________________________________________________DAT4">'[2]ENERO 09'!#REF!</definedName>
    <definedName name="_____________________________________________________________DAT1">'[2]ENERO 09'!#REF!</definedName>
    <definedName name="_____________________________________________________________DAT3">'[2]ENERO 09'!#REF!</definedName>
    <definedName name="_____________________________________________________________DAT4">'[2]ENERO 09'!#REF!</definedName>
    <definedName name="____________________________________________________________DAT1">'[2]ENERO 09'!#REF!</definedName>
    <definedName name="____________________________________________________________DAT3">'[2]ENERO 09'!#REF!</definedName>
    <definedName name="____________________________________________________________DAT4">'[2]ENERO 09'!#REF!</definedName>
    <definedName name="___________________________________________________________DAT1">'[2]ENERO 09'!#REF!</definedName>
    <definedName name="___________________________________________________________DAT3">'[2]ENERO 09'!#REF!</definedName>
    <definedName name="___________________________________________________________DAT4">'[2]ENERO 09'!#REF!</definedName>
    <definedName name="__________________________________________________________DAT1">'[2]ENERO 09'!#REF!</definedName>
    <definedName name="__________________________________________________________DAT3">'[2]ENERO 09'!#REF!</definedName>
    <definedName name="__________________________________________________________DAT4">'[2]ENERO 09'!#REF!</definedName>
    <definedName name="_________________________________________________________DAT1">'[2]ENERO 09'!#REF!</definedName>
    <definedName name="_________________________________________________________DAT3">'[2]ENERO 09'!#REF!</definedName>
    <definedName name="_________________________________________________________DAT4">'[2]ENERO 09'!#REF!</definedName>
    <definedName name="________________________________________________________DAT1">'[2]ENERO 09'!#REF!</definedName>
    <definedName name="________________________________________________________DAT3">'[2]ENERO 09'!#REF!</definedName>
    <definedName name="________________________________________________________DAT4">'[2]ENERO 09'!#REF!</definedName>
    <definedName name="_______________________________________________________DAT1">'[2]ENERO 09'!#REF!</definedName>
    <definedName name="_______________________________________________________DAT3">'[2]ENERO 09'!#REF!</definedName>
    <definedName name="_______________________________________________________DAT4">'[2]ENERO 09'!#REF!</definedName>
    <definedName name="______________________________________________________DAT1">'[2]ENERO 09'!#REF!</definedName>
    <definedName name="______________________________________________________DAT3">'[2]ENERO 09'!#REF!</definedName>
    <definedName name="______________________________________________________DAT4">'[2]ENERO 09'!#REF!</definedName>
    <definedName name="_____________________________________________________DAT1">'[2]ENERO 09'!#REF!</definedName>
    <definedName name="_____________________________________________________DAT3">'[2]ENERO 09'!#REF!</definedName>
    <definedName name="_____________________________________________________DAT4">'[2]ENERO 09'!#REF!</definedName>
    <definedName name="___________________________________________________DAT1">'[2]ENERO 09'!#REF!</definedName>
    <definedName name="___________________________________________________DAT3">'[2]ENERO 09'!#REF!</definedName>
    <definedName name="___________________________________________________DAT4">'[2]ENERO 09'!#REF!</definedName>
    <definedName name="_________________________________________________DAT1">'[2]ENERO 09'!#REF!</definedName>
    <definedName name="_________________________________________________DAT3">'[2]ENERO 09'!#REF!</definedName>
    <definedName name="_________________________________________________DAT4">'[2]ENERO 09'!#REF!</definedName>
    <definedName name="________________________________________________DAT1">'[2]ENERO 09'!#REF!</definedName>
    <definedName name="________________________________________________DAT3">'[2]ENERO 09'!#REF!</definedName>
    <definedName name="________________________________________________DAT4">'[2]ENERO 09'!#REF!</definedName>
    <definedName name="______________________________________________DAT1">'[2]ENERO 09'!#REF!</definedName>
    <definedName name="______________________________________________DAT3">'[2]ENERO 09'!#REF!</definedName>
    <definedName name="______________________________________________DAT4">'[2]ENERO 09'!#REF!</definedName>
    <definedName name="_____________________________________________DAT1">'[2]ENERO 09'!#REF!</definedName>
    <definedName name="_____________________________________________DAT3">'[2]ENERO 09'!#REF!</definedName>
    <definedName name="_____________________________________________DAT4">'[2]ENERO 09'!#REF!</definedName>
    <definedName name="____________________________________________DAT1">'[2]ENERO 09'!#REF!</definedName>
    <definedName name="____________________________________________DAT3">'[2]ENERO 09'!#REF!</definedName>
    <definedName name="____________________________________________DAT4">'[2]ENERO 09'!#REF!</definedName>
    <definedName name="___________________________________________DAT1">'[2]ENERO 09'!#REF!</definedName>
    <definedName name="___________________________________________DAT3">'[2]ENERO 09'!#REF!</definedName>
    <definedName name="___________________________________________DAT4">'[2]ENERO 09'!#REF!</definedName>
    <definedName name="__________________________________________DAT1">'[2]ENERO 09'!#REF!</definedName>
    <definedName name="__________________________________________DAT3">'[2]ENERO 09'!#REF!</definedName>
    <definedName name="__________________________________________DAT4">'[2]ENERO 09'!#REF!</definedName>
    <definedName name="_________________________________________DAT1">'[3]ENERO 09'!#REF!</definedName>
    <definedName name="_________________________________________DAT3">'[3]ENERO 09'!#REF!</definedName>
    <definedName name="_________________________________________DAT4">'[3]ENERO 09'!#REF!</definedName>
    <definedName name="________________________________________DAT1">'[3]ENERO 09'!#REF!</definedName>
    <definedName name="________________________________________DAT3">'[3]ENERO 09'!#REF!</definedName>
    <definedName name="________________________________________DAT4">'[3]ENERO 09'!#REF!</definedName>
    <definedName name="_______________________________________DAT1">'[2]ENERO 09'!#REF!</definedName>
    <definedName name="_______________________________________DAT3">'[2]ENERO 09'!#REF!</definedName>
    <definedName name="_______________________________________DAT4">'[2]ENERO 09'!#REF!</definedName>
    <definedName name="______________________________________DAT1">'[3]ENERO 09'!#REF!</definedName>
    <definedName name="______________________________________DAT3">'[3]ENERO 09'!#REF!</definedName>
    <definedName name="______________________________________DAT4">'[3]ENERO 09'!#REF!</definedName>
    <definedName name="____________________________________DAT1">'[3]ENERO 09'!#REF!</definedName>
    <definedName name="____________________________________DAT3">'[3]ENERO 09'!#REF!</definedName>
    <definedName name="____________________________________DAT4">'[3]ENERO 09'!#REF!</definedName>
    <definedName name="___________________________________DAT1">'[3]ENERO 09'!#REF!</definedName>
    <definedName name="___________________________________DAT3">'[3]ENERO 09'!#REF!</definedName>
    <definedName name="___________________________________DAT4">'[3]ENERO 09'!#REF!</definedName>
    <definedName name="__________________________________DAT1">'[3]ENERO 09'!#REF!</definedName>
    <definedName name="__________________________________DAT3">'[3]ENERO 09'!#REF!</definedName>
    <definedName name="__________________________________DAT4">'[3]ENERO 09'!#REF!</definedName>
    <definedName name="_________________________________DAT1">'[3]ENERO 09'!#REF!</definedName>
    <definedName name="_________________________________DAT3">'[3]ENERO 09'!#REF!</definedName>
    <definedName name="_________________________________DAT4">'[3]ENERO 09'!#REF!</definedName>
    <definedName name="________________________________DAT1">'[3]ENERO 09'!#REF!</definedName>
    <definedName name="________________________________DAT3">'[3]ENERO 09'!#REF!</definedName>
    <definedName name="________________________________DAT4">'[3]ENERO 09'!#REF!</definedName>
    <definedName name="_______________________________DAT1">'[3]ENERO 09'!#REF!</definedName>
    <definedName name="_______________________________DAT3">'[3]ENERO 09'!#REF!</definedName>
    <definedName name="_______________________________DAT4">'[3]ENERO 09'!#REF!</definedName>
    <definedName name="______________________________DAT1">'[3]ENERO 09'!#REF!</definedName>
    <definedName name="______________________________DAT3">'[3]ENERO 09'!#REF!</definedName>
    <definedName name="______________________________DAT4">'[3]ENERO 09'!#REF!</definedName>
    <definedName name="_____________________________DAT1">'[3]ENERO 09'!#REF!</definedName>
    <definedName name="_____________________________DAT3">'[3]ENERO 09'!#REF!</definedName>
    <definedName name="_____________________________DAT4">'[3]ENERO 09'!#REF!</definedName>
    <definedName name="____________________________DAT1">'[3]ENERO 09'!#REF!</definedName>
    <definedName name="____________________________DAT3">'[3]ENERO 09'!#REF!</definedName>
    <definedName name="____________________________DAT4">'[3]ENERO 09'!#REF!</definedName>
    <definedName name="___________________________DAT1">'[3]ENERO 09'!#REF!</definedName>
    <definedName name="___________________________DAT3">'[3]ENERO 09'!#REF!</definedName>
    <definedName name="___________________________DAT4">'[3]ENERO 09'!#REF!</definedName>
    <definedName name="__________________________DAT1">'[3]ENERO 09'!#REF!</definedName>
    <definedName name="__________________________DAT3">'[3]ENERO 09'!#REF!</definedName>
    <definedName name="__________________________DAT4">'[3]ENERO 09'!#REF!</definedName>
    <definedName name="__________________________DAT8">#REF!</definedName>
    <definedName name="__________________________DAT9">#REF!</definedName>
    <definedName name="_________________________DAT1">'[3]ENERO 09'!#REF!</definedName>
    <definedName name="_________________________DAT3">'[3]ENERO 09'!#REF!</definedName>
    <definedName name="_________________________DAT4">'[3]ENERO 09'!#REF!</definedName>
    <definedName name="_________________________DAT6">#REF!</definedName>
    <definedName name="_________________________DAT7">#REF!</definedName>
    <definedName name="_________________________DAT8">#REF!</definedName>
    <definedName name="_________________________DAT9">#REF!</definedName>
    <definedName name="________________________DAT1">#REF!</definedName>
    <definedName name="________________________DAT10">#REF!</definedName>
    <definedName name="________________________DAT2">#REF!</definedName>
    <definedName name="________________________DAT3">#REF!</definedName>
    <definedName name="________________________DAT4">#REF!</definedName>
    <definedName name="________________________DAT5">#REF!</definedName>
    <definedName name="________________________DAT6">#REF!</definedName>
    <definedName name="________________________DAT7">#REF!</definedName>
    <definedName name="________________________DAT8">#REF!</definedName>
    <definedName name="________________________DAT9">#REF!</definedName>
    <definedName name="_______________________DAT1">'[3]ENERO 09'!#REF!</definedName>
    <definedName name="_______________________DAT10">#REF!</definedName>
    <definedName name="_______________________DAT2">#REF!</definedName>
    <definedName name="_______________________DAT3">'[3]ENERO 09'!#REF!</definedName>
    <definedName name="_______________________DAT4">'[3]ENERO 09'!#REF!</definedName>
    <definedName name="_______________________DAT5">#REF!</definedName>
    <definedName name="_______________________DAT6">#REF!</definedName>
    <definedName name="_______________________DAT7">#REF!</definedName>
    <definedName name="_______________________DAT8">#REF!</definedName>
    <definedName name="_______________________DAT9">#REF!</definedName>
    <definedName name="______________________DAT1">#REF!</definedName>
    <definedName name="______________________DAT10">#REF!</definedName>
    <definedName name="______________________DAT2">#REF!</definedName>
    <definedName name="______________________DAT3">#REF!</definedName>
    <definedName name="______________________DAT4">#REF!</definedName>
    <definedName name="______________________DAT5">#REF!</definedName>
    <definedName name="______________________DAT6">#REF!</definedName>
    <definedName name="______________________DAT7">#REF!</definedName>
    <definedName name="______________________DAT8">#REF!</definedName>
    <definedName name="______________________DAT9">#REF!</definedName>
    <definedName name="_____________________DAT1">'[3]ENERO 09'!#REF!</definedName>
    <definedName name="_____________________DAT10">#REF!</definedName>
    <definedName name="_____________________DAT2">#REF!</definedName>
    <definedName name="_____________________DAT3">'[3]ENERO 09'!#REF!</definedName>
    <definedName name="_____________________DAT4">'[3]ENERO 09'!#REF!</definedName>
    <definedName name="_____________________DAT5">#REF!</definedName>
    <definedName name="_____________________DAT6">#REF!</definedName>
    <definedName name="_____________________DAT7">#REF!</definedName>
    <definedName name="_____________________DAT8">#REF!</definedName>
    <definedName name="_____________________DAT9">#REF!</definedName>
    <definedName name="____________________DAT1">'[3]ENERO 09'!#REF!</definedName>
    <definedName name="____________________DAT10">#REF!</definedName>
    <definedName name="____________________DAT2">#REF!</definedName>
    <definedName name="____________________DAT3">'[3]ENERO 09'!#REF!</definedName>
    <definedName name="____________________DAT4">'[3]ENERO 09'!#REF!</definedName>
    <definedName name="____________________DAT5">#REF!</definedName>
    <definedName name="____________________DAT6">#REF!</definedName>
    <definedName name="____________________DAT7">#REF!</definedName>
    <definedName name="____________________DAT8">#REF!</definedName>
    <definedName name="____________________DAT9">#REF!</definedName>
    <definedName name="___________________DAT1">'[3]ENERO 09'!#REF!</definedName>
    <definedName name="___________________DAT10">#REF!</definedName>
    <definedName name="___________________DAT2">#REF!</definedName>
    <definedName name="___________________DAT3">'[3]ENERO 09'!#REF!</definedName>
    <definedName name="___________________DAT4">'[3]ENERO 09'!#REF!</definedName>
    <definedName name="___________________DAT5">#REF!</definedName>
    <definedName name="___________________DAT6">#REF!</definedName>
    <definedName name="___________________DAT7">#REF!</definedName>
    <definedName name="___________________DAT8">#REF!</definedName>
    <definedName name="___________________DAT9">#REF!</definedName>
    <definedName name="__________________DAT1">'[3]ENERO 09'!#REF!</definedName>
    <definedName name="__________________DAT10">#REF!</definedName>
    <definedName name="__________________DAT2">#REF!</definedName>
    <definedName name="__________________DAT3">'[3]ENERO 09'!#REF!</definedName>
    <definedName name="__________________DAT4">'[3]ENERO 09'!#REF!</definedName>
    <definedName name="__________________DAT5">#REF!</definedName>
    <definedName name="__________________DAT6">#REF!</definedName>
    <definedName name="__________________DAT7">#REF!</definedName>
    <definedName name="__________________DAT8">#REF!</definedName>
    <definedName name="__________________DAT9">#REF!</definedName>
    <definedName name="_________________DAT1">'[4]ENERO 09'!#REF!</definedName>
    <definedName name="_________________DAT10">#REF!</definedName>
    <definedName name="_________________DAT2">#REF!</definedName>
    <definedName name="_________________DAT3">'[4]ENERO 09'!#REF!</definedName>
    <definedName name="_________________DAT4">'[4]ENERO 09'!#REF!</definedName>
    <definedName name="_________________DAT5">#REF!</definedName>
    <definedName name="_________________DAT6">#REF!</definedName>
    <definedName name="_________________DAT7">#REF!</definedName>
    <definedName name="_________________DAT8">#REF!</definedName>
    <definedName name="_________________DAT9">#REF!</definedName>
    <definedName name="________________DAT1">'[3]ENERO 09'!#REF!</definedName>
    <definedName name="________________DAT10">#REF!</definedName>
    <definedName name="________________DAT2">#REF!</definedName>
    <definedName name="________________DAT3">'[3]ENERO 09'!#REF!</definedName>
    <definedName name="________________DAT4">'[3]ENERO 09'!#REF!</definedName>
    <definedName name="________________DAT5">#REF!</definedName>
    <definedName name="________________DAT6">#REF!</definedName>
    <definedName name="________________DAT7">#REF!</definedName>
    <definedName name="________________DAT8">#REF!</definedName>
    <definedName name="________________DAT9">#REF!</definedName>
    <definedName name="_______________DAT1">'[4]ENERO 09'!#REF!</definedName>
    <definedName name="_______________DAT10">#REF!</definedName>
    <definedName name="_______________DAT2">#REF!</definedName>
    <definedName name="_______________DAT3">'[4]ENERO 09'!#REF!</definedName>
    <definedName name="_______________DAT4">'[4]ENERO 09'!#REF!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DAT1">'[4]ENERO 09'!#REF!</definedName>
    <definedName name="______________DAT10">#REF!</definedName>
    <definedName name="______________DAT2">#REF!</definedName>
    <definedName name="______________DAT3">'[4]ENERO 09'!#REF!</definedName>
    <definedName name="______________DAT4">'[4]ENERO 09'!#REF!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DAT1">'[4]ENERO 09'!#REF!</definedName>
    <definedName name="_____________DAT10">#REF!</definedName>
    <definedName name="_____________DAT13">#REF!</definedName>
    <definedName name="_____________DAT14">#REF!</definedName>
    <definedName name="_____________DAT15">#REF!</definedName>
    <definedName name="_____________DAT2">#REF!</definedName>
    <definedName name="_____________DAT3">'[4]ENERO 09'!#REF!</definedName>
    <definedName name="_____________DAT4">'[4]ENERO 09'!#REF!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DAT1">'[4]ENERO 09'!#REF!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20">#REF!</definedName>
    <definedName name="____________DAT21">#REF!</definedName>
    <definedName name="____________DAT3">'[4]ENERO 09'!#REF!</definedName>
    <definedName name="____________DAT4">'[4]ENERO 09'!#REF!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AF2">#REF!</definedName>
    <definedName name="___________DAT1">'[4]ENERO 09'!#REF!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20">#REF!</definedName>
    <definedName name="___________DAT21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">'[4]ENERO 09'!#REF!</definedName>
    <definedName name="___________DAT30">#REF!</definedName>
    <definedName name="___________DAT31">#REF!</definedName>
    <definedName name="___________DAT32">#REF!</definedName>
    <definedName name="___________DAT33">#REF!</definedName>
    <definedName name="___________DAT34">#REF!</definedName>
    <definedName name="___________DAT35">#REF!</definedName>
    <definedName name="___________DAT36">#REF!</definedName>
    <definedName name="___________DAT37">#REF!</definedName>
    <definedName name="___________DAT38">#REF!</definedName>
    <definedName name="___________DAT39">#REF!</definedName>
    <definedName name="___________DAT4">'[4]ENERO 09'!#REF!</definedName>
    <definedName name="___________DAT40">#REF!</definedName>
    <definedName name="___________DAT41">#REF!</definedName>
    <definedName name="___________DAT42">#REF!</definedName>
    <definedName name="___________DAT43">#REF!</definedName>
    <definedName name="___________DAT44">#REF!</definedName>
    <definedName name="___________DAT45">#REF!</definedName>
    <definedName name="___________DAT46">#REF!</definedName>
    <definedName name="___________DAT47">#REF!</definedName>
    <definedName name="___________DAT48">#REF!</definedName>
    <definedName name="___________DAT49">#REF!</definedName>
    <definedName name="___________DAT5">#REF!</definedName>
    <definedName name="___________DAT50">#REF!</definedName>
    <definedName name="___________DAT51">#REF!</definedName>
    <definedName name="___________DAT6">#REF!</definedName>
    <definedName name="___________DAT7">#REF!</definedName>
    <definedName name="___________DAT8">'[5]MOV-ABRIL'!#REF!</definedName>
    <definedName name="___________DAT9">[6]IMPORT!#REF!</definedName>
    <definedName name="__________AF2">#REF!</definedName>
    <definedName name="__________DAT1">'[4]ENERO 09'!#REF!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20">#REF!</definedName>
    <definedName name="__________DAT21">#REF!</definedName>
    <definedName name="__________DAT22">#REF!</definedName>
    <definedName name="__________DAT23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">'[4]ENERO 09'!#REF!</definedName>
    <definedName name="__________DAT30">#REF!</definedName>
    <definedName name="__________DAT31">#REF!</definedName>
    <definedName name="__________DAT32">#REF!</definedName>
    <definedName name="__________DAT33">#REF!</definedName>
    <definedName name="__________DAT34">#REF!</definedName>
    <definedName name="__________DAT35">#REF!</definedName>
    <definedName name="__________DAT36">#REF!</definedName>
    <definedName name="__________DAT37">#REF!</definedName>
    <definedName name="__________DAT38">#REF!</definedName>
    <definedName name="__________DAT39">#REF!</definedName>
    <definedName name="__________DAT4">'[4]ENERO 09'!#REF!</definedName>
    <definedName name="__________DAT40">#REF!</definedName>
    <definedName name="__________DAT41">#REF!</definedName>
    <definedName name="__________DAT42">#REF!</definedName>
    <definedName name="__________DAT43">#REF!</definedName>
    <definedName name="__________DAT44">#REF!</definedName>
    <definedName name="__________DAT45">#REF!</definedName>
    <definedName name="__________DAT46">#REF!</definedName>
    <definedName name="__________DAT47">#REF!</definedName>
    <definedName name="__________DAT48">#REF!</definedName>
    <definedName name="__________DAT49">#REF!</definedName>
    <definedName name="__________DAT5">#REF!</definedName>
    <definedName name="__________DAT50">#REF!</definedName>
    <definedName name="__________DAT51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MOV1">[7]MOVIMIENTOS_DE_PRODUCCION!$A$1:$Y$1709</definedName>
    <definedName name="__________r">#REF!</definedName>
    <definedName name="_________AF2">#REF!</definedName>
    <definedName name="_________DAT1">'[4]ENERO 09'!#REF!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3">'[4]ENERO 09'!#REF!</definedName>
    <definedName name="_________DAT4">'[4]ENERO 09'!#REF!</definedName>
    <definedName name="_________DAT5">#REF!</definedName>
    <definedName name="_________DAT6">#REF!</definedName>
    <definedName name="_________DAT7">#REF!</definedName>
    <definedName name="_________DAT8">'[5]MOV-ABRIL'!#REF!</definedName>
    <definedName name="_________DAT9">[6]IMPORT!#REF!</definedName>
    <definedName name="_________MOV1">[8]MOVIMIENTOS_DE_PRODUCCION!$A$1:$Y$1709</definedName>
    <definedName name="_________r">#REF!</definedName>
    <definedName name="________DAT1">'[4]ENERO 09'!#REF!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'[4]ENERO 09'!#REF!</definedName>
    <definedName name="________DAT30">#REF!</definedName>
    <definedName name="________DAT31">#REF!</definedName>
    <definedName name="________DAT32">#REF!</definedName>
    <definedName name="________DAT33">#REF!</definedName>
    <definedName name="________DAT34">#REF!</definedName>
    <definedName name="________DAT35">#REF!</definedName>
    <definedName name="________DAT36">#REF!</definedName>
    <definedName name="________DAT37">#REF!</definedName>
    <definedName name="________DAT38">#REF!</definedName>
    <definedName name="________DAT39">#REF!</definedName>
    <definedName name="________DAT4">'[4]ENERO 09'!#REF!</definedName>
    <definedName name="________DAT40">#REF!</definedName>
    <definedName name="________DAT41">#REF!</definedName>
    <definedName name="________DAT42">#REF!</definedName>
    <definedName name="________DAT43">#REF!</definedName>
    <definedName name="________DAT44">#REF!</definedName>
    <definedName name="________DAT45">#REF!</definedName>
    <definedName name="________DAT46">#REF!</definedName>
    <definedName name="________DAT47">#REF!</definedName>
    <definedName name="________DAT48">#REF!</definedName>
    <definedName name="________DAT49">#REF!</definedName>
    <definedName name="________DAT5">#REF!</definedName>
    <definedName name="________DAT50">#REF!</definedName>
    <definedName name="________DAT51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MOV1">[7]MOVIMIENTOS_DE_PRODUCCION!$A$1:$Y$1709</definedName>
    <definedName name="________r">#REF!</definedName>
    <definedName name="_______DAT1">'[4]ENERO 09'!#REF!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'[4]ENERO 09'!#REF!</definedName>
    <definedName name="_______DAT30">#REF!</definedName>
    <definedName name="_______DAT31">#REF!</definedName>
    <definedName name="_______DAT32">#REF!</definedName>
    <definedName name="_______DAT33">#REF!</definedName>
    <definedName name="_______DAT34">#REF!</definedName>
    <definedName name="_______DAT35">#REF!</definedName>
    <definedName name="_______DAT36">#REF!</definedName>
    <definedName name="_______DAT37">#REF!</definedName>
    <definedName name="_______DAT38">#REF!</definedName>
    <definedName name="_______DAT39">#REF!</definedName>
    <definedName name="_______DAT4">'[4]ENERO 09'!#REF!</definedName>
    <definedName name="_______DAT40">#REF!</definedName>
    <definedName name="_______DAT41">#REF!</definedName>
    <definedName name="_______DAT42">#REF!</definedName>
    <definedName name="_______DAT43">#REF!</definedName>
    <definedName name="_______DAT44">#REF!</definedName>
    <definedName name="_______DAT45">#REF!</definedName>
    <definedName name="_______DAT46">#REF!</definedName>
    <definedName name="_______DAT47">#REF!</definedName>
    <definedName name="_______DAT48">#REF!</definedName>
    <definedName name="_______DAT49">#REF!</definedName>
    <definedName name="_______DAT5">#REF!</definedName>
    <definedName name="_______DAT50">#REF!</definedName>
    <definedName name="_______DAT51">#REF!</definedName>
    <definedName name="_______DAT6">#REF!</definedName>
    <definedName name="_______DAT7">#REF!</definedName>
    <definedName name="_______DAT8">#REF!</definedName>
    <definedName name="_______DAT9">#REF!</definedName>
    <definedName name="_______MOV1">[7]MOVIMIENTOS_DE_PRODUCCION!$A$1:$Y$1709</definedName>
    <definedName name="_______r">#REF!</definedName>
    <definedName name="______AF2">#REF!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'[4]ENERO 09'!#REF!</definedName>
    <definedName name="______DAT30">#REF!</definedName>
    <definedName name="______DAT31">#REF!</definedName>
    <definedName name="______DAT32">#REF!</definedName>
    <definedName name="______DAT33">#REF!</definedName>
    <definedName name="______DAT34">#REF!</definedName>
    <definedName name="______DAT35">#REF!</definedName>
    <definedName name="______DAT36">#REF!</definedName>
    <definedName name="______DAT37">#REF!</definedName>
    <definedName name="______DAT38">#REF!</definedName>
    <definedName name="______DAT39">#REF!</definedName>
    <definedName name="______DAT4">'[4]ENERO 09'!#REF!</definedName>
    <definedName name="______DAT40">#REF!</definedName>
    <definedName name="______DAT41">#REF!</definedName>
    <definedName name="______DAT42">#REF!</definedName>
    <definedName name="______DAT43">#REF!</definedName>
    <definedName name="______DAT44">#REF!</definedName>
    <definedName name="______DAT45">#REF!</definedName>
    <definedName name="______DAT46">#REF!</definedName>
    <definedName name="______DAT47">#REF!</definedName>
    <definedName name="______DAT48">#REF!</definedName>
    <definedName name="______DAT49">#REF!</definedName>
    <definedName name="______DAT5">#REF!</definedName>
    <definedName name="______DAT50">#REF!</definedName>
    <definedName name="______DAT51">#REF!</definedName>
    <definedName name="______DAT6">#REF!</definedName>
    <definedName name="______DAT7">#REF!</definedName>
    <definedName name="______DAT8">#REF!</definedName>
    <definedName name="______DAT9">#REF!</definedName>
    <definedName name="______MOV1">[8]MOVIMIENTOS_DE_PRODUCCION!$A$1:$Y$1709</definedName>
    <definedName name="______r">#REF!</definedName>
    <definedName name="_____AF2">#REF!</definedName>
    <definedName name="_____DAT1">[9]IMPORT!#REF!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'[4]ENERO 09'!#REF!</definedName>
    <definedName name="_____DAT30">#REF!</definedName>
    <definedName name="_____DAT31">#REF!</definedName>
    <definedName name="_____DAT32">#REF!</definedName>
    <definedName name="_____DAT33">#REF!</definedName>
    <definedName name="_____DAT34">#REF!</definedName>
    <definedName name="_____DAT35">#REF!</definedName>
    <definedName name="_____DAT36">#REF!</definedName>
    <definedName name="_____DAT37">#REF!</definedName>
    <definedName name="_____DAT38">#REF!</definedName>
    <definedName name="_____DAT39">#REF!</definedName>
    <definedName name="_____DAT4">'[4]ENERO 09'!#REF!</definedName>
    <definedName name="_____DAT40">#REF!</definedName>
    <definedName name="_____DAT41">#REF!</definedName>
    <definedName name="_____DAT42">#REF!</definedName>
    <definedName name="_____DAT43">#REF!</definedName>
    <definedName name="_____DAT44">#REF!</definedName>
    <definedName name="_____DAT45">#REF!</definedName>
    <definedName name="_____DAT46">#REF!</definedName>
    <definedName name="_____DAT47">#REF!</definedName>
    <definedName name="_____DAT48">#REF!</definedName>
    <definedName name="_____DAT49">#REF!</definedName>
    <definedName name="_____DAT5">#REF!</definedName>
    <definedName name="_____DAT50">#REF!</definedName>
    <definedName name="_____DAT51">#REF!</definedName>
    <definedName name="_____DAT6">#REF!</definedName>
    <definedName name="_____DAT7">#REF!</definedName>
    <definedName name="_____DAT8">#REF!</definedName>
    <definedName name="_____DAT9">[9]IMPORT!#REF!</definedName>
    <definedName name="_____MOV1">[7]MOVIMIENTOS_DE_PRODUCCION!$A$1:$Y$1709</definedName>
    <definedName name="_____r">#REF!</definedName>
    <definedName name="____AF2">#REF!</definedName>
    <definedName name="____DAT1">[9]IMPORT!#REF!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'[4]ENERO 09'!#REF!</definedName>
    <definedName name="____DAT30">#REF!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'[4]ENERO 09'!#REF!</definedName>
    <definedName name="____DAT40">#REF!</definedName>
    <definedName name="____DAT41">#REF!</definedName>
    <definedName name="____DAT42">#REF!</definedName>
    <definedName name="____DAT43">#REF!</definedName>
    <definedName name="____DAT44">#REF!</definedName>
    <definedName name="____DAT45">#REF!</definedName>
    <definedName name="____DAT46">#REF!</definedName>
    <definedName name="____DAT47">#REF!</definedName>
    <definedName name="____DAT48">#REF!</definedName>
    <definedName name="____DAT49">#REF!</definedName>
    <definedName name="____DAT5">#REF!</definedName>
    <definedName name="____DAT50">#REF!</definedName>
    <definedName name="____DAT51">#REF!</definedName>
    <definedName name="____DAT6">#REF!</definedName>
    <definedName name="____DAT7">#REF!</definedName>
    <definedName name="____DAT8">#REF!</definedName>
    <definedName name="____DAT9">[9]IMPORT!#REF!</definedName>
    <definedName name="____MOV1">[7]MOVIMIENTOS_DE_PRODUCCION!$A$1:$Y$1709</definedName>
    <definedName name="____r">#REF!</definedName>
    <definedName name="___AF2">#REF!</definedName>
    <definedName name="___DAT1">[9]IMPORT!#REF!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'[4]ENERO 09'!#REF!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'[4]ENERO 09'!#REF!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6">#REF!</definedName>
    <definedName name="___DAT7">#REF!</definedName>
    <definedName name="___DAT8">#REF!</definedName>
    <definedName name="___DAT9">[9]IMPORT!#REF!</definedName>
    <definedName name="___MOV1">[7]MOVIMIENTOS_DE_PRODUCCION!$A$1:$Y$1709</definedName>
    <definedName name="___r">#REF!</definedName>
    <definedName name="__AF2">#REF!</definedName>
    <definedName name="__DAR12">[10]RETENC!$K$2:$K$1422</definedName>
    <definedName name="__DAT1">[9]IMPORT!#REF!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6">#REF!</definedName>
    <definedName name="__DAT7">#REF!</definedName>
    <definedName name="__DAT8">#REF!</definedName>
    <definedName name="__DAT9">[9]IMPORT!#REF!</definedName>
    <definedName name="__MOV1">[7]MOVIMIENTOS_DE_PRODUCCION!$A$1:$Y$1709</definedName>
    <definedName name="__r">#REF!</definedName>
    <definedName name="__TC12">#REF!</definedName>
    <definedName name="_11">#REF!</definedName>
    <definedName name="_12">#REF!</definedName>
    <definedName name="_a116789">#REF!</definedName>
    <definedName name="_A129368">#REF!</definedName>
    <definedName name="_A129397">#REF!</definedName>
    <definedName name="_AF2">#REF!</definedName>
    <definedName name="_asb12123">#REF!</definedName>
    <definedName name="_dal1">[11]datos!$K$3</definedName>
    <definedName name="_dal2">[11]datos!$K$4</definedName>
    <definedName name="_DAR12">[10]RETENC!$K$2:$K$1422</definedName>
    <definedName name="_DAT1">[9]IMPORT!#REF!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6">#REF!</definedName>
    <definedName name="_DAT7">#REF!</definedName>
    <definedName name="_DAT8">#REF!</definedName>
    <definedName name="_DAT9">[9]IMPORT!#REF!</definedName>
    <definedName name="_DLU8">#REF!</definedName>
    <definedName name="_Fill" hidden="1">#REF!</definedName>
    <definedName name="_GPS1">'[12]G1193-P2'!$A:$IV</definedName>
    <definedName name="_GPS3">'[12]G1172 P13'!$1:$1048576</definedName>
    <definedName name="_GPS4">'[12]G1190-P4'!$1:$1048576</definedName>
    <definedName name="_GPS5">[12]G1223!$1:$1048576</definedName>
    <definedName name="_MOV1">[8]MOVIMIENTOS_DE_PRODUCCION!$A$1:$Y$1709</definedName>
    <definedName name="_r">#REF!</definedName>
    <definedName name="_SRI1">'[13]G 1184 P2'!$1:$1048576</definedName>
    <definedName name="_SRI10">'[13]G 1092'!$1:$1048576</definedName>
    <definedName name="_SRI11">'[13]G 1210'!$1:$1048576</definedName>
    <definedName name="_SRI12">'[13]G 1202'!$1:$1048576</definedName>
    <definedName name="_SRI13">'[13]G 1239'!$1:$1048576</definedName>
    <definedName name="_SRI14">'[13]G 1220'!$1:$1048576</definedName>
    <definedName name="_SRI15">'[13]G 1177'!$1:$1048576</definedName>
    <definedName name="_SRI16">#REF!</definedName>
    <definedName name="_SRI17">'[13]P1 SI'!$1:$1048576</definedName>
    <definedName name="_SRI18">'[13]P2 SI'!$1:$1048576</definedName>
    <definedName name="_SRI19">'[13]P3 SI'!$1:$1048576</definedName>
    <definedName name="_SRI2">'[13]G 1199'!$1:$1048576</definedName>
    <definedName name="_SRI20">'[13]P4 SI'!$1:$1048576</definedName>
    <definedName name="_SRI21">'[13]P5 SI'!$1:$1048576</definedName>
    <definedName name="_SRI22">'[13]P6 SI'!$1:$1048576</definedName>
    <definedName name="_SRI23">'[13]P7 SI'!$1:$1048576</definedName>
    <definedName name="_SRI24">'[13]P8 SI'!$1:$1048576</definedName>
    <definedName name="_SRI25">'[13]P9 SI'!$1:$1048576</definedName>
    <definedName name="_SRI26">'[13]P10 SI'!$1:$1048576</definedName>
    <definedName name="_SRI27">'[13]P11 SI'!$1:$1048576</definedName>
    <definedName name="_SRI28">'[13]P12 SI'!$1:$1048576</definedName>
    <definedName name="_SRI29">#REF!</definedName>
    <definedName name="_SRI3">'[13]G 1226'!$1:$1048576</definedName>
    <definedName name="_SRI30">'[13]P13 SI'!$1:$1048576</definedName>
    <definedName name="_SRI31">#REF!</definedName>
    <definedName name="_SRI32">#REF!</definedName>
    <definedName name="_SRI4">'[13]G 1139 PIII'!$1:$1048576</definedName>
    <definedName name="_SRI5">'[13]G 1194'!$1:$1048576</definedName>
    <definedName name="_SRI6">'[13]G 1218'!$1:$1048576</definedName>
    <definedName name="_SRI7">'[13]G 1211'!$1:$1048576</definedName>
    <definedName name="_SRI8">'[13]G 1214'!$1:$1048576</definedName>
    <definedName name="_SRI9">'[13]G 1215'!$1:$1048576</definedName>
    <definedName name="_TC12">#REF!</definedName>
    <definedName name="_zz12943">#REF!</definedName>
    <definedName name="a" hidden="1">[14]XREF!#REF!</definedName>
    <definedName name="A12939777">#REF!</definedName>
    <definedName name="AA" hidden="1">{#N/A,#N/A,FALSE,"Aging Summary";#N/A,#N/A,FALSE,"Ratio Analysis";#N/A,#N/A,FALSE,"Test 120 Day Accts";#N/A,#N/A,FALSE,"Tickmarks"}</definedName>
    <definedName name="AAA">#REF!</definedName>
    <definedName name="aas" hidden="1">{#N/A,#N/A,FALSE,"Aging Summary";#N/A,#N/A,FALSE,"Ratio Analysis";#N/A,#N/A,FALSE,"Test 120 Day Accts";#N/A,#N/A,FALSE,"Tickmarks"}</definedName>
    <definedName name="AB">#REF!</definedName>
    <definedName name="Account_Balance">#REF!</definedName>
    <definedName name="Activo_Corriente">#REF!</definedName>
    <definedName name="Activo_No_Corriente">#REF!</definedName>
    <definedName name="Activos">#REF!</definedName>
    <definedName name="ADSDDSDS">#REF!</definedName>
    <definedName name="ANALISIS">#REF!</definedName>
    <definedName name="ANC_SOBRE">#REF!</definedName>
    <definedName name="ANE" hidden="1">{#N/A,#N/A,FALSE,"Aging Summary";#N/A,#N/A,FALSE,"Ratio Analysis";#N/A,#N/A,FALSE,"Test 120 Day Accts";#N/A,#N/A,FALSE,"Tickmarks"}</definedName>
    <definedName name="ANEXO" hidden="1">{#N/A,#N/A,FALSE,"Aging Summary";#N/A,#N/A,FALSE,"Ratio Analysis";#N/A,#N/A,FALSE,"Test 120 Day Accts";#N/A,#N/A,FALSE,"Tickmarks"}</definedName>
    <definedName name="ARA_Threshold">#REF!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HasNoAutoHeaderFooter">"OFF"</definedName>
    <definedName name="AS2NamedRange" hidden="1">2</definedName>
    <definedName name="asadssas">'[5]MOV-ABRIL'!#REF!</definedName>
    <definedName name="ASCwc">#REF!</definedName>
    <definedName name="ASIENTO_COSTO_VENTAS">#REF!</definedName>
    <definedName name="ass" hidden="1">{#N/A,#N/A,FALSE,"Aging Summary";#N/A,#N/A,FALSE,"Ratio Analysis";#N/A,#N/A,FALSE,"Test 120 Day Accts";#N/A,#N/A,FALSE,"Tickmarks"}</definedName>
    <definedName name="_xlnm.Auto_Open">#REF!</definedName>
    <definedName name="Autor">[15]Datos!$C$14</definedName>
    <definedName name="avg">#REF!</definedName>
    <definedName name="B">'[3]ENERO 09'!#REF!</definedName>
    <definedName name="basic_level">'[16]Threshold Table'!$A$11:$C$23</definedName>
    <definedName name="bhig">[6]IMPORT!#REF!</definedName>
    <definedName name="C_UNIT_CAJA_GRAP_100H">#REF!</definedName>
    <definedName name="CAR_BLOCK">#REF!</definedName>
    <definedName name="Car_C_COS_ES_80H">#REF!</definedName>
    <definedName name="Car_C_COS_I_100H">#REF!</definedName>
    <definedName name="Car_C_COS_JR_100H">#REF!</definedName>
    <definedName name="Car_C_COS_JR_40H">#REF!</definedName>
    <definedName name="Car_C_COS_JR_60H">#REF!</definedName>
    <definedName name="Car_C_COS_UP_100H">#REF!</definedName>
    <definedName name="Car_C_DA_I_100H">#REF!</definedName>
    <definedName name="Car_C_DA_I_100H_ORDER">#REF!</definedName>
    <definedName name="Car_C_DA_I_100H_TER">#REF!</definedName>
    <definedName name="Car_C_DA_I_100H_TEX">#REF!</definedName>
    <definedName name="Car_C_DA_I_180H">#REF!</definedName>
    <definedName name="Car_C_DA_I_60H">#REF!</definedName>
    <definedName name="Car_C_DA_I_80H">#REF!</definedName>
    <definedName name="Car_C_DA_I_80H_TER">#REF!</definedName>
    <definedName name="Car_C_DA_JR_100">#REF!</definedName>
    <definedName name="Car_C_DA_JR_100H">#REF!</definedName>
    <definedName name="Car_C_DA_JR_100H_3D">#REF!</definedName>
    <definedName name="Car_C_DA_JR_100H_TER">#REF!</definedName>
    <definedName name="Car_C_DA_JR_100H_TEX">#REF!</definedName>
    <definedName name="Car_C_DA_JR_180H">#REF!</definedName>
    <definedName name="Car_C_DA_JR_60H">#REF!</definedName>
    <definedName name="Car_C_GRAP_100H">#REF!</definedName>
    <definedName name="Car_C_GRAP_100H_RUSO">#REF!</definedName>
    <definedName name="Car_C_GRAP_20H">#REF!</definedName>
    <definedName name="Car_C_GRAP_30H">#REF!</definedName>
    <definedName name="Car_C_GRAP_30H_DIB">#REF!</definedName>
    <definedName name="Car_C_GRAP_40H">#REF!</definedName>
    <definedName name="Car_C_GRAP_50H">#REF!</definedName>
    <definedName name="Car_C_GRAP_50H_OB">#REF!</definedName>
    <definedName name="Car_C_GRAP_60H">#REF!</definedName>
    <definedName name="Car_C_GRAP_80H">#REF!</definedName>
    <definedName name="Car_C_IN_I_100H">#REF!</definedName>
    <definedName name="Car_C_IN_I_60H">#REF!</definedName>
    <definedName name="CAR_DIBUJO5">#REF!</definedName>
    <definedName name="CAR_Experto_flex_I">#REF!</definedName>
    <definedName name="CAR_Experto_flex_JR">#REF!</definedName>
    <definedName name="CAR_LIB_1.5_100">#REF!</definedName>
    <definedName name="CAR_LIB_1.5_80">#REF!</definedName>
    <definedName name="CAR_LIB_2_080">#REF!</definedName>
    <definedName name="CAR_LIB_TAQ">#REF!</definedName>
    <definedName name="CAR_P.Loco_T.metal_I">#REF!</definedName>
    <definedName name="CAR_P.Loco_T.metal_JR">#REF!</definedName>
    <definedName name="CAR_snoopy_flip_I">#REF!</definedName>
    <definedName name="CAR_snoopy_flip_JR">#REF!</definedName>
    <definedName name="CAR_Sponge_flex_I">#REF!</definedName>
    <definedName name="CAR_Sponge_flex_JR">#REF!</definedName>
    <definedName name="CARA_DA_TAQ_80H">#REF!</definedName>
    <definedName name="CARA_DA_TAQ80H">#REF!</definedName>
    <definedName name="CARA_SNOPY_PDURA100">#REF!</definedName>
    <definedName name="CARAT_CROQUIS5">#REF!</definedName>
    <definedName name="CARATULA_SPIDERMAN_JR">#REF!</definedName>
    <definedName name="CARATULA_SPIDERMAN_REPJ_JR">#REF!</definedName>
    <definedName name="CARATULA_SPIDERMAN_REPUJ_UNIV">#REF!</definedName>
    <definedName name="CARATULA_SPIDERMAN_UNIV">#REF!</definedName>
    <definedName name="CE_CarryKnownTable">#REF!</definedName>
    <definedName name="CF_AccruedExpenses">#REF!</definedName>
    <definedName name="CF_Cash">#REF!</definedName>
    <definedName name="CF_CurrentLTDebit">#REF!</definedName>
    <definedName name="CF_DeferredTax">#REF!</definedName>
    <definedName name="CF_Dividends">#REF!</definedName>
    <definedName name="CF_Intangibles">#REF!</definedName>
    <definedName name="CF_Inventories">#REF!</definedName>
    <definedName name="CF_Investments">#REF!</definedName>
    <definedName name="CF_LTDebt">#REF!</definedName>
    <definedName name="CF_NetIncome">#REF!</definedName>
    <definedName name="CF_Payables">#REF!</definedName>
    <definedName name="CF_PrepaidExpenses">#REF!</definedName>
    <definedName name="CF_Property">#REF!</definedName>
    <definedName name="CF_Receivables">#REF!</definedName>
    <definedName name="CF_Shares">#REF!</definedName>
    <definedName name="CF_Taxation">#REF!</definedName>
    <definedName name="cif_100G_R_P_KRAFT_65x90">#REF!</definedName>
    <definedName name="cif_100G_R_P_KRAFT_65X90_MA">#REF!</definedName>
    <definedName name="cif_100G_R_P_KRAFT_90X130">#REF!</definedName>
    <definedName name="cif_100G_R_P_KRAFT_90X130_MA">#REF!</definedName>
    <definedName name="cif_115G_90x130_PR">#REF!</definedName>
    <definedName name="Cif_115G_KRAFT_90X130">#REF!</definedName>
    <definedName name="cif_115G_R_P_COU_90X1302L">#REF!</definedName>
    <definedName name="CIF_147G_BRISTOL_70X100BLANCA">#REF!</definedName>
    <definedName name="CIF_147G_BRISTOL_70X100COL">#REF!</definedName>
    <definedName name="cif_150G_H_CART_BRIS_TI">#REF!</definedName>
    <definedName name="cif_150G_P_CART_BRIS_70x100">#REF!</definedName>
    <definedName name="cif_150G_R_P_COU_90X1302L">#REF!</definedName>
    <definedName name="CIF_1560GR_TO_BLANCO">#REF!</definedName>
    <definedName name="cif_190G_P_CART_DUP_70X100">#REF!</definedName>
    <definedName name="cif_205G_P_CART_DUP_70X100">#REF!</definedName>
    <definedName name="cif_205G_P_CART_PLEG_70X100">#REF!</definedName>
    <definedName name="cif_235G_P_CART_DUP_70X100">#REF!</definedName>
    <definedName name="cif_240G_P_CART_DUP_70X100">#REF!</definedName>
    <definedName name="cif_240G_P_CART_PLEG_70X100">#REF!</definedName>
    <definedName name="CIF_240GR_PLE_62X92">#REF!</definedName>
    <definedName name="cif_250G_P_CART_DUP_70X100">#REF!</definedName>
    <definedName name="cif_250G_P_CART_PLEG_70X100">#REF!</definedName>
    <definedName name="cif_275G_P_CART_PLEG_70X100">#REF!</definedName>
    <definedName name="cif_300G_R_CART_DUP_70X100">#REF!</definedName>
    <definedName name="cif_325G_P_CART_DUP_65x90">#REF!</definedName>
    <definedName name="cif_325G_P_CART_DUP_70X100">#REF!</definedName>
    <definedName name="cif_33G_H_CO_TI_COL">#REF!</definedName>
    <definedName name="cif_33G_H_CO_TO_COL">#REF!</definedName>
    <definedName name="cif_33G_R_P_CO_65X90">#REF!</definedName>
    <definedName name="CIF_340G_DUPLE_85.5X65">#REF!</definedName>
    <definedName name="cif_35G_H_CO_TO_COL">#REF!</definedName>
    <definedName name="cif_35G_R_P_CO_65X90">#REF!</definedName>
    <definedName name="cif_45G_H_PER_TESP">#REF!</definedName>
    <definedName name="cif_45G_H_PER_TO">#REF!</definedName>
    <definedName name="cif_45G_R_P_PER_65X90">#REF!</definedName>
    <definedName name="cif_48.8G_H_PER_TC">#REF!</definedName>
    <definedName name="cif_48.8G_H_PER_TI">#REF!</definedName>
    <definedName name="cif_48.8G_H_PER_TO">#REF!</definedName>
    <definedName name="cif_48.8G_R_P_PER_65X90">#REF!</definedName>
    <definedName name="cif_48.8G_R_P_PER_65X90COL">#REF!</definedName>
    <definedName name="cif_48.8G_R_P_PER_90X130">#REF!</definedName>
    <definedName name="cif_48.8G_R_P_PER_90X130COL">#REF!</definedName>
    <definedName name="Cif_50G_63.5x90_ruso">#REF!</definedName>
    <definedName name="cif_56G_65X90_BS">#REF!</definedName>
    <definedName name="cif_56G_65X90_MA">#REF!</definedName>
    <definedName name="cif_56G_65x90_PEREZ">#REF!</definedName>
    <definedName name="cif_56G_65X90_PRO">#REF!</definedName>
    <definedName name="cif_56G_65X90_RIO">#REF!</definedName>
    <definedName name="cif_56G_90X130_BS">#REF!</definedName>
    <definedName name="cif_56G_90X130_MA">#REF!</definedName>
    <definedName name="cif_56G_90X130_PRO">#REF!</definedName>
    <definedName name="cif_56G_90X130_RIO">#REF!</definedName>
    <definedName name="cif_56G_H_MIL">#REF!</definedName>
    <definedName name="cif_56G_H_MIN">#REF!</definedName>
    <definedName name="cif_56G_H_MIN_1L">#REF!</definedName>
    <definedName name="cif_56G_H_MIN_COL">#REF!</definedName>
    <definedName name="cif_56G_H_TC_SL">#REF!</definedName>
    <definedName name="cif_56G_H_TCUAD_CP">#REF!</definedName>
    <definedName name="cif_56G_H_TCUAD_SP">#REF!</definedName>
    <definedName name="cif_56G_H_TI_CLCMCP">#REF!</definedName>
    <definedName name="cif_56G_H_TI_DIFSRAY">#REF!</definedName>
    <definedName name="cif_56G_H_TI_SLCMCP">#REF!</definedName>
    <definedName name="cif_56G_H_TI_SLSMCP">#REF!</definedName>
    <definedName name="cif_56G_H_TI_SLSMSP">#REF!</definedName>
    <definedName name="cif_56G_H_TO_CR">#REF!</definedName>
    <definedName name="cif_56G_H_TO_DIFS.RAYCMCP">#REF!</definedName>
    <definedName name="cif_56G_H_TO_SLSMSP">#REF!</definedName>
    <definedName name="CIF_56GR_90X130_VOTORA">#REF!</definedName>
    <definedName name="CIF_56GR_90X130BS">#REF!</definedName>
    <definedName name="cif_60G_R_P_KRAFT_90X130_MA">#REF!</definedName>
    <definedName name="cif_65G_R_P_KRAFT_65x90">#REF!</definedName>
    <definedName name="cif_65G_R_P_KRAFT_90X130">#REF!</definedName>
    <definedName name="CIF_65X85_56GR_PROPAL">#REF!</definedName>
    <definedName name="CIF_65X90_75GR_B.SUL">#REF!</definedName>
    <definedName name="CIF_65X90_IP">#REF!</definedName>
    <definedName name="cif_70G_65CM_PEREZ">#REF!</definedName>
    <definedName name="cif_70G_90X130_BS">#REF!</definedName>
    <definedName name="cif_70G_90x130CM_PEREZ">#REF!</definedName>
    <definedName name="cif_70G_90X65_BS">#REF!</definedName>
    <definedName name="cif_70G_H_TI">#REF!</definedName>
    <definedName name="cif_70G_H_TO">#REF!</definedName>
    <definedName name="Cif_70gr_BS_HichTech">#REF!</definedName>
    <definedName name="cif_75G_65X90_BS">#REF!</definedName>
    <definedName name="cif_75G_65X90_MA">#REF!</definedName>
    <definedName name="cif_75G_65X90_PEREZ">#REF!</definedName>
    <definedName name="cif_75G_90X130_MA">#REF!</definedName>
    <definedName name="cif_75G_90X130_PEREZ">#REF!</definedName>
    <definedName name="cif_75G_CP_TI">#REF!</definedName>
    <definedName name="cif_75G_EX_TC">#REF!</definedName>
    <definedName name="cif_75G_EX_TI">#REF!</definedName>
    <definedName name="cif_75G_EX_TO">#REF!</definedName>
    <definedName name="cif_75G_H_TI">#REF!</definedName>
    <definedName name="cif_75G_H_TI_DR">#REF!</definedName>
    <definedName name="cif_75G_H_TMIM">#REF!</definedName>
    <definedName name="cif_75G_H_TO">#REF!</definedName>
    <definedName name="cif_75G_H_TO_1L">#REF!</definedName>
    <definedName name="cif_75G_H_TO_SL_CE">#REF!</definedName>
    <definedName name="cif_75G_HT_TI">#REF!</definedName>
    <definedName name="cif_75G_HT_TI_200">#REF!</definedName>
    <definedName name="cif_75G_HT_TO">#REF!</definedName>
    <definedName name="cif_75G_R_P_KRAFT_65x90">#REF!</definedName>
    <definedName name="cif_75G_R_P_KRAFT_90X130">#REF!</definedName>
    <definedName name="cif_75G_REP_TC">#REF!</definedName>
    <definedName name="cif_75G_REP_TI">#REF!</definedName>
    <definedName name="cif_75G_REP_TO">#REF!</definedName>
    <definedName name="cif_75G_X_A3">#REF!</definedName>
    <definedName name="cif_75G_X_A4">#REF!</definedName>
    <definedName name="cif_75G_X_A5">#REF!</definedName>
    <definedName name="cif_75G_X_TEOF">#REF!</definedName>
    <definedName name="CIF_75GR_69X85">#REF!</definedName>
    <definedName name="CIF_75GR_90X65">#REF!</definedName>
    <definedName name="CIF_75GR_A3_SL">#REF!</definedName>
    <definedName name="CIF_75GR_HT_TEO">#REF!</definedName>
    <definedName name="CIF_75GR_TC_sl">#REF!</definedName>
    <definedName name="CIF_75GR_TI_TL">#REF!</definedName>
    <definedName name="cif_80G_R_P_KRAFT_90X130_MA">#REF!</definedName>
    <definedName name="cif_90G_65x90_BS">#REF!</definedName>
    <definedName name="cif_90G_90X130_BS">#REF!</definedName>
    <definedName name="cif_90G_H_TI">#REF!</definedName>
    <definedName name="cif_90G_H_TO">#REF!</definedName>
    <definedName name="cif_90G_R_P_COU_90X1301L">#REF!</definedName>
    <definedName name="cif_90G_R_P_COU_90X1302L">#REF!</definedName>
    <definedName name="CIF_90GR_60X85_SUZAN">#REF!</definedName>
    <definedName name="CIF_90GR_60X90_PRO">#REF!</definedName>
    <definedName name="CIF_90X130_RIOCELL_75GR">#REF!</definedName>
    <definedName name="cif_block">#REF!</definedName>
    <definedName name="CIF_BRISTOL_147GR65X90">#REF!</definedName>
    <definedName name="CIF_BRISTOL_147GR65X90_BLANCO">#REF!</definedName>
    <definedName name="cif_C_COS_ES_80H">#REF!</definedName>
    <definedName name="cif_C_COS_I_100H">#REF!</definedName>
    <definedName name="cif_C_COS_JR_100H">#REF!</definedName>
    <definedName name="cif_C_COS_JR_40H">#REF!</definedName>
    <definedName name="cif_C_COS_JR_60H">#REF!</definedName>
    <definedName name="cif_C_COS_UP_100H">#REF!</definedName>
    <definedName name="cif_C_DA_I_100H">#REF!</definedName>
    <definedName name="cif_C_DA_I_100H_ORDER">#REF!</definedName>
    <definedName name="cif_C_DA_I_100H_TER">#REF!</definedName>
    <definedName name="cif_C_DA_I_100H_TEX">#REF!</definedName>
    <definedName name="cif_C_DA_I_180H">#REF!</definedName>
    <definedName name="cif_C_DA_I_60H">#REF!</definedName>
    <definedName name="cif_C_DA_I_80H">#REF!</definedName>
    <definedName name="cif_C_DA_I_80H_TER">#REF!</definedName>
    <definedName name="cif_C_DA_JR_100H">#REF!</definedName>
    <definedName name="cif_C_DA_JR_100H_3D">#REF!</definedName>
    <definedName name="cif_C_DA_JR_100H_TER">#REF!</definedName>
    <definedName name="cif_C_DA_JR_100H_TEX">#REF!</definedName>
    <definedName name="cif_C_DA_JR_180H">#REF!</definedName>
    <definedName name="cif_C_DA_JR_60H">#REF!</definedName>
    <definedName name="cif_C_GRAP_100H">#REF!</definedName>
    <definedName name="cif_C_GRAP_100H_RUSO">#REF!</definedName>
    <definedName name="cif_C_GRAP_20H">#REF!</definedName>
    <definedName name="cif_C_GRAP_30H">#REF!</definedName>
    <definedName name="cif_C_GRAP_30H_DIB">#REF!</definedName>
    <definedName name="cif_C_GRAP_40H">#REF!</definedName>
    <definedName name="cif_C_GRAP_50H">#REF!</definedName>
    <definedName name="cif_C_GRAP_50H_OB">#REF!</definedName>
    <definedName name="cif_C_GRAP_60H">#REF!</definedName>
    <definedName name="cif_C_GRAP_80H">#REF!</definedName>
    <definedName name="cif_C_IN_I_100H">#REF!</definedName>
    <definedName name="cif_C_IN_I_60H">#REF!</definedName>
    <definedName name="cif_caja">#REF!</definedName>
    <definedName name="CIF_CART190_70X100">#REF!</definedName>
    <definedName name="CIF_CARTDUPL_190GR_90X65">#REF!</definedName>
    <definedName name="CIF_CARTDUPL_230GR_70X100">#REF!</definedName>
    <definedName name="CIF_CARTDUPL_270GR_70X100">#REF!</definedName>
    <definedName name="CIF_CROQUIS5">#REF!</definedName>
    <definedName name="CIF_DA_LIBR_80H">#REF!</definedName>
    <definedName name="CIF_DA_SNOPY_PDURA100">#REF!</definedName>
    <definedName name="CIF_DIBUJO5">#REF!</definedName>
    <definedName name="cif_Experto_flex_I">#REF!</definedName>
    <definedName name="cif_Experto_flex_JR">#REF!</definedName>
    <definedName name="cif_fax_21.6">#REF!</definedName>
    <definedName name="cif_folder_kraft">#REF!</definedName>
    <definedName name="cif_folder_manila_147G">#REF!</definedName>
    <definedName name="cif_folder_manila_160G">#REF!</definedName>
    <definedName name="cif_folder_manila_163G">#REF!</definedName>
    <definedName name="cif_LIB_1.5_100">#REF!</definedName>
    <definedName name="cif_LIB_1.5_80">#REF!</definedName>
    <definedName name="cif_LIB_2_080">#REF!</definedName>
    <definedName name="cif_LIB_TAQ">#REF!</definedName>
    <definedName name="cif_P.Loco_T.metal_I">#REF!</definedName>
    <definedName name="cif_P.Loco_T.metal_JR">#REF!</definedName>
    <definedName name="cif_Papel_Sponge_Flex_I">#REF!</definedName>
    <definedName name="cif_Papel_Sponge_Flex_JR">#REF!</definedName>
    <definedName name="cif_R_BOND_75G_90X130">#REF!</definedName>
    <definedName name="CIF_REGALO">#REF!</definedName>
    <definedName name="cif_rollo_44mm">#REF!</definedName>
    <definedName name="cif_rollo_57mm">#REF!</definedName>
    <definedName name="cif_rollo_69mm">#REF!</definedName>
    <definedName name="cif_rollo_75mm">#REF!</definedName>
    <definedName name="cif_snoopy_flip_I">#REF!</definedName>
    <definedName name="cif_snoopy_flip_JR">#REF!</definedName>
    <definedName name="CIF_SOBRE">#REF!</definedName>
    <definedName name="cif_sobre_f1">#REF!</definedName>
    <definedName name="cif_sobre_f2">#REF!</definedName>
    <definedName name="cif_sobre_f3">#REF!</definedName>
    <definedName name="cif_sobre_f5">#REF!</definedName>
    <definedName name="cif_sobre_f6">#REF!</definedName>
    <definedName name="CIF_SPIDERMAN_JR">#REF!</definedName>
    <definedName name="CIF_SPIDERMAN_REPUJ_JR">#REF!</definedName>
    <definedName name="CIF_SPIDERMAN_REPUJ_UNIV">#REF!</definedName>
    <definedName name="CIF_SPIDERMAN_UNIV">#REF!</definedName>
    <definedName name="Consulta_Articulos">#REF!</definedName>
    <definedName name="COSTO_VENTA">#REF!</definedName>
    <definedName name="cruces" hidden="1">#REF!</definedName>
    <definedName name="CS">#REF!</definedName>
    <definedName name="CT_150G_P_CART_BRIS_70x100">#REF!</definedName>
    <definedName name="CT_235G_P_CART_DUP_70X100">#REF!</definedName>
    <definedName name="CT_240G_P_CART_DUP_70X100">#REF!</definedName>
    <definedName name="CT_240G_P_CART_PLEG_70X100">#REF!</definedName>
    <definedName name="CT_250G_P_CART_DUP_70X100">#REF!</definedName>
    <definedName name="CT_250G_P_CART_PLEG_70X100">#REF!</definedName>
    <definedName name="CT_33G_H_CO_TI_COL">#REF!</definedName>
    <definedName name="CT_33G_H_CO_TO_COL">#REF!</definedName>
    <definedName name="CT_35G_H_CO_TI">#REF!</definedName>
    <definedName name="CT_35G_H_CO_TO">#REF!</definedName>
    <definedName name="CT_35G_H_CO_TO_COL">#REF!</definedName>
    <definedName name="CT_35G_R_P_CO_65X90">#REF!</definedName>
    <definedName name="CT_56G_65X90_PEREZ">#REF!</definedName>
    <definedName name="CT_65X90_RIOCELL_75GR">#REF!</definedName>
    <definedName name="CT_80G_R_P_KRAFT_90X130_MA">#REF!</definedName>
    <definedName name="CT_TINTA_AZU_C_GRAP">#REF!</definedName>
    <definedName name="CT_TINTA_ROJ_C_GRAP">#REF!</definedName>
    <definedName name="CXSADCASDF">#REF!</definedName>
    <definedName name="cxx" hidden="1">#REF!</definedName>
    <definedName name="CY_Cash_Div_Dec">'[17]Income Statement'!#REF!</definedName>
    <definedName name="CY_CASH_DIVIDENDS_DECLARED__per_common_share">'[17]Income Statement'!#REF!</definedName>
    <definedName name="CY_Earnings_per_share">[17]Ratios!#REF!</definedName>
    <definedName name="CY_LT_Debt">'[17]Balance Sheet'!#REF!</definedName>
    <definedName name="CY_Market_Value_of_Equity">'[17]Income Statement'!#REF!</definedName>
    <definedName name="CY_Tangible_Net_Worth">'[17]Income Statement'!#REF!</definedName>
    <definedName name="CY_Weighted_Average">'[17]Income Statement'!#REF!</definedName>
    <definedName name="CY_Working_Capital">'[17]Income Statement'!#REF!</definedName>
    <definedName name="d">#REF!</definedName>
    <definedName name="dasdfas">#REF!</definedName>
    <definedName name="DAT">#REF!</definedName>
    <definedName name="DATA1">#REF!</definedName>
    <definedName name="DATA10">#REF!</definedName>
    <definedName name="DATA11">#REF!</definedName>
    <definedName name="DATA12">'[18]Costo de Venta'!$L$2:$L$7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KKLÑÑ">#REF!</definedName>
    <definedName name="DDD" hidden="1">{#N/A,#N/A,FALSE,"Aging Summary";#N/A,#N/A,FALSE,"Ratio Analysis";#N/A,#N/A,FALSE,"Test 120 Day Accts";#N/A,#N/A,FALSE,"Tickmarks"}</definedName>
    <definedName name="DEPR">#REF!</definedName>
    <definedName name="DES__90GR_65X90_PRO">#REF!</definedName>
    <definedName name="DES_147G_BRISTOL_70X100COL">#REF!</definedName>
    <definedName name="DES_75GR_HT_TEO">#REF!</definedName>
    <definedName name="DES_CARTDUPL_270GR_70X100">#REF!</definedName>
    <definedName name="DES_DA_SNOPY_PDURA100">#REF!</definedName>
    <definedName name="DES_REGALO">#REF!</definedName>
    <definedName name="Desp_100G_R_P_KRAFT_65x90">#REF!</definedName>
    <definedName name="Desp_100G_R_P_KRAFT_65X90_MA">#REF!</definedName>
    <definedName name="Desp_100G_R_P_KRAFT_90X130">#REF!</definedName>
    <definedName name="Desp_100G_R_P_KRAFT_90X130_MA">#REF!</definedName>
    <definedName name="Desp_115G_90x130_PR">#REF!</definedName>
    <definedName name="Desp_115G_H_TESP">#REF!</definedName>
    <definedName name="Desp_115G_KRAFT_90X130">#REF!</definedName>
    <definedName name="Desp_115G_R_P_COU_90X1302L">#REF!</definedName>
    <definedName name="DESP_147G_BRISTOL_70X100BLANCA">#REF!</definedName>
    <definedName name="DESP_147GR_BRISTOL_65X90_COL">#REF!</definedName>
    <definedName name="Desp_150G_H_CART_BRIS_TI">#REF!</definedName>
    <definedName name="Desp_150G_H_CART_BRIS_TO">#REF!</definedName>
    <definedName name="Desp_150G_P_CART_BRIS_70x100">#REF!</definedName>
    <definedName name="Desp_150G_R_P_COU_90X1302L">#REF!</definedName>
    <definedName name="DESP_150GR_TO_BLANCO">#REF!</definedName>
    <definedName name="Desp_190G_P_CART_DUP_70X100">#REF!</definedName>
    <definedName name="Desp_205G_P_CART_DUP_70X100">#REF!</definedName>
    <definedName name="Desp_205G_P_CART_PLEG_70X100">#REF!</definedName>
    <definedName name="Desp_235G_P_CART_DUP_70X100">#REF!</definedName>
    <definedName name="Desp_240G_P_CART_DUP_70X100">#REF!</definedName>
    <definedName name="Desp_240G_P_CART_PLEG_62X92">#REF!</definedName>
    <definedName name="Desp_240G_P_CART_PLEG_70X100">#REF!</definedName>
    <definedName name="Desp_250G_P_CART_DUP_70X100">#REF!</definedName>
    <definedName name="Desp_250G_P_CART_PLEG_70X100">#REF!</definedName>
    <definedName name="Desp_275G_P_CART_PLEG_70X100">#REF!</definedName>
    <definedName name="Desp_300G_R_CART_DUP_70X100">#REF!</definedName>
    <definedName name="Desp_325G_P_CART_DUP_65x90">#REF!</definedName>
    <definedName name="Desp_325G_P_CART_DUP_70X100">#REF!</definedName>
    <definedName name="Desp_33G_H_CO_TI_COL">#REF!</definedName>
    <definedName name="Desp_33G_H_CO_TO_COL">#REF!</definedName>
    <definedName name="Desp_33G_R_P_CO_65X90">#REF!</definedName>
    <definedName name="DESP_340GDUPLE_85.5X65">#REF!</definedName>
    <definedName name="Desp_35G_H_CO_TI">#REF!</definedName>
    <definedName name="Desp_35G_H_CO_TO">#REF!</definedName>
    <definedName name="Desp_35G_H_CO_TO_COL">#REF!</definedName>
    <definedName name="Desp_35G_R_P_CO_65X90">#REF!</definedName>
    <definedName name="Desp_35G_R_P_CO_65X90_COL">#REF!</definedName>
    <definedName name="Desp_40G_R_P_SQUETCH_70X100">#REF!</definedName>
    <definedName name="Desp_45G_H_PER_TESP">#REF!</definedName>
    <definedName name="Desp_45G_H_PER_TO">#REF!</definedName>
    <definedName name="Desp_45G_R_P_PER_65X90">#REF!</definedName>
    <definedName name="Desp_48.8G_H_PER_TC">#REF!</definedName>
    <definedName name="Desp_48.8G_H_PER_TI">#REF!</definedName>
    <definedName name="Desp_48.8G_H_PER_TO">#REF!</definedName>
    <definedName name="Desp_48.8G_R_P_PER_65X90">#REF!</definedName>
    <definedName name="Desp_48.8G_R_P_PER_65X90COL">#REF!</definedName>
    <definedName name="Desp_48.8G_R_P_PER_90X130">#REF!</definedName>
    <definedName name="Desp_48.8G_R_P_PER_90X130COL">#REF!</definedName>
    <definedName name="Desp_50G_63.5x90_ruso">#REF!</definedName>
    <definedName name="Desp_56G_65x90_BS">#REF!</definedName>
    <definedName name="Desp_56G_65X90_MA">#REF!</definedName>
    <definedName name="Desp_56G_65x90_PEREZ">#REF!</definedName>
    <definedName name="Desp_56G_65X90_PRO">#REF!</definedName>
    <definedName name="Desp_56G_65x90_RIO">#REF!</definedName>
    <definedName name="Desp_56G_90X130_BS">#REF!</definedName>
    <definedName name="Desp_56G_90X130_MA">#REF!</definedName>
    <definedName name="Desp_56G_90X130_PRO">#REF!</definedName>
    <definedName name="Desp_56G_90X130_RIO">#REF!</definedName>
    <definedName name="Desp_56G_H_MIL">#REF!</definedName>
    <definedName name="Desp_56G_H_MIN">#REF!</definedName>
    <definedName name="Desp_56G_H_MIN_1L">#REF!</definedName>
    <definedName name="Desp_56G_H_TC_SL">#REF!</definedName>
    <definedName name="Desp_56G_H_TCUAD_CP">#REF!</definedName>
    <definedName name="Desp_56G_H_TCUAD_SP">#REF!</definedName>
    <definedName name="Desp_56G_H_TI_CLCMCP">#REF!</definedName>
    <definedName name="Desp_56G_H_TI_DIFSRAY">#REF!</definedName>
    <definedName name="Desp_56G_H_TI_SLCMCP">#REF!</definedName>
    <definedName name="Desp_56G_H_TI_SLSMCP">#REF!</definedName>
    <definedName name="Desp_56G_H_TI_SLSMSP">#REF!</definedName>
    <definedName name="Desp_56G_H_TO_CR">#REF!</definedName>
    <definedName name="Desp_56G_H_TO_DIFS.RAYCMCP">#REF!</definedName>
    <definedName name="Desp_56G_H_TO_SLSMSP">#REF!</definedName>
    <definedName name="DESP_56GR_VOTORA_90X130">#REF!</definedName>
    <definedName name="Desp_60G_R_P_KRAFT_90X130_MA">#REF!</definedName>
    <definedName name="Desp_65G_R_P_KRAFT_65x90">#REF!</definedName>
    <definedName name="Desp_65G_R_P_KRAFT_90X130">#REF!</definedName>
    <definedName name="DESP_65X85_56GR_PROPAL">#REF!</definedName>
    <definedName name="DESP_65X90_75GR_B.SUL">#REF!</definedName>
    <definedName name="DESP_65X90_IP">#REF!</definedName>
    <definedName name="Desp_70G_65CM_PEREZ">#REF!</definedName>
    <definedName name="Desp_70G_90CM_PEREZ">#REF!</definedName>
    <definedName name="Desp_70G_90X130_BS">#REF!</definedName>
    <definedName name="Desp_70G_90X65_BS">#REF!</definedName>
    <definedName name="Desp_70G_H_TI">#REF!</definedName>
    <definedName name="Desp_70G_H_TO">#REF!</definedName>
    <definedName name="Desp_70gr_BS_HitchTech">#REF!</definedName>
    <definedName name="Desp_75G_65X90_BS">#REF!</definedName>
    <definedName name="Desp_75G_65X90_MA">#REF!</definedName>
    <definedName name="Desp_75G_65X90_PEREZ">#REF!</definedName>
    <definedName name="Desp_75G_90X130_MA">#REF!</definedName>
    <definedName name="Desp_75G_90X130_PEREZ">#REF!</definedName>
    <definedName name="Desp_75G_CP_TI">#REF!</definedName>
    <definedName name="Desp_75G_EX_TC">#REF!</definedName>
    <definedName name="Desp_75G_EX_TI">#REF!</definedName>
    <definedName name="Desp_75G_EX_TO">#REF!</definedName>
    <definedName name="Desp_75G_H_TESP">#REF!</definedName>
    <definedName name="Desp_75G_H_TI">#REF!</definedName>
    <definedName name="Desp_75G_H_TI_DR">#REF!</definedName>
    <definedName name="Desp_75G_H_TMIM">#REF!</definedName>
    <definedName name="Desp_75G_H_TO">#REF!</definedName>
    <definedName name="Desp_75G_H_TO_1L">#REF!</definedName>
    <definedName name="Desp_75G_H_TO_SL_CE">#REF!</definedName>
    <definedName name="Desp_75G_HT_TI">#REF!</definedName>
    <definedName name="Desp_75G_HT_TI_200">#REF!</definedName>
    <definedName name="Desp_75G_HT_TO">#REF!</definedName>
    <definedName name="Desp_75G_R_P_KRAFT_65x90">#REF!</definedName>
    <definedName name="Desp_75G_R_P_KRAFT_90X130">#REF!</definedName>
    <definedName name="Desp_75G_REP_TC">#REF!</definedName>
    <definedName name="Desp_75G_REP_TI">#REF!</definedName>
    <definedName name="Desp_75G_REP_TO">#REF!</definedName>
    <definedName name="Desp_75G_X_A3">#REF!</definedName>
    <definedName name="Desp_75G_X_A4">#REF!</definedName>
    <definedName name="Desp_75G_X_A5">#REF!</definedName>
    <definedName name="Desp_75G_X_TC">#REF!</definedName>
    <definedName name="Desp_75G_X_TEOF">#REF!</definedName>
    <definedName name="DESP_75GR_69X85">#REF!</definedName>
    <definedName name="DESP_75GR_90X65">#REF!</definedName>
    <definedName name="DESP_75GR_TA_3SL">#REF!</definedName>
    <definedName name="DESP_75GR_TC_SL">#REF!</definedName>
    <definedName name="DESP_75GR_TI_1L">#REF!</definedName>
    <definedName name="Desp_80G_R_P_KRAFT_90X130_MA">#REF!</definedName>
    <definedName name="Desp_90G_65x90_BS">#REF!</definedName>
    <definedName name="Desp_90G_90X130_BS">#REF!</definedName>
    <definedName name="Desp_90G_H_TI">#REF!</definedName>
    <definedName name="Desp_90G_H_TO">#REF!</definedName>
    <definedName name="Desp_90G_R_P_COU_90X1301L">#REF!</definedName>
    <definedName name="Desp_90G_R_P_COU_90X1302L">#REF!</definedName>
    <definedName name="DESP_90GR_60X85_SUZAN">#REF!</definedName>
    <definedName name="DESP_90X130_RIOCELL_75GR">#REF!</definedName>
    <definedName name="Desp_block">#REF!</definedName>
    <definedName name="DESP_BRISTOL_147GR65X90_BLANCA">#REF!</definedName>
    <definedName name="Desp_C_COS_ES_80H">#REF!</definedName>
    <definedName name="Desp_C_COS_I_100H">#REF!</definedName>
    <definedName name="Desp_C_COS_JR_100H">#REF!</definedName>
    <definedName name="Desp_C_COS_JR_40H">#REF!</definedName>
    <definedName name="Desp_C_COS_JR_60H">#REF!</definedName>
    <definedName name="Desp_C_COS_UP_100H">#REF!</definedName>
    <definedName name="Desp_C_DA_I_100H">#REF!</definedName>
    <definedName name="Desp_C_DA_I_100H_ORDER">#REF!</definedName>
    <definedName name="Desp_C_DA_I_100H_TER">#REF!</definedName>
    <definedName name="Desp_C_DA_I_100H_TEX">#REF!</definedName>
    <definedName name="Desp_C_DA_I_180H">#REF!</definedName>
    <definedName name="Desp_C_DA_I_60H">#REF!</definedName>
    <definedName name="Desp_C_DA_I_80H">#REF!</definedName>
    <definedName name="Desp_C_DA_I_80H_TER">#REF!</definedName>
    <definedName name="Desp_C_DA_JR_100H">#REF!</definedName>
    <definedName name="Desp_C_DA_JR_100H_3D">#REF!</definedName>
    <definedName name="Desp_C_DA_JR_100H_TER">#REF!</definedName>
    <definedName name="Desp_C_DA_JR_100H_TEX">#REF!</definedName>
    <definedName name="Desp_C_DA_JR_180H">#REF!</definedName>
    <definedName name="Desp_C_DA_JR_60H">#REF!</definedName>
    <definedName name="Desp_C_GRAP_100H">#REF!</definedName>
    <definedName name="Desp_C_GRAP_100H_RUSO">#REF!</definedName>
    <definedName name="Desp_C_GRAP_20H">#REF!</definedName>
    <definedName name="Desp_C_GRAP_30H">#REF!</definedName>
    <definedName name="Desp_C_GRAP_30H_DIB">#REF!</definedName>
    <definedName name="Desp_C_GRAP_40H">#REF!</definedName>
    <definedName name="Desp_C_GRAP_50H">#REF!</definedName>
    <definedName name="Desp_C_GRAP_50H_OB">#REF!</definedName>
    <definedName name="Desp_C_GRAP_60H">#REF!</definedName>
    <definedName name="Desp_C_GRAP_80H">#REF!</definedName>
    <definedName name="Desp_C_IN_I_100H">#REF!</definedName>
    <definedName name="Desp_C_IN_I_60H">#REF!</definedName>
    <definedName name="Desp_caja">#REF!</definedName>
    <definedName name="DESP_CART190_70X100">#REF!</definedName>
    <definedName name="DESP_CARTDUP_230GR_100X70">#REF!</definedName>
    <definedName name="DESP_CARTDUPL_190GR_90X65">#REF!</definedName>
    <definedName name="DESP_CROQUIS5">#REF!</definedName>
    <definedName name="DESP_DIBUJO5">#REF!</definedName>
    <definedName name="Desp_Experto_flex_I">#REF!</definedName>
    <definedName name="Desp_Experto_flex_JR">#REF!</definedName>
    <definedName name="desp_fax_21.6">#REF!</definedName>
    <definedName name="Desp_folder_kraft">#REF!</definedName>
    <definedName name="Desp_folder_manila_147G">#REF!</definedName>
    <definedName name="Desp_folder_manila_160G">#REF!</definedName>
    <definedName name="Desp_folder_manila_163G">#REF!</definedName>
    <definedName name="Desp_H_CART_BRIS_A3">#REF!</definedName>
    <definedName name="Desp_H_CART_BRIS_T32">#REF!</definedName>
    <definedName name="Desp_LIB_1.5_100">#REF!</definedName>
    <definedName name="Desp_LIB_1.5_80">#REF!</definedName>
    <definedName name="Desp_LIB_2_080">#REF!</definedName>
    <definedName name="Desp_LIB_TAQ">#REF!</definedName>
    <definedName name="DESP_LIBR_DA_TAQ80H">#REF!</definedName>
    <definedName name="Desp_P.Loco_T.metal_I">#REF!</definedName>
    <definedName name="Desp_P.Loco_T.metal_JR">#REF!</definedName>
    <definedName name="Desp_R_BOND_75G_90X130">#REF!</definedName>
    <definedName name="desp_rollo_44mm">#REF!</definedName>
    <definedName name="desp_rollo_57mm">#REF!</definedName>
    <definedName name="desp_rollo_69mm">#REF!</definedName>
    <definedName name="desp_rollo_75mm">#REF!</definedName>
    <definedName name="Desp_snoopy_flip_I">#REF!</definedName>
    <definedName name="Desp_snoopy_flip_JR">#REF!</definedName>
    <definedName name="DESP_SOBRE">#REF!</definedName>
    <definedName name="desp_sobre_f1">#REF!</definedName>
    <definedName name="desp_sobre_f2">#REF!</definedName>
    <definedName name="desp_sobre_f6">#REF!</definedName>
    <definedName name="DESP_SPIDERMAN_REPUJ_JR">#REF!</definedName>
    <definedName name="DESP_SPIDERMAN_REPUJ_UNIV">#REF!</definedName>
    <definedName name="DESP_SPIDERMAN_UNIV">#REF!</definedName>
    <definedName name="Desp_Sponge_flex_I">#REF!</definedName>
    <definedName name="Desp_Sponge_flex_JR">#REF!</definedName>
    <definedName name="DESP_VOTOR_56GR_90X70">#REF!</definedName>
    <definedName name="DESPER_RESMA_56GR_90X130">#REF!</definedName>
    <definedName name="DESPER_SPIDERMAN_JR">#REF!</definedName>
    <definedName name="df" hidden="1">{#N/A,#N/A,FALSE,"Aging Summary";#N/A,#N/A,FALSE,"Ratio Analysis";#N/A,#N/A,FALSE,"Test 120 Day Accts";#N/A,#N/A,FALSE,"Tickmarks"}</definedName>
    <definedName name="dhasksdf">#REF!</definedName>
    <definedName name="DIC">'[3]ENERO 09'!#REF!</definedName>
    <definedName name="Dif" hidden="1">[14]XREF!#REF!</definedName>
    <definedName name="Diferencias" hidden="1">[14]XREF!#REF!</definedName>
    <definedName name="Difference">#REF!</definedName>
    <definedName name="Disaggregations">#REF!</definedName>
    <definedName name="Dollar_Threshold">[19]Balance!$E$3</definedName>
    <definedName name="DS">#REF!</definedName>
    <definedName name="DSFS">#REF!</definedName>
    <definedName name="e">#REF!</definedName>
    <definedName name="eee">[6]IMPORT!#REF!</definedName>
    <definedName name="elem.comun">#REF!</definedName>
    <definedName name="emp_100G_R_P_KRAFT_65x90">#REF!</definedName>
    <definedName name="emp_100G_R_P_KRAFT_65X90_MA">#REF!</definedName>
    <definedName name="emp_100G_R_P_KRAFT_90X130">#REF!</definedName>
    <definedName name="emp_100G_R_P_KRAFT_90X130_MA">#REF!</definedName>
    <definedName name="emp_115G_90x130_PR">#REF!</definedName>
    <definedName name="emp_115G_H_TESP">#REF!</definedName>
    <definedName name="Emp_115G_KRAFT_90X130">#REF!</definedName>
    <definedName name="emp_115G_R_P_COU_90X1302L">#REF!</definedName>
    <definedName name="EMP_147G_BRISTOL_70X100BLANCA">#REF!</definedName>
    <definedName name="EMP_147G_BRISTOL_70X100COL">#REF!</definedName>
    <definedName name="emp_150G_H_CART_BRIS_TI">#REF!</definedName>
    <definedName name="emp_150G_P_CART_BRIS_70x100">#REF!</definedName>
    <definedName name="emp_150G_R_P_COU_90X1302L">#REF!</definedName>
    <definedName name="emp_190G_P_CART_DUP_70X100">#REF!</definedName>
    <definedName name="emp_205G_P_CART_DUP_70X100">#REF!</definedName>
    <definedName name="emp_205G_P_CART_PLEG_70X100">#REF!</definedName>
    <definedName name="emp_235G_P_CART_DUP_70X100">#REF!</definedName>
    <definedName name="emp_240G_P_CART_DUP_70X100">#REF!</definedName>
    <definedName name="emp_240G_P_CART_PLEG_70X100">#REF!</definedName>
    <definedName name="EMP_240G_PLE_62X92">#REF!</definedName>
    <definedName name="emp_250G_P_CART_DUP_70X100">#REF!</definedName>
    <definedName name="emp_250G_P_CART_PLEG_70X100">#REF!</definedName>
    <definedName name="emp_275G_P_CART_PLEG_70X100">#REF!</definedName>
    <definedName name="emp_300G_R_CART_DUP_70X100">#REF!</definedName>
    <definedName name="emp_325G_P_CART_DUP_65x90">#REF!</definedName>
    <definedName name="emp_325G_P_CART_DUP_70X100">#REF!</definedName>
    <definedName name="emp_33G_H_CO_TI_COL">#REF!</definedName>
    <definedName name="emp_33G_H_CO_TO_COL">#REF!</definedName>
    <definedName name="emp_33G_R_P_CO_65X90">#REF!</definedName>
    <definedName name="EMP_340G_DUPLE_85.5X65">#REF!</definedName>
    <definedName name="emp_35G_H_CO_TI">#REF!</definedName>
    <definedName name="emp_35G_H_CO_TO">#REF!</definedName>
    <definedName name="emp_35G_H_CO_TO_COL">#REF!</definedName>
    <definedName name="emp_35G_R_P_CO_65X90">#REF!</definedName>
    <definedName name="emp_40G_R_P_SQUETCH_70X100">#REF!</definedName>
    <definedName name="emp_45G_H_PER_TESP">#REF!</definedName>
    <definedName name="emp_45G_H_PER_TO">#REF!</definedName>
    <definedName name="emp_45G_R_P_PER_65X90">#REF!</definedName>
    <definedName name="emp_48.8G_H_PER_TC">#REF!</definedName>
    <definedName name="emp_48.8G_H_PER_TI">#REF!</definedName>
    <definedName name="emp_48.8G_H_PER_TO">#REF!</definedName>
    <definedName name="emp_48.8G_R_P_PER_65X90">#REF!</definedName>
    <definedName name="emp_48.8G_R_P_PER_65X90COL">#REF!</definedName>
    <definedName name="emp_48.8G_R_P_PER_90x130">#REF!</definedName>
    <definedName name="emp_48.8G_R_P_PER_90X130COL">#REF!</definedName>
    <definedName name="Emp_50G_63.5x90_ruso">#REF!</definedName>
    <definedName name="emp_56G_65X90_BS">#REF!</definedName>
    <definedName name="emp_56G_65X90_MA">#REF!</definedName>
    <definedName name="emp_56G_65x90_PEREZ">#REF!</definedName>
    <definedName name="emp_56G_65X90_PRO">#REF!</definedName>
    <definedName name="emp_56G_65x90_RIO">#REF!</definedName>
    <definedName name="emp_56G_90X130_BS">#REF!</definedName>
    <definedName name="emp_56G_90X130_MA">#REF!</definedName>
    <definedName name="emp_56G_90X130_PRO">#REF!</definedName>
    <definedName name="emp_56G_90X130_RIO">#REF!</definedName>
    <definedName name="emp_56G_H_MIL">#REF!</definedName>
    <definedName name="emp_56G_H_MIN">#REF!</definedName>
    <definedName name="emp_56G_H_MIN_1L">#REF!</definedName>
    <definedName name="emp_56G_H_MIN_COL">#REF!</definedName>
    <definedName name="emp_56G_H_TC_SL">#REF!</definedName>
    <definedName name="emp_56G_H_TCUAD_CP">#REF!</definedName>
    <definedName name="emp_56G_H_TCUAD_SP">#REF!</definedName>
    <definedName name="emp_56G_H_TI_CLCMCP">#REF!</definedName>
    <definedName name="emp_56G_H_TI_DIFSRAY">#REF!</definedName>
    <definedName name="emp_56G_H_TI_SLCMCP">#REF!</definedName>
    <definedName name="emp_56G_H_TI_SLSMCP">#REF!</definedName>
    <definedName name="emp_56G_H_TI_SLSMSP">#REF!</definedName>
    <definedName name="emp_56G_H_TO_CR">#REF!</definedName>
    <definedName name="emp_56G_H_TO_DIFS.RAYCMCP">#REF!</definedName>
    <definedName name="emp_56G_H_TO_SLSMSP">#REF!</definedName>
    <definedName name="EMP_56GR_90X130_VOTORA">#REF!</definedName>
    <definedName name="emp_60G_R_P_KRAFT_90X130_MA">#REF!</definedName>
    <definedName name="emp_65G_R_P_KRAFT_65x90">#REF!</definedName>
    <definedName name="emp_65G_R_P_KRAFT_90X130">#REF!</definedName>
    <definedName name="EMP_65X85_56GR_PROPAL">#REF!</definedName>
    <definedName name="EMP_65X90_75GR_B.SUL">#REF!</definedName>
    <definedName name="EMP_65X90_IP">#REF!</definedName>
    <definedName name="emp_70G_65CM_PEREZ">#REF!</definedName>
    <definedName name="emp_70G_90X130_BS">#REF!</definedName>
    <definedName name="emp_70G_90x130CM_PEREZ">#REF!</definedName>
    <definedName name="emp_70G_90X65_BS">#REF!</definedName>
    <definedName name="emp_70G_H_TI">#REF!</definedName>
    <definedName name="emp_70G_H_TO">#REF!</definedName>
    <definedName name="emp_75G_65X90_BS">#REF!</definedName>
    <definedName name="emp_75G_65X90_MA">#REF!</definedName>
    <definedName name="emp_75G_65X90_PEREZ">#REF!</definedName>
    <definedName name="emp_75G_90X130_MA">#REF!</definedName>
    <definedName name="emp_75G_90x130CM_PEREZ">#REF!</definedName>
    <definedName name="emp_75G_CP_TI">#REF!</definedName>
    <definedName name="emp_75G_EX_TC">#REF!</definedName>
    <definedName name="emp_75G_EX_TI">#REF!</definedName>
    <definedName name="emp_75G_EX_TO">#REF!</definedName>
    <definedName name="emp_75G_H_TESP">#REF!</definedName>
    <definedName name="emp_75G_H_TI">#REF!</definedName>
    <definedName name="emp_75G_H_TI_DR">#REF!</definedName>
    <definedName name="emp_75G_H_TMIM">#REF!</definedName>
    <definedName name="emp_75G_H_TO">#REF!</definedName>
    <definedName name="emp_75G_H_TO_1L">#REF!</definedName>
    <definedName name="emp_75G_H_TO_SL_CE">#REF!</definedName>
    <definedName name="emp_75G_HT_TI">#REF!</definedName>
    <definedName name="emp_75G_HT_TI_200">#REF!</definedName>
    <definedName name="emp_75G_HT_TO">#REF!</definedName>
    <definedName name="emp_75G_R_P_KRAFT_65x90">#REF!</definedName>
    <definedName name="emp_75G_R_P_KRAFT_90X130">#REF!</definedName>
    <definedName name="emp_75G_REP_TC">#REF!</definedName>
    <definedName name="emp_75G_REP_TI">#REF!</definedName>
    <definedName name="emp_75G_REP_TO">#REF!</definedName>
    <definedName name="emp_75G_X_A3">#REF!</definedName>
    <definedName name="emp_75G_X_A4">#REF!</definedName>
    <definedName name="emp_75G_X_A5">#REF!</definedName>
    <definedName name="emp_75G_X_TC">#REF!</definedName>
    <definedName name="emp_75G_X_TEOF">#REF!</definedName>
    <definedName name="EMP_75GR_3_SL">#REF!</definedName>
    <definedName name="EMP_75GR_69X85">#REF!</definedName>
    <definedName name="EMP_75GR_90x65">#REF!</definedName>
    <definedName name="EMP_75GR_HT_TEO">#REF!</definedName>
    <definedName name="EMP_75GR_TC_SL">#REF!</definedName>
    <definedName name="EMP_75GR_TI_1L">#REF!</definedName>
    <definedName name="emp_80G_R_P_KRAFT_90X130_MA">#REF!</definedName>
    <definedName name="emp_90G_65x90_BS">#REF!</definedName>
    <definedName name="emp_90G_90X130_BS">#REF!</definedName>
    <definedName name="emp_90G_H_TI">#REF!</definedName>
    <definedName name="emp_90G_H_TO">#REF!</definedName>
    <definedName name="emp_90G_R_P_COU_90X1301L">#REF!</definedName>
    <definedName name="emp_90G_R_P_COU_90X1302L">#REF!</definedName>
    <definedName name="EMP_90GR_60X85_SUZAN">#REF!</definedName>
    <definedName name="EMP_90GR_65X90_PRO">#REF!</definedName>
    <definedName name="EMP_90X130_56GR_BS">#REF!</definedName>
    <definedName name="EMP_90X130_RIOCELL_75GR">#REF!</definedName>
    <definedName name="emp_block">#REF!</definedName>
    <definedName name="emp_C_COS_ES_80H">#REF!</definedName>
    <definedName name="emp_C_COS_I_100H">#REF!</definedName>
    <definedName name="emp_C_COS_JR_100H">#REF!</definedName>
    <definedName name="emp_C_COS_JR_40H">#REF!</definedName>
    <definedName name="emp_C_COS_JR_60H">#REF!</definedName>
    <definedName name="emp_C_COS_UP_100H">#REF!</definedName>
    <definedName name="emp_C_DA_I_100H">#REF!</definedName>
    <definedName name="emp_C_DA_I_100H_ORDER">#REF!</definedName>
    <definedName name="emp_C_DA_I_100H_TER">#REF!</definedName>
    <definedName name="emp_C_DA_I_100H_TEX">#REF!</definedName>
    <definedName name="emp_C_DA_I_180H">#REF!</definedName>
    <definedName name="emp_C_DA_I_60H">#REF!</definedName>
    <definedName name="emp_C_DA_I_80H">#REF!</definedName>
    <definedName name="emp_C_DA_I_80H_TER">#REF!</definedName>
    <definedName name="emp_C_DA_JR_100H">#REF!</definedName>
    <definedName name="emp_C_DA_JR_100H_3D">#REF!</definedName>
    <definedName name="emp_C_DA_JR_100H_TER">#REF!</definedName>
    <definedName name="emp_C_DA_JR_100H_TEX">#REF!</definedName>
    <definedName name="emp_C_DA_JR_180H">#REF!</definedName>
    <definedName name="emp_C_DA_JR_60H">#REF!</definedName>
    <definedName name="emp_C_GRAP_100H">#REF!</definedName>
    <definedName name="emp_C_GRAP_100H_RUSO">#REF!</definedName>
    <definedName name="emp_C_GRAP_20H">#REF!</definedName>
    <definedName name="emp_C_GRAP_30H">#REF!</definedName>
    <definedName name="emp_C_GRAP_30H_DIB">#REF!</definedName>
    <definedName name="emp_C_GRAP_40H">#REF!</definedName>
    <definedName name="emp_C_GRAP_50H">#REF!</definedName>
    <definedName name="emp_C_GRAP_50H_OB">#REF!</definedName>
    <definedName name="emp_C_GRAP_60H">#REF!</definedName>
    <definedName name="emp_C_GRAP_80H">#REF!</definedName>
    <definedName name="emp_C_IN_I_100H">#REF!</definedName>
    <definedName name="emp_C_IN_I_60H">#REF!</definedName>
    <definedName name="emp_caja">#REF!</definedName>
    <definedName name="EMP_CART190_70X100">#REF!</definedName>
    <definedName name="EMP_CARTDUP_270GR_70X100">#REF!</definedName>
    <definedName name="EMP_CARTDUPL_230GR_100X70">#REF!</definedName>
    <definedName name="EMP_CERTDUPL_190GR_90X65">#REF!</definedName>
    <definedName name="EMP_CROQUIS5">#REF!</definedName>
    <definedName name="EMP_DA_LIB_80H">#REF!</definedName>
    <definedName name="EMP_DA_SNOPY_PDURA100">#REF!</definedName>
    <definedName name="EMP_DIBUJO5">#REF!</definedName>
    <definedName name="emp_Experto_flex_I">#REF!</definedName>
    <definedName name="emp_Experto_flex_JR">#REF!</definedName>
    <definedName name="emp_fax">#REF!</definedName>
    <definedName name="emp_fax_21.6">#REF!</definedName>
    <definedName name="emp_folder_kraft">#REF!</definedName>
    <definedName name="emp_folder_manila_147g">#REF!</definedName>
    <definedName name="emp_H_CART_BRIS_A3">#REF!</definedName>
    <definedName name="emp_H_CART_BRIS_T32">#REF!</definedName>
    <definedName name="emp_LIB_1.5_100">#REF!</definedName>
    <definedName name="emp_LIB_1.5_80">#REF!</definedName>
    <definedName name="emp_LIB_2_080">#REF!</definedName>
    <definedName name="emp_LIB_TAQ">#REF!</definedName>
    <definedName name="emp_P.Loco_T.metal_I">#REF!</definedName>
    <definedName name="emp_P.Loco_T.metal_JR">#REF!</definedName>
    <definedName name="emp_R_BOND_75G_90X130">#REF!</definedName>
    <definedName name="EMP_REGALO">#REF!</definedName>
    <definedName name="emp_rollo_44mm">#REF!</definedName>
    <definedName name="emp_rollo_57mm">#REF!</definedName>
    <definedName name="emp_rollo_69mm">#REF!</definedName>
    <definedName name="emp_rollo_75mm">#REF!</definedName>
    <definedName name="emp_snoopy_flip_I">#REF!</definedName>
    <definedName name="emp_snoopy_flip_JR">#REF!</definedName>
    <definedName name="emp_Sponge_flex_I">#REF!</definedName>
    <definedName name="emp_Sponge_flex_JR">#REF!</definedName>
    <definedName name="EMP_VOTOR_56GR_90X70">#REF!</definedName>
    <definedName name="Empaque_70gr_BS_HichTEch">#REF!</definedName>
    <definedName name="EMPAQUE_BRISTOL_147GR_65X90">#REF!</definedName>
    <definedName name="EMPAQUE_BRISTOL147GR65X90_BLANCA">#REF!</definedName>
    <definedName name="EMPAQUE_SPIDERMAN_JR">#REF!</definedName>
    <definedName name="EMPAQUE_SPIDERMAN_REPUJ_JR">#REF!</definedName>
    <definedName name="EMPAQUE_SPIDERMAN_REPUJ_UNIV">#REF!</definedName>
    <definedName name="EMPAQUE_SPIDERMAN_UNIV">#REF!</definedName>
    <definedName name="Empresa">[15]Datos!$C$5</definedName>
    <definedName name="er">'[20]PPC imp.renta muestra'!#REF!</definedName>
    <definedName name="ererr">#REF!</definedName>
    <definedName name="erf" hidden="1">{#N/A,#N/A,FALSE,"Aging Summary";#N/A,#N/A,FALSE,"Ratio Analysis";#N/A,#N/A,FALSE,"Test 120 Day Accts";#N/A,#N/A,FALSE,"Tickmarks"}</definedName>
    <definedName name="esdsdawd" hidden="1">#REF!</definedName>
    <definedName name="EXCEL">#REF!</definedName>
    <definedName name="Excel_BuiltIn_Print_Area_1_1">'[20]PPC imp.renta muestra'!#REF!</definedName>
    <definedName name="Excel_BuiltIn_Print_Area_10_1">#REF!</definedName>
    <definedName name="Excel_BuiltIn_Print_Area_11">#REF!</definedName>
    <definedName name="Excel_BuiltIn_Print_Area_12_1">#REF!</definedName>
    <definedName name="Excel_BuiltIn_Print_Area_7">#REF!</definedName>
    <definedName name="Excel_BuiltIn_Print_Area_8">#REF!</definedName>
    <definedName name="Excel_BuiltIn_Print_Area_9">#REF!</definedName>
    <definedName name="excess_count">#REF!</definedName>
    <definedName name="Expected_balance">#REF!</definedName>
    <definedName name="Fecha1">#REF!</definedName>
    <definedName name="federico" hidden="1">{#N/A,#N/A,FALSE,"Aging Summary";#N/A,#N/A,FALSE,"Ratio Analysis";#N/A,#N/A,FALSE,"Test 120 Day Accts";#N/A,#N/A,FALSE,"Tickmarks"}</definedName>
    <definedName name="fff">#REF!</definedName>
    <definedName name="fg">[9]IMPORT!#REF!</definedName>
    <definedName name="fgfg">#REF!</definedName>
    <definedName name="FINAL">[21]INDICE!#REF!</definedName>
    <definedName name="fjj">#REF!</definedName>
    <definedName name="FMLNFF">'[5]MOV-ABRIL'!#REF!</definedName>
    <definedName name="G_1136">#REF!</definedName>
    <definedName name="G_1140_P5">#REF!</definedName>
    <definedName name="G_1181">#REF!</definedName>
    <definedName name="ganador">#REF!</definedName>
    <definedName name="ganador1">#REF!</definedName>
    <definedName name="ganador2">#REF!</definedName>
    <definedName name="GASTO3023">[9]IMPORT!#REF!</definedName>
    <definedName name="george" hidden="1">#REF!</definedName>
    <definedName name="GGGGG">#REF!</definedName>
    <definedName name="GHF">'[5]MOV-ABRIL'!#REF!</definedName>
    <definedName name="ghhj111">#REF!</definedName>
    <definedName name="GMB">#REF!</definedName>
    <definedName name="GRR">[9]IMPORT!#REF!</definedName>
    <definedName name="GRRP">[9]IMPORT!#REF!</definedName>
    <definedName name="grtryyy">[9]IMPORT!#REF!</definedName>
    <definedName name="gsdhasdjg" hidden="1">#REF!</definedName>
    <definedName name="haha" hidden="1">{#N/A,#N/A,FALSE,"Aging Summary";#N/A,#N/A,FALSE,"Ratio Analysis";#N/A,#N/A,FALSE,"Test 120 Day Accts";#N/A,#N/A,FALSE,"Tickmarks"}</definedName>
    <definedName name="HBJ" hidden="1">{#N/A,#N/A,FALSE,"Aging Summary";#N/A,#N/A,FALSE,"Ratio Analysis";#N/A,#N/A,FALSE,"Test 120 Day Accts";#N/A,#N/A,FALSE,"Tickmarks"}</definedName>
    <definedName name="hh">#REF!</definedName>
    <definedName name="hj">#REF!</definedName>
    <definedName name="hohad">[22]SAUCES!$B$6:$B$915</definedName>
    <definedName name="hoja1">#REF!,#REF!,#REF!</definedName>
    <definedName name="huurrerrr">[9]IMPORT!#REF!</definedName>
    <definedName name="i">[23]Hoja1!$C$2:$C$708</definedName>
    <definedName name="IJPLL">#REF!</definedName>
    <definedName name="ins_100G_R_P_KRAFT_65X90_MA">#REF!</definedName>
    <definedName name="ins_100G_R_P_KRAFT_90X130_MA">#REF!</definedName>
    <definedName name="ins_115G_90x130_PR">#REF!</definedName>
    <definedName name="ins_115G_H_TESP">#REF!</definedName>
    <definedName name="ins_115G_R_P_COU_90X1302L">#REF!</definedName>
    <definedName name="ins_150G_H_CART_BRIS_TI">#REF!</definedName>
    <definedName name="ins_150G_H_CART_BRIS_TO">#REF!</definedName>
    <definedName name="ins_150G_R_P_COU_90X1302L">#REF!</definedName>
    <definedName name="ins_205G_P_CART_DUP_70X100">#REF!</definedName>
    <definedName name="ins_205G_P_CART_PLEG_70X100">#REF!</definedName>
    <definedName name="ins_235G_P_CART_DUP_70X100">#REF!</definedName>
    <definedName name="ins_240G_P_CART_PLEG_70X100">#REF!</definedName>
    <definedName name="ins_250G_P_CART_DUP_70X100">#REF!</definedName>
    <definedName name="ins_300G_R_CART_DUP_70X100">#REF!</definedName>
    <definedName name="ins_325G_P_CART_DUP_70X100">#REF!</definedName>
    <definedName name="ins_33G_H_CO_TI_COL">#REF!</definedName>
    <definedName name="ins_33G_H_CO_TO_COL">#REF!</definedName>
    <definedName name="ins_33G_R_P_CO_65X90">#REF!</definedName>
    <definedName name="ins_35G_H_CO_TI">#REF!</definedName>
    <definedName name="ins_35G_H_CO_TO">#REF!</definedName>
    <definedName name="ins_35G_H_CO_TO_COL">#REF!</definedName>
    <definedName name="ins_35G_R_P_CO_65X90">#REF!</definedName>
    <definedName name="ins_40G_R_P_SQUETCH_70X100">#REF!</definedName>
    <definedName name="ins_45G_H_PER_TESP">#REF!</definedName>
    <definedName name="ins_45G_H_PER_TO">#REF!</definedName>
    <definedName name="ins_45G_R_P_PER_65X90">#REF!</definedName>
    <definedName name="ins_48.8G_H_PER_TC">#REF!</definedName>
    <definedName name="ins_48.8G_H_PER_TI">#REF!</definedName>
    <definedName name="ins_48.8G_H_PER_TO">#REF!</definedName>
    <definedName name="ins_48.8G_R_P_PER_65X90">#REF!</definedName>
    <definedName name="ins_48.8G_R_P_PER_65X90COL">#REF!</definedName>
    <definedName name="ins_56G_65X90_BS">#REF!</definedName>
    <definedName name="ins_56G_65X90_MA">#REF!</definedName>
    <definedName name="ins_56G_65X90_PRO">#REF!</definedName>
    <definedName name="ins_56G_90X130_BS">#REF!</definedName>
    <definedName name="ins_56G_90X130_PRO">#REF!</definedName>
    <definedName name="ins_56G_H_MIL">#REF!</definedName>
    <definedName name="ins_56G_H_MIN">#REF!</definedName>
    <definedName name="ins_56G_H_MIN_1L">#REF!</definedName>
    <definedName name="ins_56G_H_MIN_COL">#REF!</definedName>
    <definedName name="ins_56G_H_TC_SL">#REF!</definedName>
    <definedName name="ins_56G_H_TCUAD_CP">#REF!</definedName>
    <definedName name="ins_56G_H_TCUAD_SP">#REF!</definedName>
    <definedName name="ins_56G_H_TI_CLCMCP">#REF!</definedName>
    <definedName name="ins_56G_H_TI_DIFSRAY">#REF!</definedName>
    <definedName name="ins_56G_H_TI_SLCMCP">#REF!</definedName>
    <definedName name="ins_56G_H_TI_SLSMCP">#REF!</definedName>
    <definedName name="ins_56G_H_TI_SLSMSP">#REF!</definedName>
    <definedName name="ins_56G_H_TO_CR">#REF!</definedName>
    <definedName name="ins_56G_H_TO_DIFS.RAYCMCP">#REF!</definedName>
    <definedName name="ins_56G_H_TO_SLSMSP">#REF!</definedName>
    <definedName name="ins_60G_R_P_KRAFT_90X130_MA">#REF!</definedName>
    <definedName name="ins_70G_90X65_BS">#REF!</definedName>
    <definedName name="ins_70G_H_TO">#REF!</definedName>
    <definedName name="ins_75G_65X90_BS">#REF!</definedName>
    <definedName name="ins_75G_65X90_MA">#REF!</definedName>
    <definedName name="ins_75G_90X130_MA">#REF!</definedName>
    <definedName name="ins_75G_CP_TI">#REF!</definedName>
    <definedName name="ins_75G_DM_TI">#REF!</definedName>
    <definedName name="ins_75G_EX_TC">#REF!</definedName>
    <definedName name="ins_75G_EX_TI">#REF!</definedName>
    <definedName name="ins_75G_EX_TO">#REF!</definedName>
    <definedName name="ins_75G_H_TESP">#REF!</definedName>
    <definedName name="ins_75G_H_TI">#REF!</definedName>
    <definedName name="ins_75G_H_TI_DR">#REF!</definedName>
    <definedName name="ins_75G_H_TMIM">#REF!</definedName>
    <definedName name="ins_75G_H_TO">#REF!</definedName>
    <definedName name="ins_75G_H_TO_1L">#REF!</definedName>
    <definedName name="ins_75G_H_TO_SL_CE">#REF!</definedName>
    <definedName name="ins_75G_HT_TEOF">#REF!</definedName>
    <definedName name="ins_75G_HT_TI">#REF!</definedName>
    <definedName name="ins_75G_HT_TO">#REF!</definedName>
    <definedName name="ins_75G_REP_TC">#REF!</definedName>
    <definedName name="ins_75G_REP_TI">#REF!</definedName>
    <definedName name="ins_75G_REP_TO">#REF!</definedName>
    <definedName name="ins_75G_X_A3">#REF!</definedName>
    <definedName name="ins_75G_X_A4">#REF!</definedName>
    <definedName name="ins_75G_X_A5">#REF!</definedName>
    <definedName name="ins_75G_X_TC">#REF!</definedName>
    <definedName name="ins_75G_X_TEOF">#REF!</definedName>
    <definedName name="INS_75GR_TI_TL">#REF!</definedName>
    <definedName name="ins_80G_R_P_KRAFT_90X130_MA">#REF!</definedName>
    <definedName name="ins_90G_65x90_BS">#REF!</definedName>
    <definedName name="ins_90G_90X130_BS">#REF!</definedName>
    <definedName name="ins_90G_H_TI">#REF!</definedName>
    <definedName name="ins_90G_H_TO">#REF!</definedName>
    <definedName name="ins_90G_R_P_COU_90X1301L">#REF!</definedName>
    <definedName name="ins_90G_R_P_COU_90X1302L">#REF!</definedName>
    <definedName name="ins_block">#REF!</definedName>
    <definedName name="ins_C_COS_ES_80H">#REF!</definedName>
    <definedName name="ins_C_COS_I_100H">#REF!</definedName>
    <definedName name="ins_C_COS_JR_100H">#REF!</definedName>
    <definedName name="ins_C_COS_JR_40H">#REF!</definedName>
    <definedName name="ins_C_COS_JR_60H">#REF!</definedName>
    <definedName name="ins_C_COS_UP_100H">#REF!</definedName>
    <definedName name="ins_C_DA_I_100H">#REF!</definedName>
    <definedName name="ins_C_DA_I_100H_ORDER">#REF!</definedName>
    <definedName name="ins_C_DA_I_100H_TER">#REF!</definedName>
    <definedName name="ins_C_DA_I_100H_TEX">#REF!</definedName>
    <definedName name="ins_C_DA_I_180H">#REF!</definedName>
    <definedName name="ins_C_DA_I_60H">#REF!</definedName>
    <definedName name="ins_C_DA_I_80H">#REF!</definedName>
    <definedName name="ins_C_DA_I_80H_TER">#REF!</definedName>
    <definedName name="ins_C_DA_JR_100H">#REF!</definedName>
    <definedName name="ins_C_DA_JR_100H_3D">#REF!</definedName>
    <definedName name="ins_C_DA_JR_100H_TER">#REF!</definedName>
    <definedName name="ins_C_DA_JR_100H_TEX">#REF!</definedName>
    <definedName name="ins_C_DA_JR_180H">#REF!</definedName>
    <definedName name="ins_C_DA_JR_60H">#REF!</definedName>
    <definedName name="ins_C_GRAP_100H">#REF!</definedName>
    <definedName name="ins_C_GRAP_100H_RUSO">#REF!</definedName>
    <definedName name="ins_C_GRAP_20H">#REF!</definedName>
    <definedName name="ins_C_GRAP_30H">#REF!</definedName>
    <definedName name="ins_C_GRAP_30H_DIB">#REF!</definedName>
    <definedName name="ins_C_GRAP_40H">#REF!</definedName>
    <definedName name="ins_C_GRAP_50H">#REF!</definedName>
    <definedName name="ins_C_GRAP_50H_OB">#REF!</definedName>
    <definedName name="ins_C_GRAP_60H">#REF!</definedName>
    <definedName name="ins_C_GRAP_80H">#REF!</definedName>
    <definedName name="ins_C_IN_I_100H">#REF!</definedName>
    <definedName name="ins_C_IN_I_60H">#REF!</definedName>
    <definedName name="ins_caja">#REF!</definedName>
    <definedName name="INS_CROQUIS5">#REF!</definedName>
    <definedName name="INS_DA_LIB_80H">#REF!</definedName>
    <definedName name="INS_DA_SNOPY_PDURA_100">#REF!</definedName>
    <definedName name="INS_DIBUJO5">#REF!</definedName>
    <definedName name="INS_EMP_90G_HT">#REF!</definedName>
    <definedName name="ins_Experto_flex_I">#REF!</definedName>
    <definedName name="ins_Experto_flex_JR">#REF!</definedName>
    <definedName name="ins_fax_21.6">#REF!</definedName>
    <definedName name="ins_folder_kraft">#REF!</definedName>
    <definedName name="ins_folder_manila_147G">#REF!</definedName>
    <definedName name="ins_H_CART_BRIS_A3">#REF!</definedName>
    <definedName name="ins_H_CART_BRIS_T32">#REF!</definedName>
    <definedName name="ins_LIB_1.5_100">#REF!</definedName>
    <definedName name="ins_LIB_1.5_80">#REF!</definedName>
    <definedName name="ins_LIB_2_080">#REF!</definedName>
    <definedName name="ins_LIB_TAQ">#REF!</definedName>
    <definedName name="ins_P.Loco_T.metal_I">#REF!</definedName>
    <definedName name="ins_P.Loco_T.metal_JR">#REF!</definedName>
    <definedName name="INS_REGALO">#REF!</definedName>
    <definedName name="ins_rollo_44mm">#REF!</definedName>
    <definedName name="ins_rollo_57mm">#REF!</definedName>
    <definedName name="ins_rollo_69mm">#REF!</definedName>
    <definedName name="ins_rollo_75mm">#REF!</definedName>
    <definedName name="ins_snoopy_flip_I">#REF!</definedName>
    <definedName name="ins_snoopy_flip_JR">#REF!</definedName>
    <definedName name="INS_SOBRE">#REF!</definedName>
    <definedName name="ins_sobre_f1">#REF!</definedName>
    <definedName name="ins_sobre_f2">#REF!</definedName>
    <definedName name="ins_sobre_f3">#REF!</definedName>
    <definedName name="ins_sobre_f5">#REF!</definedName>
    <definedName name="ins_sobre_f6">#REF!</definedName>
    <definedName name="ins_Sponge_flex_I">#REF!</definedName>
    <definedName name="ins_Sponge_flex_JR">#REF!</definedName>
    <definedName name="INSUMO_SPIDERMAN_REPUJ_JR">#REF!</definedName>
    <definedName name="INSUMO_SPIDERMAN_REPUJ_UNIV">#REF!</definedName>
    <definedName name="interm_level">'[16]Threshold Table'!$I$11:$K$23</definedName>
    <definedName name="INVENTARIOS">#REF!</definedName>
    <definedName name="IOO">#REF!</definedName>
    <definedName name="IR">'[1]ENERO 09'!#REF!</definedName>
    <definedName name="j">#REF!</definedName>
    <definedName name="jess">[9]IMPORT!#REF!</definedName>
    <definedName name="jhjh">#REF!</definedName>
    <definedName name="JJ" hidden="1">{#N/A,#N/A,FALSE,"Aging Summary";#N/A,#N/A,FALSE,"Ratio Analysis";#N/A,#N/A,FALSE,"Test 120 Day Accts";#N/A,#N/A,FALSE,"Tickmarks"}</definedName>
    <definedName name="JJLÑJLÑJ">#REF!</definedName>
    <definedName name="JNJKL">#REF!</definedName>
    <definedName name="jsbncjas">[23]Hoja1!$F$2:$F$708</definedName>
    <definedName name="JUAHBCNAJK">#REF!</definedName>
    <definedName name="JUNIOR">#REF!</definedName>
    <definedName name="k" hidden="1">#REF!</definedName>
    <definedName name="kfkd">#REF!</definedName>
    <definedName name="kjhjkhjk">#REF!</definedName>
    <definedName name="kk" hidden="1">{#N/A,#N/A,FALSE,"Aging Summary";#N/A,#N/A,FALSE,"Ratio Analysis";#N/A,#N/A,FALSE,"Test 120 Day Accts";#N/A,#N/A,FALSE,"Tickmarks"}</definedName>
    <definedName name="kkk" hidden="1">[14]XREF!#REF!</definedName>
    <definedName name="kkkkkba">#REF!</definedName>
    <definedName name="kok">#REF!</definedName>
    <definedName name="ksksks" hidden="1">#REF!</definedName>
    <definedName name="l" hidden="1">#REF!</definedName>
    <definedName name="la_san">#REF!</definedName>
    <definedName name="laia">#REF!</definedName>
    <definedName name="lar">#REF!</definedName>
    <definedName name="Last_row">#REF!</definedName>
    <definedName name="LC_AD2">#REF!</definedName>
    <definedName name="LC_AD2_TITLE">#REF!</definedName>
    <definedName name="LC_FA2">#REF!</definedName>
    <definedName name="LC_FA2_TITLE">#REF!</definedName>
    <definedName name="ldld">#REF!</definedName>
    <definedName name="lknhñklhñkln">[6]IMPORT!#REF!</definedName>
    <definedName name="ll">#REF!</definedName>
    <definedName name="LLL">#REF!</definedName>
    <definedName name="LLLL">#REF!</definedName>
    <definedName name="localcurrency">[24]Sheet1!$M$16</definedName>
    <definedName name="MATER">#REF!</definedName>
    <definedName name="mi_pct">[24]Sheet1!$F$31</definedName>
    <definedName name="MmExcelLinker_E7D19172_3708_465E_8D4E_15424EC9363F">#REF!</definedName>
    <definedName name="mob_100G_R_P_KRAFT_65x90">#REF!</definedName>
    <definedName name="mob_100G_R_P_KRAFT_65X90_MA">#REF!</definedName>
    <definedName name="mob_100G_R_P_KRAFT_90X130">#REF!</definedName>
    <definedName name="mob_100G_R_P_KRAFT_90X130_MA">#REF!</definedName>
    <definedName name="mob_115G_90x130_PR">#REF!</definedName>
    <definedName name="Mob_115G_KRAFT_90X130">#REF!</definedName>
    <definedName name="mob_115G_R_P_COU_90X1302L">#REF!</definedName>
    <definedName name="mob_150G_H_CART_BRIS_TI">#REF!</definedName>
    <definedName name="mob_150G_P_CART_BRIS_70x100">#REF!</definedName>
    <definedName name="mob_150G_R_P_COU_90X1302L">#REF!</definedName>
    <definedName name="mob_190G_P_CART_DUP_70X100">#REF!</definedName>
    <definedName name="mob_205G_P_CART_DUP_70X100">#REF!</definedName>
    <definedName name="mob_205G_P_CART_PLEG_70X100">#REF!</definedName>
    <definedName name="mob_235G_P_CART_DUP_70X100">#REF!</definedName>
    <definedName name="mob_240G_P_CART_DUP_70X100">#REF!</definedName>
    <definedName name="mob_240G_P_CART_PLEG_70X100">#REF!</definedName>
    <definedName name="mob_250G_P_CART_DUP_70X100">#REF!</definedName>
    <definedName name="mob_250G_P_CART_PLEG_70X100">#REF!</definedName>
    <definedName name="mob_275G_P_CART_PLEG_70X100">#REF!</definedName>
    <definedName name="mob_300G_R_CART_DUP_70X100">#REF!</definedName>
    <definedName name="mob_325G_P_CART_DUP_65x90">#REF!</definedName>
    <definedName name="mob_325G_P_CART_DUP_70X100">#REF!</definedName>
    <definedName name="mob_33G_H_CO_TI_COL">#REF!</definedName>
    <definedName name="mob_33G_H_CO_TO_COL">#REF!</definedName>
    <definedName name="mob_33G_R_P_CO_65X90">#REF!</definedName>
    <definedName name="mob_35G_H_CO_TO_COL">#REF!</definedName>
    <definedName name="mob_35G_R_P_CO_65X90">#REF!</definedName>
    <definedName name="mob_45G_H_PER_TESP">#REF!</definedName>
    <definedName name="mob_45G_H_PER_TO">#REF!</definedName>
    <definedName name="mob_45G_R_P_PER_65X90">#REF!</definedName>
    <definedName name="mob_48.8G_H_PER_TC">#REF!</definedName>
    <definedName name="mob_48.8G_H_PER_TI">#REF!</definedName>
    <definedName name="mob_48.8G_H_PER_TO">#REF!</definedName>
    <definedName name="mob_48.8G_R_P_PER_65X90">#REF!</definedName>
    <definedName name="mob_48.8G_R_P_PER_65X90COL">#REF!</definedName>
    <definedName name="mob_48.8G_R_P_PER_90X130">#REF!</definedName>
    <definedName name="mob_48.8G_R_P_PER_90X130COL">#REF!</definedName>
    <definedName name="mob_50G_63.5x90_ruso">#REF!</definedName>
    <definedName name="mob_56G_65X90_BS">#REF!</definedName>
    <definedName name="mob_56G_65X90_MA">#REF!</definedName>
    <definedName name="mob_56G_65x90_PEREZ">#REF!</definedName>
    <definedName name="mob_56G_65X90_PRO">#REF!</definedName>
    <definedName name="mob_56G_65X90_RIO">#REF!</definedName>
    <definedName name="mob_56G_90X130_BS">#REF!</definedName>
    <definedName name="mob_56G_90X130_MA">#REF!</definedName>
    <definedName name="mob_56G_90X130_PRO">#REF!</definedName>
    <definedName name="mob_56G_90X130_RIO">#REF!</definedName>
    <definedName name="mob_56G_H_MIL">#REF!</definedName>
    <definedName name="mob_56G_H_MIN">#REF!</definedName>
    <definedName name="mob_56G_H_MIN_1L">#REF!</definedName>
    <definedName name="mob_56G_H_MIN_COL">#REF!</definedName>
    <definedName name="mob_56G_H_TC_SL">#REF!</definedName>
    <definedName name="mob_56G_H_TCUAD_CP">#REF!</definedName>
    <definedName name="mob_56G_H_TCUAD_SP">#REF!</definedName>
    <definedName name="mob_56G_H_TI_CLCMCP">#REF!</definedName>
    <definedName name="mob_56G_H_TI_DIFSRAY">#REF!</definedName>
    <definedName name="mob_56G_H_TI_SLCMCP">#REF!</definedName>
    <definedName name="mob_56G_H_TI_SLSMCP">#REF!</definedName>
    <definedName name="mob_56G_H_TI_SLSMSP">#REF!</definedName>
    <definedName name="mob_56G_H_TO_CR">#REF!</definedName>
    <definedName name="mob_56G_H_TO_DIFS.RAYCMCP">#REF!</definedName>
    <definedName name="mob_56G_H_TO_SLSMSP">#REF!</definedName>
    <definedName name="MOB_56GR_90X130_VOTORA">#REF!</definedName>
    <definedName name="mob_60G_R_P_KRAFT_90X130_MA">#REF!</definedName>
    <definedName name="mob_65G_R_P_KRAFT_90X130">#REF!</definedName>
    <definedName name="mob_65G_R_P_KRAFT_90X65">#REF!</definedName>
    <definedName name="MOB_65X85_56GR_PROPAL">#REF!</definedName>
    <definedName name="MOB_65X90_75GR_B.SUL">#REF!</definedName>
    <definedName name="mob_70G_65CM_PEREZ">#REF!</definedName>
    <definedName name="mob_70G_90X130_BS">#REF!</definedName>
    <definedName name="mob_70G_90x130CM_PEREZ">#REF!</definedName>
    <definedName name="mob_70G_90X65_BS">#REF!</definedName>
    <definedName name="mob_70G_H_TI">#REF!</definedName>
    <definedName name="mob_70G_H_TO">#REF!</definedName>
    <definedName name="mob_75G_65X90_BS">#REF!</definedName>
    <definedName name="mob_75G_65X90_MA">#REF!</definedName>
    <definedName name="mob_75G_65X90_PEREZ">#REF!</definedName>
    <definedName name="mob_75G_90X130_MA">#REF!</definedName>
    <definedName name="mob_75G_90X130_PEREZ">#REF!</definedName>
    <definedName name="mob_75G_CP_TI">#REF!</definedName>
    <definedName name="mob_75G_EX_TC">#REF!</definedName>
    <definedName name="mob_75G_EX_TI">#REF!</definedName>
    <definedName name="mob_75G_EX_TO">#REF!</definedName>
    <definedName name="mob_75G_H_TI">#REF!</definedName>
    <definedName name="mob_75G_H_TI_DR">#REF!</definedName>
    <definedName name="mob_75G_H_TMIM">#REF!</definedName>
    <definedName name="mob_75G_H_TO">#REF!</definedName>
    <definedName name="mob_75G_H_TO_SL_CE">#REF!</definedName>
    <definedName name="mob_75G_HT_TI">#REF!</definedName>
    <definedName name="mob_75G_HT_TI_200">#REF!</definedName>
    <definedName name="mob_75G_HT_TO">#REF!</definedName>
    <definedName name="mob_75G_HT_TO_1L">#REF!</definedName>
    <definedName name="mob_75G_R_P_KRAFT_65x90">#REF!</definedName>
    <definedName name="mob_75G_R_P_KRAFT_90X130">#REF!</definedName>
    <definedName name="mob_75G_REP_TC">#REF!</definedName>
    <definedName name="mob_75G_REP_TI">#REF!</definedName>
    <definedName name="mob_75G_REP_TO">#REF!</definedName>
    <definedName name="mob_75G_X_A3">#REF!</definedName>
    <definedName name="mob_75G_X_A4">#REF!</definedName>
    <definedName name="mob_75G_X_A5">#REF!</definedName>
    <definedName name="mob_75G_X_TC">#REF!</definedName>
    <definedName name="mob_75G_X_TEOF">#REF!</definedName>
    <definedName name="mob_80G_R_P_KRAFT_90X130_MA">#REF!</definedName>
    <definedName name="mob_90G_65x90_BS">#REF!</definedName>
    <definedName name="mob_90G_90X130_BS">#REF!</definedName>
    <definedName name="mob_90G_H_TI">#REF!</definedName>
    <definedName name="mob_90G_H_TO">#REF!</definedName>
    <definedName name="mob_90G_R_P_COU_90X1301L">#REF!</definedName>
    <definedName name="mob_90G_R_P_COU_90X1302L">#REF!</definedName>
    <definedName name="MOB_90X130_RIOCELL_75GR">#REF!</definedName>
    <definedName name="mob_block">#REF!</definedName>
    <definedName name="mob_C_COS_ES_80H">#REF!</definedName>
    <definedName name="mob_C_COS_I_100H">#REF!</definedName>
    <definedName name="mob_C_COS_JR_100H">#REF!</definedName>
    <definedName name="mob_C_COS_JR_40H">#REF!</definedName>
    <definedName name="mob_C_COS_JR_60H">#REF!</definedName>
    <definedName name="mob_C_COS_UP_100H">#REF!</definedName>
    <definedName name="mob_C_DA_I_100H">#REF!</definedName>
    <definedName name="mob_C_DA_I_100H_ORDER">#REF!</definedName>
    <definedName name="mob_C_DA_I_100H_TER">#REF!</definedName>
    <definedName name="mob_C_DA_I_100H_TEX">#REF!</definedName>
    <definedName name="mob_C_DA_I_180H">#REF!</definedName>
    <definedName name="mob_C_DA_I_60H">#REF!</definedName>
    <definedName name="mob_C_DA_I_80H">#REF!</definedName>
    <definedName name="mob_C_DA_I_80H_TER">#REF!</definedName>
    <definedName name="mob_C_DA_JR_100H">#REF!</definedName>
    <definedName name="mob_C_DA_JR_100H_3D">#REF!</definedName>
    <definedName name="mob_C_DA_JR_100H_TER">#REF!</definedName>
    <definedName name="mob_C_DA_JR_100H_TEX">#REF!</definedName>
    <definedName name="mob_C_DA_JR_180H">#REF!</definedName>
    <definedName name="mob_C_DA_JR_60H">#REF!</definedName>
    <definedName name="mob_C_GRAP_100H">#REF!</definedName>
    <definedName name="mob_C_GRAP_100H_RUSO">#REF!</definedName>
    <definedName name="mob_C_GRAP_20H">#REF!</definedName>
    <definedName name="mob_C_GRAP_30H">#REF!</definedName>
    <definedName name="mob_C_GRAP_30H_DIB">#REF!</definedName>
    <definedName name="mob_C_GRAP_40H">#REF!</definedName>
    <definedName name="mob_C_GRAP_50H">#REF!</definedName>
    <definedName name="mob_C_GRAP_50H_OB">#REF!</definedName>
    <definedName name="mob_C_GRAP_60H">#REF!</definedName>
    <definedName name="mob_C_GRAP_80H">#REF!</definedName>
    <definedName name="mob_C_IN_I_100H">#REF!</definedName>
    <definedName name="mob_C_IN_I_60H">#REF!</definedName>
    <definedName name="mob_caja">#REF!</definedName>
    <definedName name="MOB_CROQUIS5">#REF!</definedName>
    <definedName name="MOB_DIBUJO5">#REF!</definedName>
    <definedName name="mob_EMP_90G_HT">#REF!</definedName>
    <definedName name="mob_Experto_flex_I">#REF!</definedName>
    <definedName name="mob_Experto_flex_JR">#REF!</definedName>
    <definedName name="mob_fax_21.6">#REF!</definedName>
    <definedName name="mob_folder_kraft">#REF!</definedName>
    <definedName name="mob_folder_manila_147G">#REF!</definedName>
    <definedName name="mob_folder_manila_160G">#REF!</definedName>
    <definedName name="mob_folder_manila_163G">#REF!</definedName>
    <definedName name="mob_LIB_1.5_100">#REF!</definedName>
    <definedName name="mob_LIB_1.5_80">#REF!</definedName>
    <definedName name="mob_LIB_2_080">#REF!</definedName>
    <definedName name="mob_LIB_TAQ">#REF!</definedName>
    <definedName name="mob_P.Loco_T.metal_I">#REF!</definedName>
    <definedName name="mob_P.Loco_T.metal_JR">#REF!</definedName>
    <definedName name="mob_R_BOND_75G_90X130">#REF!</definedName>
    <definedName name="MOB_REGALO">#REF!</definedName>
    <definedName name="mob_rollo_44mm">#REF!</definedName>
    <definedName name="mob_rollo_57mm">#REF!</definedName>
    <definedName name="mob_rollo_69mm">#REF!</definedName>
    <definedName name="mob_rollo_75mm">#REF!</definedName>
    <definedName name="mob_snoopy_flip_I">#REF!</definedName>
    <definedName name="mob_snoopy_flip_JR">#REF!</definedName>
    <definedName name="MOB_SOBRE">#REF!</definedName>
    <definedName name="mob_sobre_f1">#REF!</definedName>
    <definedName name="mob_sobre_f2">#REF!</definedName>
    <definedName name="mob_sobre_f3">#REF!</definedName>
    <definedName name="mob_sobre_f5">#REF!</definedName>
    <definedName name="mob_sobre_f6">#REF!</definedName>
    <definedName name="mob_Sponge_flex_I">#REF!</definedName>
    <definedName name="mob_Sponge_flex_JR">#REF!</definedName>
    <definedName name="MOD_147G_BRISTOL_70X100BLANCA">#REF!</definedName>
    <definedName name="MOD_147G_BRISTOL_70X100COL">#REF!</definedName>
    <definedName name="MOD_240_PLE_62X92">#REF!</definedName>
    <definedName name="MOD_340G_DUPLE_85.5X65">#REF!</definedName>
    <definedName name="MOD_56GR_90X130BS">#REF!</definedName>
    <definedName name="MOD_65X90_IP">#REF!</definedName>
    <definedName name="MOD_70gr_BS_HichTech">#REF!</definedName>
    <definedName name="MOD_75FR_TL_TI">#REF!</definedName>
    <definedName name="MOD_75GR_69X85">#REF!</definedName>
    <definedName name="MOD_75GR_90X65">#REF!</definedName>
    <definedName name="MOD_75GR_A3_SL">#REF!</definedName>
    <definedName name="MOD_75GR_HT_TEO">#REF!</definedName>
    <definedName name="MOD_75GR_TC_SL">#REF!</definedName>
    <definedName name="MOD_75GR_TO_BLANCO">#REF!</definedName>
    <definedName name="MOD_90GR_60X85_SUZAN">#REF!</definedName>
    <definedName name="MOD_90GR_60X90_PRO">#REF!</definedName>
    <definedName name="MOD_BRISTOL_147GR65X90">#REF!</definedName>
    <definedName name="MOD_BRISTOL_147GR65X90_BLANCA">#REF!</definedName>
    <definedName name="MOD_CART190_70X100">#REF!</definedName>
    <definedName name="MOD_CARTDUP_270GR_70X100">#REF!</definedName>
    <definedName name="MOD_CARTDUPL_190GR_90X65">#REF!</definedName>
    <definedName name="MOD_CARTDUPL_230GR_70X100">#REF!</definedName>
    <definedName name="MOD_DA_LIBR_80H">#REF!</definedName>
    <definedName name="MOD_DA_SNOPY_PDURA100">#REF!</definedName>
    <definedName name="MOD_SPIDERMAN_JR">#REF!</definedName>
    <definedName name="MOD_SPIDERMAN_REPUJ_JR">#REF!</definedName>
    <definedName name="MOD_SPIDERMAN_REPUJ_UNIV">#REF!</definedName>
    <definedName name="MOD_SPIDERMAN_UNIV">#REF!</definedName>
    <definedName name="moderate_level">'[16]Threshold Table'!$E$11:$G$23</definedName>
    <definedName name="Moneda">[15]Datos!$C$12</definedName>
    <definedName name="Monetary_Precision">#REF!</definedName>
    <definedName name="month">[24]Sheet1!$M$18</definedName>
    <definedName name="Monto1">#REF!</definedName>
    <definedName name="MOVPROD">[7]MOVIMIENTOS_DE_PRODUCCION!$A$1:$Y$1709</definedName>
    <definedName name="mp_150G_R_P_COU_90X1302L">#REF!</definedName>
    <definedName name="MP_EMP_90G_HT">#REF!</definedName>
    <definedName name="mp_folder_manila_147G">#REF!</definedName>
    <definedName name="n" hidden="1">#REF!</definedName>
    <definedName name="Name">[24]Sheet1!$F$16</definedName>
    <definedName name="NKJN">[6]IMPORT!#REF!</definedName>
    <definedName name="ññññ">#REF!</definedName>
    <definedName name="notific2">#REF!</definedName>
    <definedName name="nuevo">#REF!</definedName>
    <definedName name="oct">[9]IMPORT!#REF!</definedName>
    <definedName name="octubre">[9]IMPORT!#REF!</definedName>
    <definedName name="oooo">'[17]Income Statement'!#REF!</definedName>
    <definedName name="ooooll" hidden="1">#REF!</definedName>
    <definedName name="otros" hidden="1">{#N/A,#N/A,FALSE,"Aging Summary";#N/A,#N/A,FALSE,"Ratio Analysis";#N/A,#N/A,FALSE,"Test 120 Day Accts";#N/A,#N/A,FALSE,"Tickmarks"}</definedName>
    <definedName name="PAEPL_75GR_TI_1L">#REF!</definedName>
    <definedName name="Papel_100G_R_P_KRAFT_65X90_MA">#REF!</definedName>
    <definedName name="Papel_100G_R_P_KRAFT_90X130">#REF!</definedName>
    <definedName name="Papel_100G_R_P_KRAFT_90X130_MA">#REF!</definedName>
    <definedName name="Papel_100G_R_P_KRAFT_90x65">#REF!</definedName>
    <definedName name="Papel_115G_90x130_PR">#REF!</definedName>
    <definedName name="Papel_115G_KRAFT_90X130">#REF!</definedName>
    <definedName name="Papel_115G_R_P_COU_90X1302L">#REF!</definedName>
    <definedName name="PAPEL_147G_BRISTOL_70X100BLANCA">#REF!</definedName>
    <definedName name="PAPEL_147G_BRISTOL_70X100COL">#REF!</definedName>
    <definedName name="Papel_150G_H_CART_BRIS_TI">#REF!</definedName>
    <definedName name="Papel_150G_P_CART_BRIS_70x100">#REF!</definedName>
    <definedName name="Papel_150G_R_P_COU_90X1302L">#REF!</definedName>
    <definedName name="PAPEL_150GR_TO_BLANCO">#REF!</definedName>
    <definedName name="Papel_190G_P_CART_DUP_70X100">#REF!</definedName>
    <definedName name="Papel_205G_P_CART_DUP_70X100">#REF!</definedName>
    <definedName name="Papel_205G_P_CART_PLEG_70X100">#REF!</definedName>
    <definedName name="Papel_235G_P_CART_DUP_70X100">#REF!</definedName>
    <definedName name="Papel_240G_P_CART_DUP_70X100">#REF!</definedName>
    <definedName name="Papel_240G_P_CART_PLEG_62X92">#REF!</definedName>
    <definedName name="Papel_240G_P_CART_PLEG_70X100">#REF!</definedName>
    <definedName name="Papel_250G_P_CART_DUP_70X100">#REF!</definedName>
    <definedName name="Papel_250G_P_CART_PLEG_70X100">#REF!</definedName>
    <definedName name="Papel_275G_P_CART_PLEG_70X100">#REF!</definedName>
    <definedName name="Papel_300G_P_CART_DUP_70X100">#REF!</definedName>
    <definedName name="Papel_325G_P_CART_DUP_65x90">#REF!</definedName>
    <definedName name="Papel_325G_P_CART_DUP_70X100">#REF!</definedName>
    <definedName name="Papel_33G_H_CO_TI_COL">#REF!</definedName>
    <definedName name="Papel_33G_H_CO_TO_COL">#REF!</definedName>
    <definedName name="Papel_33G_R_P_CO_65X90">#REF!</definedName>
    <definedName name="Papel_33G_R_P_CO_65X90_COL">#REF!</definedName>
    <definedName name="PAPEL_340G_DUPLE85.5X65">#REF!</definedName>
    <definedName name="Papel_35G_H_CO_TO_COL">#REF!</definedName>
    <definedName name="Papel_35G_R_P_CO_65X90">#REF!</definedName>
    <definedName name="Papel_35G_R_P_CO_65X90_COL">#REF!</definedName>
    <definedName name="Papel_45G_H_PER_TESP">#REF!</definedName>
    <definedName name="Papel_45G_H_PER_TO">#REF!</definedName>
    <definedName name="Papel_45G_R_P_PER_65X90">#REF!</definedName>
    <definedName name="Papel_48.8G_H_PER_TC">#REF!</definedName>
    <definedName name="Papel_48.8G_H_PER_TI">#REF!</definedName>
    <definedName name="Papel_48.8G_H_PER_TO">#REF!</definedName>
    <definedName name="Papel_48.8G_R_P_PER_65X90">#REF!</definedName>
    <definedName name="Papel_48.8G_R_P_PER_65X90COL">#REF!</definedName>
    <definedName name="Papel_48.8G_R_P_PER_90X130">#REF!</definedName>
    <definedName name="Papel_48.8G_R_P_PER_90X130COL">#REF!</definedName>
    <definedName name="Papel_50G_63.5x90_ruso">#REF!</definedName>
    <definedName name="Papel_56G_65X90_BS">#REF!</definedName>
    <definedName name="Papel_56G_65X90_MA">#REF!</definedName>
    <definedName name="Papel_56G_65x90_PEREZ">#REF!</definedName>
    <definedName name="Papel_56G_65X90_PRO">#REF!</definedName>
    <definedName name="Papel_56G_65X90_RIO">#REF!</definedName>
    <definedName name="Papel_56G_90X130_BS">#REF!</definedName>
    <definedName name="Papel_56G_90X130_MA">#REF!</definedName>
    <definedName name="Papel_56G_90X130_PRO">#REF!</definedName>
    <definedName name="Papel_56G_90X130_RIO">#REF!</definedName>
    <definedName name="Papel_56G_H_MIL">#REF!</definedName>
    <definedName name="Papel_56G_H_MIN_1L">#REF!</definedName>
    <definedName name="Papel_56G_H_MIN_COL">#REF!</definedName>
    <definedName name="Papel_56G_H_MIN_SL">#REF!</definedName>
    <definedName name="Papel_56G_H_TC_SL">#REF!</definedName>
    <definedName name="Papel_56G_H_TCUAD_CP">#REF!</definedName>
    <definedName name="Papel_56G_H_TCUAD_SP">#REF!</definedName>
    <definedName name="Papel_56G_H_TI_CLCMCP">#REF!</definedName>
    <definedName name="Papel_56G_H_TI_DIFSRAY">#REF!</definedName>
    <definedName name="Papel_56G_H_TI_SLCMCP">#REF!</definedName>
    <definedName name="Papel_56G_H_TI_SLSMCP">#REF!</definedName>
    <definedName name="Papel_56G_H_TO_CR">#REF!</definedName>
    <definedName name="Papel_56G_H_TO_DIFRAYCMCP">#REF!</definedName>
    <definedName name="Papel_56G_H_TO_SLSMSP">#REF!</definedName>
    <definedName name="PAPEL_56GR_TI_SL">#REF!</definedName>
    <definedName name="Papel_60G_R_P_KRAFT_90X130_MA">#REF!</definedName>
    <definedName name="Papel_65G_R_P_KRAFT_65x90">#REF!</definedName>
    <definedName name="Papel_65G_R_P_KRAFT_90X130">#REF!</definedName>
    <definedName name="PAPEL_65X85_56GR_PROPAL">#REF!</definedName>
    <definedName name="PAPEL_65X90_75GR_B.SUL">#REF!</definedName>
    <definedName name="PAPEL_65X90_IP">#REF!</definedName>
    <definedName name="Papel_70G_65CM_PEREZ">#REF!</definedName>
    <definedName name="Papel_70G_90CM_PEREZ">#REF!</definedName>
    <definedName name="Papel_70G_90X130_BS">#REF!</definedName>
    <definedName name="Papel_70G_90X65_BS">#REF!</definedName>
    <definedName name="Papel_70G_H_TI">#REF!</definedName>
    <definedName name="Papel_70G_H_TO">#REF!</definedName>
    <definedName name="papel_70gr_BS_hichttech">#REF!</definedName>
    <definedName name="Papel_75G_65X90_BS">#REF!</definedName>
    <definedName name="Papel_75G_65X90_MA">#REF!</definedName>
    <definedName name="Papel_75G_65X90_PEREZ">#REF!</definedName>
    <definedName name="Papel_75G_90X130_MA">#REF!</definedName>
    <definedName name="Papel_75G_90X130_PEREZ">#REF!</definedName>
    <definedName name="Papel_75G_CP_TI">#REF!</definedName>
    <definedName name="Papel_75G_EX_TC">#REF!</definedName>
    <definedName name="Papel_75G_EX_TI">#REF!</definedName>
    <definedName name="Papel_75G_EX_TO">#REF!</definedName>
    <definedName name="Papel_75G_H_TI_DR">#REF!</definedName>
    <definedName name="Papel_75G_H_TI_SL">#REF!</definedName>
    <definedName name="Papel_75G_H_TMIM">#REF!</definedName>
    <definedName name="Papel_75G_H_TO">#REF!</definedName>
    <definedName name="Papel_75G_H_TO_1L">#REF!</definedName>
    <definedName name="Papel_75G_H_TO_SL_CE">#REF!</definedName>
    <definedName name="Papel_75G_HT_TI">#REF!</definedName>
    <definedName name="Papel_75G_HT_TI_200">#REF!</definedName>
    <definedName name="Papel_75G_HT_TO">#REF!</definedName>
    <definedName name="Papel_75G_R_P_KRAFT_90X130">#REF!</definedName>
    <definedName name="Papel_75G_R_P_KRAFT_90x65">#REF!</definedName>
    <definedName name="Papel_75G_REP_TC">#REF!</definedName>
    <definedName name="Papel_75G_REP_TI">#REF!</definedName>
    <definedName name="Papel_75G_REP_TO">#REF!</definedName>
    <definedName name="Papel_75G_X_A3">#REF!</definedName>
    <definedName name="Papel_75G_X_A4">#REF!</definedName>
    <definedName name="Papel_75G_X_A5">#REF!</definedName>
    <definedName name="Papel_75G_X_TC">#REF!</definedName>
    <definedName name="Papel_75G_X_TEOF">#REF!</definedName>
    <definedName name="PAPEL_75GR_69X85">#REF!</definedName>
    <definedName name="PAPEL_75GR_90X65">#REF!</definedName>
    <definedName name="PAPEL_75GR_HT_TEO">#REF!</definedName>
    <definedName name="PAPEL_75GR_TA_3SL">#REF!</definedName>
    <definedName name="PAPEL_75GR_TC_SL">#REF!</definedName>
    <definedName name="Papel_80G_R_P_KRAFT_90X130_MA">#REF!</definedName>
    <definedName name="Papel_90G_65x90_BS">#REF!</definedName>
    <definedName name="Papel_90G_90X130_BS">#REF!</definedName>
    <definedName name="Papel_90G_H_TI">#REF!</definedName>
    <definedName name="Papel_90G_H_TO">#REF!</definedName>
    <definedName name="Papel_90G_R_P_COU_90X1301L">#REF!</definedName>
    <definedName name="Papel_90G_R_P_COU_90X1302L">#REF!</definedName>
    <definedName name="PAPEL_90GR_65X85_SUZAN">#REF!</definedName>
    <definedName name="PAPEL_90GR_65X90_PRO">#REF!</definedName>
    <definedName name="PAPEL_90X130_RIOCELL_75GR">#REF!</definedName>
    <definedName name="PAPEL_90X130_VOTORA_56GR">#REF!</definedName>
    <definedName name="Papel_block">#REF!</definedName>
    <definedName name="PAPEL_BOND56GR_90X130">#REF!</definedName>
    <definedName name="PAPEL_BRISTOL_147GR_65X90_COL">#REF!</definedName>
    <definedName name="PAPEL_BRISTOL_147GR65X90_BLANCA">#REF!</definedName>
    <definedName name="Papel_C_COS_ES_80H">#REF!</definedName>
    <definedName name="Papel_C_COS_I_100H">#REF!</definedName>
    <definedName name="Papel_C_COS_JR_100H">#REF!</definedName>
    <definedName name="Papel_C_COS_JR_40H">#REF!</definedName>
    <definedName name="Papel_C_COS_JR_60H">#REF!</definedName>
    <definedName name="Papel_C_COS_UP_100H">#REF!</definedName>
    <definedName name="Papel_C_DA_I_100H">#REF!</definedName>
    <definedName name="Papel_C_DA_I_100H_3D">#REF!</definedName>
    <definedName name="Papel_C_DA_I_100H_ORDER">#REF!</definedName>
    <definedName name="Papel_C_DA_I_100H_TER">#REF!</definedName>
    <definedName name="Papel_C_DA_I_180H">#REF!</definedName>
    <definedName name="Papel_C_DA_I_60H">#REF!</definedName>
    <definedName name="Papel_C_DA_I_80H">#REF!</definedName>
    <definedName name="Papel_C_DA_I_80H_TER">#REF!</definedName>
    <definedName name="Papel_C_DA_JR_100H">#REF!</definedName>
    <definedName name="Papel_C_DA_JR_100H_3D">#REF!</definedName>
    <definedName name="Papel_C_DA_JR_100H_TER">#REF!</definedName>
    <definedName name="Papel_C_DA_JR_100H_TEX">#REF!</definedName>
    <definedName name="Papel_C_DA_JR_180H">#REF!</definedName>
    <definedName name="Papel_C_DA_JR_60H">#REF!</definedName>
    <definedName name="Papel_C_GRAP_100H">#REF!</definedName>
    <definedName name="Papel_C_GRAP_100H_RUSO">#REF!</definedName>
    <definedName name="Papel_C_GRAP_20H">#REF!</definedName>
    <definedName name="Papel_C_GRAP_30H">#REF!</definedName>
    <definedName name="Papel_C_GRAP_30H_DIB">#REF!</definedName>
    <definedName name="Papel_C_GRAP_40H">#REF!</definedName>
    <definedName name="Papel_C_GRAP_50H">#REF!</definedName>
    <definedName name="Papel_C_GRAP_50H_OB">#REF!</definedName>
    <definedName name="Papel_C_GRAP_60H">#REF!</definedName>
    <definedName name="Papel_C_GRAP_80H">#REF!</definedName>
    <definedName name="Papel_C_IN_I_100H">#REF!</definedName>
    <definedName name="Papel_C_IN_I_60H">#REF!</definedName>
    <definedName name="Papel_caja">#REF!</definedName>
    <definedName name="PAPEL_CART190_70X100">#REF!</definedName>
    <definedName name="PAPEL_CARTDUP_230GR_70X100">#REF!</definedName>
    <definedName name="PAPEL_CARTDUP_270GR_70X100">#REF!</definedName>
    <definedName name="PAPEL_CARTDUPL_190GR_90X65">#REF!</definedName>
    <definedName name="PAPEL_COUCHE_80GR_90X130">#REF!</definedName>
    <definedName name="PAPEL_CROQUIS5">#REF!</definedName>
    <definedName name="PAPEL_DA_SNOPY_PDURA100">#REF!</definedName>
    <definedName name="PAPEL_DIBUJO5">#REF!</definedName>
    <definedName name="PAPEL_DUPLEX_305GR_85.5X100_MAULE">#REF!</definedName>
    <definedName name="Papel_EMP_90G_HT">#REF!</definedName>
    <definedName name="Papel_Experto_flex_I">#REF!</definedName>
    <definedName name="Papel_Experto_flex_JR">#REF!</definedName>
    <definedName name="Papel_fax_21.6">#REF!</definedName>
    <definedName name="Papel_folder_kraft">#REF!</definedName>
    <definedName name="Papel_folder_manila_160G">#REF!</definedName>
    <definedName name="Papel_folder_manila_163G">#REF!</definedName>
    <definedName name="Papel_LIB_1.5_100">#REF!</definedName>
    <definedName name="Papel_LIB_1.5_80">#REF!</definedName>
    <definedName name="Papel_LIB_2_080">#REF!</definedName>
    <definedName name="Papel_LIB_TAQ">#REF!</definedName>
    <definedName name="Papel_P.Loco_T.metal_I">#REF!</definedName>
    <definedName name="Papel_P.Loco_T.metal_JR">#REF!</definedName>
    <definedName name="Papel_R_BOND_75G_90X130">#REF!</definedName>
    <definedName name="PAPEL_REGALO">#REF!</definedName>
    <definedName name="Papel_rollo_44mm">#REF!</definedName>
    <definedName name="Papel_rollo_57mm">#REF!</definedName>
    <definedName name="Papel_rollo_69mm">#REF!</definedName>
    <definedName name="Papel_rollo_75mm">#REF!</definedName>
    <definedName name="Papel_snoopy_flip_I">#REF!</definedName>
    <definedName name="Papel_snoopy_flip_JR">#REF!</definedName>
    <definedName name="Papel_sobre_f1">#REF!</definedName>
    <definedName name="Papel_sobre_f2">#REF!</definedName>
    <definedName name="Papel_sobre_f3">#REF!</definedName>
    <definedName name="Papel_sobre_f5">#REF!</definedName>
    <definedName name="Papel_sobre_f6">#REF!</definedName>
    <definedName name="PAPEL_SPIDERMAN_JR">#REF!</definedName>
    <definedName name="PAPEL_SPIDERMAN_REPUJ_JR">#REF!</definedName>
    <definedName name="PAPEL_SPIDERMAN_REPUJ_UNIV">#REF!</definedName>
    <definedName name="PAPEL_SPIDERMAN_UNIV">#REF!</definedName>
    <definedName name="Papel_Sponge_Flex_I">#REF!</definedName>
    <definedName name="Papel_Sponge_Flex_JR">#REF!</definedName>
    <definedName name="Pasivos">#REF!</definedName>
    <definedName name="Patrimonio">#REF!</definedName>
    <definedName name="Percent_Threshold">[19]Balance!$D$3</definedName>
    <definedName name="Periodo.Anterior">[15]Datos!$C$10</definedName>
    <definedName name="Periodo.Base">[15]Datos!$C$8</definedName>
    <definedName name="Plazo1">#REF!</definedName>
    <definedName name="PLEX">#REF!</definedName>
    <definedName name="PLEXTITLE">#REF!</definedName>
    <definedName name="PORTADA2">#REF!</definedName>
    <definedName name="_xlnm.Print_Area" localSheetId="0">'Formulario 104'!$A$1:$L$96</definedName>
    <definedName name="Print_Area_MI">#REF!</definedName>
    <definedName name="_xlnm.Print_Titles" localSheetId="0">'Formulario 104'!$1:$5</definedName>
    <definedName name="PY_Cash_Div_Dec">'[17]Income Statement'!#REF!</definedName>
    <definedName name="PY_CASH_DIVIDENDS_DECLARED__per_common_share">'[17]Income Statement'!#REF!</definedName>
    <definedName name="PY_Earnings_per_share">[17]Ratios!#REF!</definedName>
    <definedName name="PY_LT_Debt">'[17]Balance Sheet'!#REF!</definedName>
    <definedName name="PY_Market_Value_of_Equity">'[17]Income Statement'!#REF!</definedName>
    <definedName name="PY_Tangible_Net_Worth">'[17]Income Statement'!#REF!</definedName>
    <definedName name="PY_Weighted_Average">'[17]Income Statement'!#REF!</definedName>
    <definedName name="PY_Working_Capital">'[17]Income Statement'!#REF!</definedName>
    <definedName name="PY2_Cash_Div_Dec">'[17]Income Statement'!#REF!</definedName>
    <definedName name="PY2_CASH_DIVIDENDS_DECLARED__per_common_share">'[17]Income Statement'!#REF!</definedName>
    <definedName name="PY2_Earnings_per_share">[17]Ratios!#REF!</definedName>
    <definedName name="PY2_LT_Debt">'[17]Balance Sheet'!#REF!</definedName>
    <definedName name="PY2_Market_Value_of_Equity">'[17]Income Statement'!#REF!</definedName>
    <definedName name="PY2_Tangible_Net_Worth">'[17]Income Statement'!#REF!</definedName>
    <definedName name="PY2_Weighted_Average">'[17]Income Statement'!#REF!</definedName>
    <definedName name="PY2_Working_Capital">'[17]Income Statement'!#REF!</definedName>
    <definedName name="PYGA">#REF!</definedName>
    <definedName name="PYGACUMULAD">#REF!</definedName>
    <definedName name="pygalmacenes">#REF!</definedName>
    <definedName name="pyrate12">[24]Sheet1!$Q$69</definedName>
    <definedName name="QW">'[5]MOV-ABRIL'!#REF!</definedName>
    <definedName name="qwewe" hidden="1">{#N/A,#N/A,FALSE,"Aging Summary";#N/A,#N/A,FALSE,"Ratio Analysis";#N/A,#N/A,FALSE,"Test 120 Day Accts";#N/A,#N/A,FALSE,"Tickmarks"}</definedName>
    <definedName name="R_Factor">'[16]Threshold Table'!$A$2:$A$4</definedName>
    <definedName name="rate1">[24]Sheet1!$F$51</definedName>
    <definedName name="rate10">[24]Sheet1!$O$51</definedName>
    <definedName name="rate11">[24]Sheet1!$P$51</definedName>
    <definedName name="rate12">[24]Sheet1!$Q$51</definedName>
    <definedName name="rate2">[24]Sheet1!$G$51</definedName>
    <definedName name="rate3">[24]Sheet1!$H$51</definedName>
    <definedName name="rate4">[24]Sheet1!$I$51</definedName>
    <definedName name="rate5">[24]Sheet1!$J$51</definedName>
    <definedName name="rate6">[24]Sheet1!$K$51</definedName>
    <definedName name="rate7">[24]Sheet1!$L$51</definedName>
    <definedName name="rate8">[24]Sheet1!$M$51</definedName>
    <definedName name="rate9">[24]Sheet1!$N$51</definedName>
    <definedName name="Ref_1">#REF!</definedName>
    <definedName name="RELAC.204.PAPE.ENERO">'[3]ENERO 09'!#REF!</definedName>
    <definedName name="Rentabilidad">#REF!</definedName>
    <definedName name="reportdate">'[24]ECUP&amp;L'!$C$12</definedName>
    <definedName name="reportdate2">'[24]ECUP&amp;L'!$C$13</definedName>
    <definedName name="Residual_difference">#REF!</definedName>
    <definedName name="RESULTADOS">#REF!</definedName>
    <definedName name="resumen" hidden="1">[14]XREF!#REF!</definedName>
    <definedName name="resumen_costos_centros_CT">#REF!</definedName>
    <definedName name="ROL">#REF!</definedName>
    <definedName name="ROLGB" hidden="1">#REF!</definedName>
    <definedName name="rre">#REF!</definedName>
    <definedName name="s" hidden="1">{#N/A,#N/A,FALSE,"Aging Summary";#N/A,#N/A,FALSE,"Ratio Analysis";#N/A,#N/A,FALSE,"Test 120 Day Accts";#N/A,#N/A,FALSE,"Tickmarks"}</definedName>
    <definedName name="SA_table">#REF!</definedName>
    <definedName name="saddgadf">#REF!</definedName>
    <definedName name="santiago" hidden="1">#REF!</definedName>
    <definedName name="sd">#REF!</definedName>
    <definedName name="sda.d">#REF!</definedName>
    <definedName name="SDD" hidden="1">{#N/A,#N/A,FALSE,"Aging Summary";#N/A,#N/A,FALSE,"Ratio Analysis";#N/A,#N/A,FALSE,"Test 120 Day Accts";#N/A,#N/A,FALSE,"Tickmarks"}</definedName>
    <definedName name="SDDDDDDDDDDDDDDDD">[25]general!#REF!</definedName>
    <definedName name="sdsd" hidden="1">{#N/A,#N/A,FALSE,"Aging Summary";#N/A,#N/A,FALSE,"Ratio Analysis";#N/A,#N/A,FALSE,"Test 120 Day Accts";#N/A,#N/A,FALSE,"Tickmarks"}</definedName>
    <definedName name="SEPTIEMBRE">[9]IMPORT!#REF!</definedName>
    <definedName name="shortyear">[24]Sheet1!$A$86</definedName>
    <definedName name="ss" hidden="1">#REF!</definedName>
    <definedName name="ssss" hidden="1">#REF!</definedName>
    <definedName name="sssssssssssssssssss">#REF!</definedName>
    <definedName name="SSZas">#REF!</definedName>
    <definedName name="TableName">"Dummy"</definedName>
    <definedName name="tasa1">#REF!</definedName>
    <definedName name="TERCE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4">#REF!</definedName>
    <definedName name="test4almacenes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PORTADA">#REF!</definedName>
    <definedName name="TESTVKEY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2">#REF!</definedName>
    <definedName name="TextRefCopy3">#REF!</definedName>
    <definedName name="TextRefCopy4">'[14]p.1 Beneficios Sociales'!#REF!</definedName>
    <definedName name="TextRefCopy5">'[14]p.1 Beneficios Sociales'!#REF!</definedName>
    <definedName name="TextRefCopy6">#REF!</definedName>
    <definedName name="TextRefCopy7">#REF!</definedName>
    <definedName name="TextRefCopy8">[14]Tickmarks!#REF!</definedName>
    <definedName name="TextRefCopy9">#REF!</definedName>
    <definedName name="TextRefCopyRangeCount" hidden="1">2</definedName>
    <definedName name="Threshold">#REF!</definedName>
    <definedName name="TOMI">#REF!</definedName>
    <definedName name="Total_rec_amount">#REF!</definedName>
    <definedName name="type">[24]Sheet1!$M$20</definedName>
    <definedName name="US_AD2">#REF!</definedName>
    <definedName name="US_AD2_TITLE">#REF!</definedName>
    <definedName name="US_FA2">#REF!</definedName>
    <definedName name="US_FA2_TITLE">#REF!</definedName>
    <definedName name="US_TAX">#REF!</definedName>
    <definedName name="USBS">#REF!</definedName>
    <definedName name="USBSTITLE">#REF!</definedName>
    <definedName name="USPL">#REF!</definedName>
    <definedName name="USPL_ALL">#REF!</definedName>
    <definedName name="USPL_JAN_NOV">#REF!</definedName>
    <definedName name="USPLTITLE">#REF!</definedName>
    <definedName name="values">#REF!,#REF!,#REF!</definedName>
    <definedName name="Vas">#REF!</definedName>
    <definedName name="w">#REF!</definedName>
    <definedName name="wqe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">#REF!</definedName>
    <definedName name="XDSDDASD">#REF!</definedName>
    <definedName name="XRE" hidden="1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'[14]p.1 Beneficios Sociales'!#REF!</definedName>
    <definedName name="XREF_COLUMN_17" hidden="1">#REF!</definedName>
    <definedName name="XREF_COLUMN_18" hidden="1">#REF!</definedName>
    <definedName name="XREF_COLUMN_19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9</definedName>
    <definedName name="XRefCopy1" hidden="1">#REF!</definedName>
    <definedName name="XRefCopy10" hidden="1">[26]Cómputo!#REF!</definedName>
    <definedName name="XRefCopy10Row" hidden="1">#REF!</definedName>
    <definedName name="XRefCopy11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'[27]Cómputo '!#REF!</definedName>
    <definedName name="XRefCopy20Row" hidden="1">#REF!</definedName>
    <definedName name="XRefCopy21" hidden="1">'[27]Cómputo '!#REF!</definedName>
    <definedName name="XRefCopy21Row" hidden="1">#REF!</definedName>
    <definedName name="XRefCopy22" hidden="1">#REF!</definedName>
    <definedName name="XRefCopy22Row" hidden="1">[27]XREF!#REF!</definedName>
    <definedName name="XRefCopy23" hidden="1">#REF!</definedName>
    <definedName name="XRefCopy23Row" hidden="1">#REF!</definedName>
    <definedName name="XRefCopy24" hidden="1">#REF!</definedName>
    <definedName name="XRefCopy24Row" hidden="1">[27]XREF!#REF!</definedName>
    <definedName name="XRefCopy25" hidden="1">'[28]Cómputo Oct-09'!#REF!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[14]XREF!#REF!</definedName>
    <definedName name="XRefCopy28" hidden="1">#REF!</definedName>
    <definedName name="XRefCopy28Row" hidden="1">[14]XREF!#REF!</definedName>
    <definedName name="XRefCopy29" hidden="1">#REF!</definedName>
    <definedName name="XRefCopy29Row" hidden="1">[14]XREF!#REF!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3" hidden="1">#REF!</definedName>
    <definedName name="XRefCopy34" hidden="1">#REF!</definedName>
    <definedName name="XRefCopy35" hidden="1">#REF!</definedName>
    <definedName name="XRefCopy38" hidden="1">#REF!</definedName>
    <definedName name="XRefCopy3Row" hidden="1">#REF!</definedName>
    <definedName name="XRefCopy4" hidden="1">#REF!</definedName>
    <definedName name="XRefCopy41Row" hidden="1">#REF!</definedName>
    <definedName name="XRefCopy43" hidden="1">#REF!</definedName>
    <definedName name="XRefCopy43Row" hidden="1">#REF!</definedName>
    <definedName name="XRefCopy44Row" hidden="1">#REF!</definedName>
    <definedName name="XRefCopy45Row" hidden="1">#REF!</definedName>
    <definedName name="XrefCopy45Roww" hidden="1">[29]XREF!#REF!</definedName>
    <definedName name="XRefCopy46Row" hidden="1">#REF!</definedName>
    <definedName name="XRefCopy47Row" hidden="1">#REF!</definedName>
    <definedName name="XRefCopy49Row" hidden="1">[30]XREF!#REF!</definedName>
    <definedName name="XRefCopy4Row" hidden="1">#REF!</definedName>
    <definedName name="XrefCopy4Row2" hidden="1">#REF!</definedName>
    <definedName name="XRefCopy5" hidden="1">#REF!</definedName>
    <definedName name="XRefCopy50Row" hidden="1">[30]XREF!#REF!</definedName>
    <definedName name="XRefCopy51Row" hidden="1">[30]XREF!#REF!</definedName>
    <definedName name="XRefCopy53Row" hidden="1">[30]XREF!#REF!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[26]Cómputo!#REF!</definedName>
    <definedName name="XRefCopy9Row" hidden="1">#REF!</definedName>
    <definedName name="XRefCopyRangeCount" hidden="1">14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[27]XREF!#REF!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[14]XREF!#REF!</definedName>
    <definedName name="XRefPaste29" hidden="1">#REF!</definedName>
    <definedName name="XRefPaste29Row" hidden="1">[14]XREF!#REF!</definedName>
    <definedName name="XRefPaste2Row" hidden="1">#REF!</definedName>
    <definedName name="XRefPaste3" hidden="1">#REF!</definedName>
    <definedName name="XRefPaste33Row" hidden="1">[14]XREF!#REF!</definedName>
    <definedName name="XRefPaste3Row" hidden="1">#REF!</definedName>
    <definedName name="XRefPaste4" hidden="1">[26]Cómputo!#REF!</definedName>
    <definedName name="XRefPaste47" hidden="1">#REF!</definedName>
    <definedName name="XRefPaste47Row" hidden="1">#REF!</definedName>
    <definedName name="XRefPaste48Row" hidden="1">#REF!</definedName>
    <definedName name="XRefPaste49Row" hidden="1">[30]XREF!#REF!</definedName>
    <definedName name="XRefPaste4Row" hidden="1">#REF!</definedName>
    <definedName name="XRefPaste5" hidden="1">[26]Cómputo!#REF!</definedName>
    <definedName name="XRefPaste50Row" hidden="1">[30]XREF!#REF!</definedName>
    <definedName name="XRefPaste5Row" hidden="1">#REF!</definedName>
    <definedName name="XRefPaste6" hidden="1">#REF!</definedName>
    <definedName name="XRefPaste6Row" hidden="1">#REF!</definedName>
    <definedName name="XRefPaste7" hidden="1">[26]Cómputo!#REF!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17</definedName>
    <definedName name="XXX">#REF!</definedName>
    <definedName name="Z">'[3]ENERO 09'!#REF!</definedName>
    <definedName name="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59" i="1" l="1"/>
  <c r="L92" i="1"/>
  <c r="L94" i="1" s="1"/>
  <c r="L78" i="1"/>
  <c r="L56" i="1"/>
  <c r="P47" i="1"/>
  <c r="D51" i="1"/>
  <c r="L29" i="1"/>
  <c r="L28" i="1"/>
  <c r="L23" i="1"/>
  <c r="D22" i="1"/>
  <c r="G22" i="1" s="1"/>
  <c r="L21" i="1"/>
  <c r="G27" i="1"/>
  <c r="L27" i="1" s="1"/>
  <c r="G17" i="1"/>
  <c r="D17" i="1"/>
  <c r="G51" i="1" l="1"/>
  <c r="L31" i="1"/>
  <c r="L60" i="1"/>
  <c r="L67" i="1" s="1"/>
  <c r="L9" i="1"/>
  <c r="L51" i="1"/>
  <c r="L8" i="1"/>
  <c r="L17" i="1" l="1"/>
  <c r="L66" i="1"/>
  <c r="L77" i="1" s="1"/>
</calcChain>
</file>

<file path=xl/sharedStrings.xml><?xml version="1.0" encoding="utf-8"?>
<sst xmlns="http://schemas.openxmlformats.org/spreadsheetml/2006/main" count="103" uniqueCount="90">
  <si>
    <t>DECLARACIÓN DEL IMPUESTO AL VALOR AGREGADO (FORMULARIO 104)</t>
  </si>
  <si>
    <t>Julio 2025</t>
  </si>
  <si>
    <t>RESUMEN DE VENTAS Y OTRAS OPERACIONES DEL PERÍODO QUE DECLARA</t>
  </si>
  <si>
    <t xml:space="preserve">CAS. </t>
  </si>
  <si>
    <t>VALOR BRUTO</t>
  </si>
  <si>
    <t>VALOR NETO</t>
  </si>
  <si>
    <t>%</t>
  </si>
  <si>
    <t>IVA</t>
  </si>
  <si>
    <t>Ventas locales (excluye AF) gravadas tarifa 15%</t>
  </si>
  <si>
    <t>Ventas de activos fijos gravadas tarifa 15%</t>
  </si>
  <si>
    <t>Ventas locales (excluye AF) gravadas tarifa 0% que no dan derecho a CT</t>
  </si>
  <si>
    <t>Ventas de activos fijos gravadas tarifa 0% que no dan derecho a CT</t>
  </si>
  <si>
    <t>Ventas locales (excluye AF) gravadas tarifa 0% que dan derecho a CT</t>
  </si>
  <si>
    <t>Ventas de activos fijos gravadas tarifa 0% que dan derecho a CT</t>
  </si>
  <si>
    <t>Exportación de bienes</t>
  </si>
  <si>
    <t>Exportación de servicios</t>
  </si>
  <si>
    <t>Total Ventas y Otras Operaciones</t>
  </si>
  <si>
    <t>Transferencias no objeto o exenta de IVA</t>
  </si>
  <si>
    <t>Notas de crédito tarifa 0% por compensar próximo mes (informativo)</t>
  </si>
  <si>
    <t>Notas de crédito tarifa 15% por compensar próximo mes (informativo)</t>
  </si>
  <si>
    <t>Ingresos por reembolso como intermediario (informativo)</t>
  </si>
  <si>
    <t>LIQUIDACIÓN DEL IVA EN EL MES</t>
  </si>
  <si>
    <t>Total transferencias gravadas tarifa diferente de cero a contado este mes</t>
  </si>
  <si>
    <t>484</t>
  </si>
  <si>
    <t>Total transferencias gravadas tarifa diferente de cero a crédito este mes</t>
  </si>
  <si>
    <t>485</t>
  </si>
  <si>
    <t>Impuesto a liquidar del mes anterior (trasládese el campo 485 de la declaración del período anterior)</t>
  </si>
  <si>
    <t>483</t>
  </si>
  <si>
    <t>Total Impuesto a Liquidar este mes (483+484)</t>
  </si>
  <si>
    <t>499</t>
  </si>
  <si>
    <t>Total comprobantes de venta emitidos</t>
  </si>
  <si>
    <t>Total comprobantes de venta anulados</t>
  </si>
  <si>
    <t>RESUMEN DE ADQUISICIONES Y PAGOS DEL PERIODO QUE DECLARA</t>
  </si>
  <si>
    <t>Adquisiciones y pagos (excluye activos fijos) gravados tarifa diferente de cero (con derecho a crédito tributario)</t>
  </si>
  <si>
    <t>500</t>
  </si>
  <si>
    <t xml:space="preserve">Adquisiciones locales de activos fijos gravados tarifa diferente de cero (con derecho a crédito tributario) </t>
  </si>
  <si>
    <t>501</t>
  </si>
  <si>
    <t>Otras adquisiciones y pagos gravados tarifa diferente de cero (sin derecho a crédito tributario)</t>
  </si>
  <si>
    <t>502</t>
  </si>
  <si>
    <t>Importaciones de servicios y/o derechos gravados tarifa diferente de cero</t>
  </si>
  <si>
    <t>503</t>
  </si>
  <si>
    <t>Importaciones de bienes (excluye activos fijos) gravados tarifa diferente de cero</t>
  </si>
  <si>
    <t>504</t>
  </si>
  <si>
    <t>Importaciones de activos fijos gravados tarifa diferente de cero</t>
  </si>
  <si>
    <t>505</t>
  </si>
  <si>
    <t>IVA generado en la diferencia entre adquisiciones y notas de crédito con distinta tarifa (ajuste en positivo al crédito tributario)</t>
  </si>
  <si>
    <t>IVA generado en la diferencia entre adquisiciones y notas de crédito con distinta tarifa (ajuste en negativo al crédito tributario)</t>
  </si>
  <si>
    <t>Importaciones de bienes (incluye activos fijos) gravados tarifa 0%</t>
  </si>
  <si>
    <t>516</t>
  </si>
  <si>
    <t>Adquisiciones y pagos (incluye activos fijos) gravados tarifa 0%</t>
  </si>
  <si>
    <t>517</t>
  </si>
  <si>
    <t>Adquisiciones y pagos locales (excluye activos fijos) gravados con tarifa 5% (con derecho a crédito 
tributario)</t>
  </si>
  <si>
    <t>550</t>
  </si>
  <si>
    <t>Adquisiciones realizadas a contribuyentes RISE (hasta diciembre 2021), NEGOCIOS POPULARES (desde enero 2022)</t>
  </si>
  <si>
    <t>518</t>
  </si>
  <si>
    <t>Total Adquisiciones y pagos</t>
  </si>
  <si>
    <t>Adquisiciones no objeto de IVA</t>
  </si>
  <si>
    <t>Adquisiciones exentas del pago del IVA</t>
  </si>
  <si>
    <t>Pagos netos por reembolso como intermediario (informativo)</t>
  </si>
  <si>
    <t xml:space="preserve">Diferencia corresponde a las retenciones aplicadas a las facturas Nro."001-002-000045604" y "001-004-000102310" pendiente de añadirlas </t>
  </si>
  <si>
    <t>Factor de proporcionalidad para crédito tributario</t>
  </si>
  <si>
    <t>Crédito tributario aplicable en este período (De acuerdo al Factor de Proporcionalidad o a su Contabilidad)</t>
  </si>
  <si>
    <t>Total comprobantes de venta recibidos por adquisiciones y pagos (excepto notas de venta)</t>
  </si>
  <si>
    <t>Total notas de venta recibidas</t>
  </si>
  <si>
    <t>Total liquidaciones de compra emitidas (por pagos tarifa 0% de IVA, o por reembolsos en relación de dependencia)</t>
  </si>
  <si>
    <t>Impuesto causado</t>
  </si>
  <si>
    <t>Crédito tributario aplicable en este período (descontado del IVA en ventas)</t>
  </si>
  <si>
    <t>Saldo crédito tributario del mes anterior - Por adquisiciones e importaciones</t>
  </si>
  <si>
    <t>Saldo crédito tributario del mes anterior - Por retenciones en la fuente de iva que le han sido efectuadas mes anterior</t>
  </si>
  <si>
    <t>Saldo crédito tributario del mes anterior - Por compensación de IVA por ventas efectuadas con medio electrónico</t>
  </si>
  <si>
    <t>(-) Retenciones en la fuente de IVA que le han sido efectuadas en este período</t>
  </si>
  <si>
    <t>(+) Ajuste por IVA devuelto o descontado por adquisiciones efectuadas con medio electrónico</t>
  </si>
  <si>
    <t>(+) Ajuste por IVA devuelto e IVA rechazado (por concepto de devoluciones de IVA), ajuste de IVA por procesos de control y otros (adquisiciones en importaciones), imputables al crédito tributario</t>
  </si>
  <si>
    <t>(+) Ajuste por IVA devuelto e IVA rechazado, ajuste de IVA por procesos de control y otros (por concepto retenciones en la fuente de IVA), imputables al crédito tributario</t>
  </si>
  <si>
    <t>(+) Ajuste por IVA devuelto por otras instituciones del sector público imputable al crédito tributario en el mes</t>
  </si>
  <si>
    <t>Saldo crédito tributario para el próximo mes / Por adquisiciones e importaciones</t>
  </si>
  <si>
    <t>Saldo crédito tributario para el próximo mes / Por retenciones en la fuente IVA que le han sido efectuadas</t>
  </si>
  <si>
    <t xml:space="preserve">Saldo crédito tributario para el próximo mes / Ley de solidaridad, restitución de crédito tributario en resoluciones </t>
  </si>
  <si>
    <t>TOTAL IMPUESTO A PAGAR POR PERCEPCIÓN</t>
  </si>
  <si>
    <t>AGENTE DE RETENCIÓN DEL IMPUESTO AL VALOR AGREGADO</t>
  </si>
  <si>
    <t>VALOR RETENIDO</t>
  </si>
  <si>
    <t>Retención del 10%</t>
  </si>
  <si>
    <t>Retención del 20%</t>
  </si>
  <si>
    <t>Retención del 30%</t>
  </si>
  <si>
    <t>Retención del 50%</t>
  </si>
  <si>
    <t>Retención del 70%</t>
  </si>
  <si>
    <t>Retención del 100%</t>
  </si>
  <si>
    <t>TOTAL IMPUESTO A PAGAR POR RETENCIÓN</t>
  </si>
  <si>
    <t>TOTAL CONSOLIDADO DE IMPUESTO AL VALOR AGREGADO</t>
  </si>
  <si>
    <t>IMPORT GREEN POWER TECHNOLOGY, EQUIPMENT &amp; MACHINERY ITEM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</si>
</sst>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C0A]d\-mmm\-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i/>
      <u/>
      <sz val="10"/>
      <color indexed="8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darkGray">
        <fgColor rgb="FF808080"/>
        <bgColor theme="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164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/>
    <xf numFmtId="164" fontId="1" fillId="0" borderId="0"/>
    <xf numFmtId="0" fontId="1" fillId="0" borderId="0"/>
  </cellStyleXfs>
  <cellXfs count="122">
    <xf numFmtId="164" fontId="0" fillId="0" borderId="0" xfId="0"/>
    <xf numFmtId="164" fontId="3" fillId="0" borderId="0" xfId="4" applyFont="1" applyAlignment="1">
      <alignment vertical="center"/>
    </xf>
    <xf numFmtId="164" fontId="1" fillId="0" borderId="0" xfId="3" applyAlignment="1">
      <alignment vertical="center"/>
    </xf>
    <xf numFmtId="164" fontId="4" fillId="0" borderId="0" xfId="3" applyFont="1" applyAlignment="1">
      <alignment vertical="center"/>
    </xf>
    <xf numFmtId="164" fontId="5" fillId="0" borderId="0" xfId="4" applyFont="1" applyAlignment="1">
      <alignment vertical="center"/>
    </xf>
    <xf numFmtId="164" fontId="5" fillId="0" borderId="0" xfId="3" applyFont="1" applyAlignment="1">
      <alignment vertical="center"/>
    </xf>
    <xf numFmtId="164" fontId="4" fillId="0" borderId="0" xfId="3" applyFont="1" applyAlignment="1">
      <alignment horizontal="center" vertical="center"/>
    </xf>
    <xf numFmtId="164" fontId="4" fillId="2" borderId="6" xfId="3" applyFont="1" applyFill="1" applyBorder="1" applyAlignment="1">
      <alignment horizontal="left" vertical="center"/>
    </xf>
    <xf numFmtId="164" fontId="4" fillId="2" borderId="6" xfId="3" applyFont="1" applyFill="1" applyBorder="1" applyAlignment="1">
      <alignment horizontal="center" vertical="center"/>
    </xf>
    <xf numFmtId="164" fontId="4" fillId="2" borderId="6" xfId="3" applyFont="1" applyFill="1" applyBorder="1" applyAlignment="1">
      <alignment horizontal="center" vertical="center" wrapText="1"/>
    </xf>
    <xf numFmtId="164" fontId="1" fillId="0" borderId="7" xfId="3" applyBorder="1" applyAlignment="1">
      <alignment vertical="center"/>
    </xf>
    <xf numFmtId="0" fontId="1" fillId="0" borderId="7" xfId="3" applyNumberFormat="1" applyBorder="1" applyAlignment="1">
      <alignment horizontal="center" vertical="center"/>
    </xf>
    <xf numFmtId="43" fontId="1" fillId="0" borderId="7" xfId="1" applyFont="1" applyBorder="1" applyAlignment="1">
      <alignment vertical="center"/>
    </xf>
    <xf numFmtId="43" fontId="1" fillId="0" borderId="7" xfId="1" applyFont="1" applyBorder="1" applyAlignment="1">
      <alignment horizontal="center" vertical="center"/>
    </xf>
    <xf numFmtId="9" fontId="1" fillId="0" borderId="7" xfId="2" applyFont="1" applyBorder="1" applyAlignment="1">
      <alignment horizontal="center" vertical="center"/>
    </xf>
    <xf numFmtId="49" fontId="3" fillId="0" borderId="1" xfId="4" applyNumberFormat="1" applyFont="1" applyBorder="1" applyAlignment="1">
      <alignment horizontal="center" vertical="center"/>
    </xf>
    <xf numFmtId="164" fontId="1" fillId="0" borderId="8" xfId="3" applyBorder="1" applyAlignment="1">
      <alignment vertical="center"/>
    </xf>
    <xf numFmtId="0" fontId="1" fillId="0" borderId="8" xfId="3" applyNumberFormat="1" applyBorder="1" applyAlignment="1">
      <alignment horizontal="center" vertical="center"/>
    </xf>
    <xf numFmtId="43" fontId="1" fillId="0" borderId="8" xfId="1" applyFont="1" applyBorder="1" applyAlignment="1">
      <alignment vertical="center"/>
    </xf>
    <xf numFmtId="43" fontId="1" fillId="0" borderId="8" xfId="1" applyFont="1" applyBorder="1" applyAlignment="1">
      <alignment horizontal="center" vertical="center"/>
    </xf>
    <xf numFmtId="9" fontId="1" fillId="0" borderId="8" xfId="2" applyFont="1" applyBorder="1" applyAlignment="1">
      <alignment horizontal="center" vertical="center"/>
    </xf>
    <xf numFmtId="0" fontId="3" fillId="0" borderId="3" xfId="4" applyNumberFormat="1" applyFont="1" applyBorder="1" applyAlignment="1">
      <alignment horizontal="center" vertical="center"/>
    </xf>
    <xf numFmtId="43" fontId="6" fillId="3" borderId="8" xfId="1" applyFont="1" applyFill="1" applyBorder="1" applyAlignment="1">
      <alignment vertical="center"/>
    </xf>
    <xf numFmtId="43" fontId="6" fillId="3" borderId="3" xfId="1" applyFont="1" applyFill="1" applyBorder="1" applyAlignment="1">
      <alignment vertical="center"/>
    </xf>
    <xf numFmtId="43" fontId="6" fillId="3" borderId="9" xfId="1" applyFont="1" applyFill="1" applyBorder="1" applyAlignment="1">
      <alignment vertical="center"/>
    </xf>
    <xf numFmtId="164" fontId="1" fillId="4" borderId="8" xfId="3" applyFill="1" applyBorder="1" applyAlignment="1">
      <alignment vertical="center"/>
    </xf>
    <xf numFmtId="164" fontId="3" fillId="4" borderId="0" xfId="4" applyFont="1" applyFill="1" applyAlignment="1">
      <alignment vertical="center"/>
    </xf>
    <xf numFmtId="0" fontId="1" fillId="4" borderId="8" xfId="3" applyNumberFormat="1" applyFill="1" applyBorder="1" applyAlignment="1">
      <alignment horizontal="center" vertical="center"/>
    </xf>
    <xf numFmtId="164" fontId="1" fillId="0" borderId="10" xfId="3" applyBorder="1" applyAlignment="1">
      <alignment vertical="center"/>
    </xf>
    <xf numFmtId="0" fontId="1" fillId="0" borderId="10" xfId="3" applyNumberFormat="1" applyBorder="1" applyAlignment="1">
      <alignment horizontal="center" vertical="center"/>
    </xf>
    <xf numFmtId="43" fontId="1" fillId="0" borderId="10" xfId="1" applyFont="1" applyBorder="1" applyAlignment="1">
      <alignment vertical="center"/>
    </xf>
    <xf numFmtId="43" fontId="1" fillId="0" borderId="10" xfId="1" applyFont="1" applyBorder="1" applyAlignment="1">
      <alignment horizontal="center" vertical="center"/>
    </xf>
    <xf numFmtId="43" fontId="6" fillId="3" borderId="10" xfId="1" applyFont="1" applyFill="1" applyBorder="1" applyAlignment="1">
      <alignment vertical="center"/>
    </xf>
    <xf numFmtId="43" fontId="6" fillId="3" borderId="4" xfId="1" applyFont="1" applyFill="1" applyBorder="1" applyAlignment="1">
      <alignment vertical="center"/>
    </xf>
    <xf numFmtId="43" fontId="6" fillId="3" borderId="11" xfId="1" applyFont="1" applyFill="1" applyBorder="1" applyAlignment="1">
      <alignment vertical="center"/>
    </xf>
    <xf numFmtId="164" fontId="4" fillId="2" borderId="12" xfId="3" applyFont="1" applyFill="1" applyBorder="1" applyAlignment="1">
      <alignment vertical="center"/>
    </xf>
    <xf numFmtId="0" fontId="4" fillId="2" borderId="12" xfId="3" applyNumberFormat="1" applyFont="1" applyFill="1" applyBorder="1" applyAlignment="1">
      <alignment horizontal="center" vertical="center"/>
    </xf>
    <xf numFmtId="43" fontId="4" fillId="2" borderId="12" xfId="1" applyFont="1" applyFill="1" applyBorder="1" applyAlignment="1">
      <alignment vertical="center"/>
    </xf>
    <xf numFmtId="164" fontId="1" fillId="0" borderId="6" xfId="3" applyBorder="1" applyAlignment="1">
      <alignment vertical="center"/>
    </xf>
    <xf numFmtId="0" fontId="1" fillId="0" borderId="6" xfId="3" applyNumberFormat="1" applyBorder="1" applyAlignment="1">
      <alignment horizontal="center" vertical="center"/>
    </xf>
    <xf numFmtId="43" fontId="6" fillId="0" borderId="6" xfId="1" applyFont="1" applyBorder="1" applyAlignment="1">
      <alignment vertical="center"/>
    </xf>
    <xf numFmtId="43" fontId="1" fillId="0" borderId="6" xfId="1" applyFont="1" applyBorder="1" applyAlignment="1">
      <alignment horizontal="center" vertical="center"/>
    </xf>
    <xf numFmtId="43" fontId="6" fillId="3" borderId="7" xfId="1" applyFont="1" applyFill="1" applyBorder="1" applyAlignment="1">
      <alignment vertical="center"/>
    </xf>
    <xf numFmtId="43" fontId="6" fillId="3" borderId="1" xfId="1" applyFont="1" applyFill="1" applyBorder="1" applyAlignment="1">
      <alignment vertical="center"/>
    </xf>
    <xf numFmtId="43" fontId="6" fillId="3" borderId="13" xfId="1" applyFont="1" applyFill="1" applyBorder="1" applyAlignment="1">
      <alignment vertical="center"/>
    </xf>
    <xf numFmtId="0" fontId="6" fillId="0" borderId="7" xfId="3" applyNumberFormat="1" applyFont="1" applyBorder="1" applyAlignment="1">
      <alignment horizontal="center" vertical="center"/>
    </xf>
    <xf numFmtId="43" fontId="6" fillId="0" borderId="7" xfId="1" applyFont="1" applyBorder="1" applyAlignment="1">
      <alignment vertical="center"/>
    </xf>
    <xf numFmtId="0" fontId="6" fillId="0" borderId="10" xfId="3" applyNumberFormat="1" applyFont="1" applyBorder="1" applyAlignment="1">
      <alignment horizontal="center" vertical="center"/>
    </xf>
    <xf numFmtId="43" fontId="6" fillId="0" borderId="10" xfId="1" applyFont="1" applyBorder="1" applyAlignment="1">
      <alignment vertical="center"/>
    </xf>
    <xf numFmtId="9" fontId="1" fillId="0" borderId="10" xfId="2" applyFont="1" applyBorder="1" applyAlignment="1">
      <alignment horizontal="center" vertical="center"/>
    </xf>
    <xf numFmtId="164" fontId="1" fillId="0" borderId="0" xfId="3" applyAlignment="1">
      <alignment horizontal="left" vertical="center"/>
    </xf>
    <xf numFmtId="0" fontId="1" fillId="0" borderId="0" xfId="3" applyNumberFormat="1" applyAlignment="1">
      <alignment horizontal="center" vertical="center"/>
    </xf>
    <xf numFmtId="43" fontId="6" fillId="0" borderId="0" xfId="1" applyFont="1" applyBorder="1" applyAlignment="1">
      <alignment vertical="center"/>
    </xf>
    <xf numFmtId="9" fontId="1" fillId="0" borderId="0" xfId="2" applyFont="1" applyBorder="1" applyAlignment="1">
      <alignment horizontal="center" vertical="center"/>
    </xf>
    <xf numFmtId="43" fontId="1" fillId="0" borderId="0" xfId="1" applyFont="1" applyBorder="1" applyAlignment="1">
      <alignment vertical="center"/>
    </xf>
    <xf numFmtId="164" fontId="1" fillId="4" borderId="6" xfId="0" applyFont="1" applyFill="1" applyBorder="1" applyAlignment="1" applyProtection="1">
      <alignment vertical="center" wrapText="1"/>
      <protection locked="0"/>
    </xf>
    <xf numFmtId="0" fontId="3" fillId="0" borderId="1" xfId="4" applyNumberFormat="1" applyFont="1" applyBorder="1" applyAlignment="1">
      <alignment horizontal="center" vertical="center"/>
    </xf>
    <xf numFmtId="9" fontId="1" fillId="0" borderId="6" xfId="2" applyFont="1" applyBorder="1" applyAlignment="1">
      <alignment horizontal="center" vertical="center"/>
    </xf>
    <xf numFmtId="49" fontId="3" fillId="0" borderId="14" xfId="4" applyNumberFormat="1" applyFont="1" applyBorder="1" applyAlignment="1">
      <alignment horizontal="center" vertical="center"/>
    </xf>
    <xf numFmtId="43" fontId="6" fillId="3" borderId="14" xfId="1" applyFont="1" applyFill="1" applyBorder="1" applyAlignment="1">
      <alignment vertical="center"/>
    </xf>
    <xf numFmtId="43" fontId="6" fillId="3" borderId="15" xfId="1" applyFont="1" applyFill="1" applyBorder="1" applyAlignment="1">
      <alignment vertical="center"/>
    </xf>
    <xf numFmtId="43" fontId="6" fillId="3" borderId="6" xfId="1" applyFont="1" applyFill="1" applyBorder="1" applyAlignment="1">
      <alignment vertical="center"/>
    </xf>
    <xf numFmtId="43" fontId="1" fillId="0" borderId="6" xfId="1" applyFont="1" applyBorder="1" applyAlignment="1">
      <alignment vertical="center"/>
    </xf>
    <xf numFmtId="164" fontId="4" fillId="2" borderId="6" xfId="3" applyFont="1" applyFill="1" applyBorder="1" applyAlignment="1">
      <alignment vertical="center"/>
    </xf>
    <xf numFmtId="0" fontId="1" fillId="0" borderId="7" xfId="1" applyNumberFormat="1" applyFont="1" applyBorder="1" applyAlignment="1">
      <alignment horizontal="center" vertical="center"/>
    </xf>
    <xf numFmtId="0" fontId="1" fillId="0" borderId="8" xfId="1" applyNumberFormat="1" applyFont="1" applyBorder="1" applyAlignment="1">
      <alignment horizontal="center" vertical="center"/>
    </xf>
    <xf numFmtId="164" fontId="1" fillId="0" borderId="10" xfId="3" applyBorder="1" applyAlignment="1">
      <alignment vertical="center" wrapText="1"/>
    </xf>
    <xf numFmtId="43" fontId="1" fillId="0" borderId="10" xfId="1" quotePrefix="1" applyFont="1" applyBorder="1" applyAlignment="1">
      <alignment horizontal="center" vertical="center"/>
    </xf>
    <xf numFmtId="0" fontId="1" fillId="0" borderId="10" xfId="1" applyNumberFormat="1" applyFont="1" applyBorder="1" applyAlignment="1">
      <alignment horizontal="center" vertical="center"/>
    </xf>
    <xf numFmtId="164" fontId="3" fillId="0" borderId="15" xfId="4" applyFont="1" applyBorder="1" applyAlignment="1">
      <alignment vertical="center"/>
    </xf>
    <xf numFmtId="43" fontId="0" fillId="0" borderId="6" xfId="1" applyFont="1" applyBorder="1" applyAlignment="1">
      <alignment horizontal="center"/>
    </xf>
    <xf numFmtId="164" fontId="0" fillId="0" borderId="0" xfId="0" applyAlignment="1">
      <alignment horizontal="center"/>
    </xf>
    <xf numFmtId="0" fontId="4" fillId="2" borderId="6" xfId="4" applyNumberFormat="1" applyFont="1" applyFill="1" applyBorder="1" applyAlignment="1">
      <alignment horizontal="center" vertical="center"/>
    </xf>
    <xf numFmtId="43" fontId="9" fillId="0" borderId="6" xfId="1" applyFont="1" applyBorder="1" applyAlignment="1">
      <alignment vertical="center"/>
    </xf>
    <xf numFmtId="43" fontId="6" fillId="0" borderId="8" xfId="1" applyFont="1" applyBorder="1" applyAlignment="1">
      <alignment vertical="center"/>
    </xf>
    <xf numFmtId="164" fontId="4" fillId="2" borderId="10" xfId="3" applyFont="1" applyFill="1" applyBorder="1" applyAlignment="1">
      <alignment vertical="center"/>
    </xf>
    <xf numFmtId="43" fontId="9" fillId="0" borderId="10" xfId="1" applyFont="1" applyBorder="1" applyAlignment="1">
      <alignment vertical="center"/>
    </xf>
    <xf numFmtId="0" fontId="7" fillId="0" borderId="0" xfId="4" applyNumberFormat="1" applyFont="1" applyAlignment="1">
      <alignment vertical="center"/>
    </xf>
    <xf numFmtId="43" fontId="1" fillId="0" borderId="6" xfId="1" applyFont="1" applyFill="1" applyBorder="1" applyAlignment="1">
      <alignment vertical="center" wrapText="1"/>
    </xf>
    <xf numFmtId="43" fontId="1" fillId="0" borderId="6" xfId="1" applyFont="1" applyBorder="1" applyAlignment="1">
      <alignment vertical="center" wrapText="1"/>
    </xf>
    <xf numFmtId="164" fontId="1" fillId="0" borderId="8" xfId="3" applyBorder="1" applyAlignment="1">
      <alignment vertical="center" wrapText="1"/>
    </xf>
    <xf numFmtId="164" fontId="9" fillId="0" borderId="0" xfId="3" applyFont="1" applyAlignment="1">
      <alignment vertical="center"/>
    </xf>
    <xf numFmtId="0" fontId="1" fillId="0" borderId="0" xfId="3" applyNumberFormat="1" applyAlignment="1">
      <alignment vertical="center"/>
    </xf>
    <xf numFmtId="4" fontId="1" fillId="0" borderId="0" xfId="3" applyNumberFormat="1" applyAlignment="1">
      <alignment vertical="center"/>
    </xf>
    <xf numFmtId="2" fontId="1" fillId="0" borderId="0" xfId="3" applyNumberFormat="1" applyAlignment="1">
      <alignment vertical="center"/>
    </xf>
    <xf numFmtId="0" fontId="4" fillId="2" borderId="6" xfId="3" applyNumberFormat="1" applyFont="1" applyFill="1" applyBorder="1" applyAlignment="1">
      <alignment horizontal="center" vertical="center"/>
    </xf>
    <xf numFmtId="9" fontId="1" fillId="0" borderId="7" xfId="3" applyNumberFormat="1" applyBorder="1" applyAlignment="1">
      <alignment horizontal="center" vertical="center"/>
    </xf>
    <xf numFmtId="9" fontId="1" fillId="0" borderId="8" xfId="3" applyNumberFormat="1" applyBorder="1" applyAlignment="1">
      <alignment horizontal="center" vertical="center"/>
    </xf>
    <xf numFmtId="9" fontId="1" fillId="0" borderId="10" xfId="3" applyNumberFormat="1" applyBorder="1" applyAlignment="1">
      <alignment horizontal="center" vertical="center"/>
    </xf>
    <xf numFmtId="43" fontId="9" fillId="0" borderId="0" xfId="1" applyFont="1" applyAlignment="1">
      <alignment horizontal="right" vertical="center"/>
    </xf>
    <xf numFmtId="43" fontId="1" fillId="0" borderId="0" xfId="1" applyFont="1" applyAlignment="1">
      <alignment vertical="center"/>
    </xf>
    <xf numFmtId="0" fontId="3" fillId="0" borderId="0" xfId="5" applyFont="1" applyAlignment="1">
      <alignment vertical="center"/>
    </xf>
    <xf numFmtId="0" fontId="3" fillId="0" borderId="0" xfId="4" applyNumberFormat="1" applyFont="1" applyAlignment="1">
      <alignment vertical="center"/>
    </xf>
    <xf numFmtId="43" fontId="11" fillId="0" borderId="0" xfId="1" applyFont="1" applyAlignment="1">
      <alignment vertical="center"/>
    </xf>
    <xf numFmtId="164" fontId="6" fillId="0" borderId="0" xfId="0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5" fillId="0" borderId="0" xfId="4" applyNumberFormat="1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4" borderId="0" xfId="4" applyNumberFormat="1" applyFont="1" applyFill="1" applyAlignment="1">
      <alignment vertical="center"/>
    </xf>
    <xf numFmtId="0" fontId="3" fillId="0" borderId="0" xfId="2" applyNumberFormat="1" applyFont="1" applyAlignment="1">
      <alignment vertical="center"/>
    </xf>
    <xf numFmtId="0" fontId="7" fillId="0" borderId="0" xfId="4" applyNumberFormat="1" applyFont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/>
    </xf>
    <xf numFmtId="0" fontId="0" fillId="0" borderId="0" xfId="1" applyNumberFormat="1" applyFont="1" applyFill="1"/>
    <xf numFmtId="0" fontId="7" fillId="0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8" fillId="0" borderId="0" xfId="4" applyNumberFormat="1" applyFont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7" fillId="0" borderId="0" xfId="1" applyNumberFormat="1" applyFont="1" applyAlignment="1">
      <alignment vertical="center"/>
    </xf>
    <xf numFmtId="0" fontId="9" fillId="0" borderId="6" xfId="1" applyNumberFormat="1" applyFont="1" applyBorder="1" applyAlignment="1">
      <alignment vertical="center"/>
    </xf>
    <xf numFmtId="0" fontId="7" fillId="0" borderId="0" xfId="4" applyNumberFormat="1" applyFont="1" applyAlignment="1">
      <alignment horizontal="center" vertical="center"/>
    </xf>
    <xf numFmtId="0" fontId="10" fillId="0" borderId="0" xfId="0" applyNumberFormat="1" applyFont="1" applyAlignment="1">
      <alignment horizontal="left" vertical="top" wrapText="1"/>
    </xf>
    <xf numFmtId="164" fontId="2" fillId="2" borderId="1" xfId="3" applyFont="1" applyFill="1" applyBorder="1" applyAlignment="1">
      <alignment horizontal="center" vertical="center"/>
    </xf>
    <xf numFmtId="164" fontId="2" fillId="2" borderId="2" xfId="3" applyFont="1" applyFill="1" applyBorder="1" applyAlignment="1">
      <alignment horizontal="center" vertical="center"/>
    </xf>
    <xf numFmtId="164" fontId="4" fillId="2" borderId="3" xfId="3" applyFont="1" applyFill="1" applyBorder="1" applyAlignment="1">
      <alignment horizontal="center" vertical="center"/>
    </xf>
    <xf numFmtId="164" fontId="4" fillId="2" borderId="0" xfId="3" applyFont="1" applyFill="1" applyAlignment="1">
      <alignment horizontal="center" vertical="center"/>
    </xf>
    <xf numFmtId="17" fontId="4" fillId="2" borderId="4" xfId="3" quotePrefix="1" applyNumberFormat="1" applyFont="1" applyFill="1" applyBorder="1" applyAlignment="1">
      <alignment horizontal="center" vertical="center"/>
    </xf>
    <xf numFmtId="17" fontId="4" fillId="2" borderId="5" xfId="3" quotePrefix="1" applyNumberFormat="1" applyFont="1" applyFill="1" applyBorder="1" applyAlignment="1">
      <alignment horizontal="center" vertical="center"/>
    </xf>
    <xf numFmtId="164" fontId="1" fillId="0" borderId="7" xfId="3" applyBorder="1" applyAlignment="1">
      <alignment horizontal="left" vertical="center"/>
    </xf>
    <xf numFmtId="164" fontId="1" fillId="0" borderId="10" xfId="3" applyBorder="1" applyAlignment="1">
      <alignment horizontal="left" vertical="center"/>
    </xf>
    <xf numFmtId="0" fontId="1" fillId="0" borderId="7" xfId="3" applyNumberFormat="1" applyBorder="1" applyAlignment="1">
      <alignment horizontal="center" vertical="center"/>
    </xf>
    <xf numFmtId="0" fontId="1" fillId="0" borderId="10" xfId="3" applyNumberFormat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" xfId="4" xr:uid="{6414811A-0DC4-4DA9-B11F-E34C48A09146}"/>
    <cellStyle name="Normal 2 10 3" xfId="5" xr:uid="{C340E27E-F59A-42A3-B68A-2AC9340CBF79}"/>
    <cellStyle name="Normal_SHEET" xfId="3" xr:uid="{99803AEF-0AB6-490B-A63B-7C6A90947E9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SOLEDISPA\ROLES%20IMPO%20A&#209;O%202011\ROL%20DE%20JUNIO%202011\PROVEEDORES%20LOCALES%202205050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Documents%20and%20Settings/jmgarcia/Configuraci&#243;n%20local/Archivos%20temporales%20de%20Internet/OLK29/Ventas%20-%20Juli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-UIOEYAUMUNOS\aws\Mis%20documentos\Data\Clientes\OCP\2004\Final\Quarter\Copy%20of%20Quarter%20Report%20as%20of%20December%20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FINANCIERO/FIN/TMP/importaciones%202011/LIQUIDACION%20IMPORTACIONES%20GRUPASA%20JULIO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Documents%20and%20Settings/vchavez/Configuraci&#243;n%20local/Archivos%20temporales%20de%20Internet/Content.Outlook/7WP6O905/COSTOS%20DE%20JUNIO%202011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DP%20WORLD%20LOGISTICS/2023/09.%20Septiembre/Informaci&#243;n%20Analitica/Worksheet%20in%208430%20C&#243;mputo%20Sueldos%20y%20Beneficios%20Sociales?C80B8BB4" TargetMode="External"/><Relationship Id="rId1" Type="http://schemas.openxmlformats.org/officeDocument/2006/relationships/externalLinkPath" Target="file:///\\C80B8BB4\Worksheet%20in%208430%20C&#243;mputo%20Sueldos%20y%20Beneficios%20Sociale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Mis%20documentos\MARGARITA\SISTEMA_ANALISIS_FINANCIERO.xls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DPWORLD%20S.A/CT%202023/Informaci&#243;n%20anal&#237;tica/Worksheet%20in%20%20%20%20%20Plantilla%20de%20Procedimientos%20Anal&#237;ticos%20Sustantivos?2DE38B87" TargetMode="External"/><Relationship Id="rId1" Type="http://schemas.openxmlformats.org/officeDocument/2006/relationships/externalLinkPath" Target="file:///\\2DE38B87\Worksheet%20in%20%20%20%20%20Plantilla%20de%20Procedimientos%20Anal&#237;ticos%20Sustantivos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CENTROLOGDURAN%20S.A/RDEP%202023/Informaci&#243;n%20anal&#237;tica/Worksheet%20in%201611%20Perform%20Preliminary%20Analytical%20Review%20Workbook%20(adjusted%20for%20new%20pack)?DAFBF24F" TargetMode="External"/><Relationship Id="rId1" Type="http://schemas.openxmlformats.org/officeDocument/2006/relationships/externalLinkPath" Target="file:///\\DAFBF24F\Worksheet%20in%201611%20Perform%20Preliminary%20Analytical%20Review%20Workbook%20(adjusted%20for%20new%20pack)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DOCUME~1/FSOTOM~1/CONFIG~1/Temp/Directorio%20temporal%201%20para%20ENERO%202010%20(2).zip/ENERO%202010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DPWORLD%20S.A/CT%202023/Informaci&#243;n%20anal&#237;tica/Worksheet%20in%201611%20Ejecutar%20procedimientos%20analiticos%20preliminares%20-%20FADESA?2DE38B87" TargetMode="External"/><Relationship Id="rId1" Type="http://schemas.openxmlformats.org/officeDocument/2006/relationships/externalLinkPath" Target="file:///\\2DE38B87\Worksheet%20in%201611%20Ejecutar%20procedimientos%20analiticos%20preliminares%20-%20FADES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Users/mreyna/Desktop/Fides%20Buro/Revisi&#243;n%20mensual/PAPELESA/A&#209;O%202014/11.-%20NOVIEMBRE/ASOLEDISPA/ROLES%20IMPO%20A&#209;O%202011/ROL%20DE%20JUNIO%202011/PROVEEDORES%20LOCALES%2022050500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hserver02\Users\Documentos\hgsg\audex\IPAC\impositivo\Imp.%20Renta%20Empleado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ax\ABAS\Pintec\Pintec.200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CARTERA\DIC-0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Documents%20and%20Settings\lauria\Configuraci&#243;n%20local\Archivos%20temporales%20de%20Internet\OLK7\VTASENERO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WINDOWS\TEMP\bg%20de%20hype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Documents%20and%20Settings/dpaguay/Mis%20documentos/Doris/Declraciones/Declaraciones%202008/Ventas_Enero_2008.xls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microsoft.com/office/2019/04/relationships/externalLinkLongPath" Target="https://fidesburo.sharepoint.com/sites/fidestax/Documentos%20compartidos/3.%20IMPUESTOS/RTM/2208-IM302-400%20GRUPO%20DPWORLD/DPWORLD%20S.A/CT%202023/Informaci&#243;n%20anal&#237;tica/Worksheet%20in%205632%20C&#243;mputo%20de%20depreciaci&#243;n%20de%20Activos%20Fijos%20(Nec)?2DE38B87" TargetMode="External"/><Relationship Id="rId1" Type="http://schemas.openxmlformats.org/officeDocument/2006/relationships/externalLinkPath" Target="file:///\\2DE38B87\Worksheet%20in%205632%20C&#243;mputo%20de%20depreciaci&#243;n%20de%20Activos%20Fijos%20(Nec)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ASUAREZ\Pictures\Desktop\plantillas\5633%20C&#243;mputo%20depreciaci&#243;n%20activos%20fij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531%20C&#243;mputo%20de%20seguro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Users/mreyna/Desktop/Fides%20Buro/Revisi&#243;n%20mensual/PAPELESA/A&#209;O%202014/11.-%20NOVIEMBRE/Users/JASUAREZ/Pictures/Desktop/plantillas/5633%20C&#243;mputo%20depreciaci&#243;n%20activos%20fij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Documents%20and%20Settings\ariofrio\Configuraci&#243;n%20local\Archivos%20temporales%20de%20Internet\Content.Outlook\V50KBSRA\PROVEEDORES%20LOCALES%202205050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aff\AppData\Local\Microsoft\Windows\Temporary%20Internet%20Files\Content.Outlook\7S29FGE0\8430%20C&#243;mputo%20de%20Sueldos%20y%20Beneficios%20Sociales%20(2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%20unidad\COMPA&#209;&#205;AS%20GPS\IMPORT%20GREEN\Papeles%20Declaraciones%202025\07.%20Julio\IMPORT%20GREEN%20-%20Revisi&#243;n%20Tributaria%2007-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OURCE\Documents%20and%20Settings\ariofrio\Configuraci&#243;n%20local\Archivos%20temporales%20de%20Internet\Content.Outlook\97CS9XRS\PROVEEDORES%20LOCALES%202205050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171\contabilidad\Documents%20and%20Settings\User\Escritorio\NUEVO\HS\EXCEL%20ABR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ES\Archivos\FINANCIERO\CTB\IBRIONES\COA%202005\Julio\TLCOMPRASJULI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es\archivos\WINDOWS\TEMP\FINANCIERO\CTB\DOLMOS\PROD.JUN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Users/mreyna/Desktop/Fides%20Buro/Revisi&#243;n%20mensual/PAPELESA/A&#209;O%202014/11.-%20NOVIEMBRE/archivos/WINDOWS/TEMP/FINANCIERO/CTB/DOLMOS/PROD.JUN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desburo.sharepoint.com/FINANCIERO/CTB/IBRIONES/COA%202005/Julio/TLCOMPRASJUL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5050001 RESUMEN ENE.09"/>
      <sheetName val="2205050001 DETALLE ENE.09"/>
      <sheetName val="Hoja3"/>
      <sheetName val="ENERO 09"/>
      <sheetName val="Hoja1"/>
      <sheetName val="Hoja2"/>
      <sheetName val="IR 2019"/>
      <sheetName val="PROVEEDORES LOCALES 2205050001"/>
      <sheetName val="Base ER"/>
      <sheetName val="Resultados por Almace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C"/>
      <sheetName val="Hoja1"/>
      <sheetName val="VTAS(2)"/>
      <sheetName val="#¡REF"/>
    </sheetNames>
    <sheetDataSet>
      <sheetData sheetId="0" refreshError="1">
        <row r="2">
          <cell r="K2">
            <v>7.59</v>
          </cell>
        </row>
        <row r="3">
          <cell r="K3">
            <v>32.94</v>
          </cell>
        </row>
        <row r="4">
          <cell r="K4">
            <v>29.03</v>
          </cell>
        </row>
        <row r="5">
          <cell r="K5">
            <v>13.15</v>
          </cell>
        </row>
        <row r="6">
          <cell r="K6">
            <v>42.07</v>
          </cell>
        </row>
        <row r="7">
          <cell r="K7">
            <v>4.7300000000000004</v>
          </cell>
        </row>
        <row r="8">
          <cell r="K8">
            <v>50.31</v>
          </cell>
        </row>
        <row r="9">
          <cell r="K9">
            <v>9.07</v>
          </cell>
        </row>
        <row r="10">
          <cell r="K10">
            <v>57.98</v>
          </cell>
        </row>
        <row r="11">
          <cell r="K11">
            <v>34.869999999999997</v>
          </cell>
        </row>
        <row r="12">
          <cell r="K12">
            <v>44.84</v>
          </cell>
        </row>
        <row r="13">
          <cell r="K13">
            <v>21.87</v>
          </cell>
        </row>
        <row r="14">
          <cell r="K14">
            <v>33.33</v>
          </cell>
        </row>
        <row r="15">
          <cell r="K15">
            <v>59.62</v>
          </cell>
        </row>
        <row r="16">
          <cell r="K16">
            <v>4.0599999999999996</v>
          </cell>
        </row>
        <row r="17">
          <cell r="K17">
            <v>46.65</v>
          </cell>
        </row>
        <row r="18">
          <cell r="K18">
            <v>37.21</v>
          </cell>
        </row>
        <row r="19">
          <cell r="K19">
            <v>9.1199999999999992</v>
          </cell>
        </row>
        <row r="20">
          <cell r="K20">
            <v>5.93</v>
          </cell>
        </row>
        <row r="21">
          <cell r="K21">
            <v>51.63</v>
          </cell>
        </row>
        <row r="22">
          <cell r="K22">
            <v>58.84</v>
          </cell>
        </row>
        <row r="23">
          <cell r="K23">
            <v>9.8800000000000008</v>
          </cell>
        </row>
        <row r="24">
          <cell r="K24">
            <v>17</v>
          </cell>
        </row>
        <row r="25">
          <cell r="K25">
            <v>21</v>
          </cell>
        </row>
        <row r="26">
          <cell r="K26">
            <v>33.67</v>
          </cell>
        </row>
        <row r="27">
          <cell r="K27">
            <v>19</v>
          </cell>
        </row>
        <row r="28">
          <cell r="K28">
            <v>1.37</v>
          </cell>
        </row>
        <row r="29">
          <cell r="K29">
            <v>41.87</v>
          </cell>
        </row>
        <row r="30">
          <cell r="K30">
            <v>61.25</v>
          </cell>
        </row>
        <row r="31">
          <cell r="K31">
            <v>63.7</v>
          </cell>
        </row>
        <row r="32">
          <cell r="K32">
            <v>64.400000000000006</v>
          </cell>
        </row>
        <row r="33">
          <cell r="K33">
            <v>64.400000000000006</v>
          </cell>
        </row>
        <row r="34">
          <cell r="K34">
            <v>46</v>
          </cell>
        </row>
        <row r="35">
          <cell r="K35">
            <v>27.6</v>
          </cell>
        </row>
        <row r="36">
          <cell r="K36">
            <v>76.150000000000006</v>
          </cell>
        </row>
        <row r="37">
          <cell r="K37">
            <v>29.13</v>
          </cell>
        </row>
        <row r="38">
          <cell r="K38">
            <v>6.67</v>
          </cell>
        </row>
        <row r="39">
          <cell r="K39">
            <v>5.91</v>
          </cell>
        </row>
        <row r="40">
          <cell r="K40">
            <v>11.77</v>
          </cell>
        </row>
        <row r="41">
          <cell r="K41">
            <v>23.59</v>
          </cell>
        </row>
        <row r="42">
          <cell r="K42">
            <v>13.91</v>
          </cell>
        </row>
        <row r="43">
          <cell r="K43">
            <v>13.52</v>
          </cell>
        </row>
        <row r="44">
          <cell r="K44">
            <v>1.6</v>
          </cell>
        </row>
        <row r="45">
          <cell r="K45">
            <v>8.1999999999999993</v>
          </cell>
        </row>
        <row r="46">
          <cell r="K46">
            <v>3.46</v>
          </cell>
        </row>
        <row r="47">
          <cell r="K47">
            <v>6.07</v>
          </cell>
        </row>
        <row r="48">
          <cell r="K48">
            <v>5.82</v>
          </cell>
        </row>
        <row r="49">
          <cell r="K49">
            <v>36.119999999999997</v>
          </cell>
        </row>
        <row r="50">
          <cell r="K50">
            <v>5.09</v>
          </cell>
        </row>
        <row r="51">
          <cell r="K51">
            <v>5.8</v>
          </cell>
        </row>
        <row r="52">
          <cell r="K52">
            <v>31.11</v>
          </cell>
        </row>
        <row r="53">
          <cell r="K53">
            <v>53.86</v>
          </cell>
        </row>
        <row r="54">
          <cell r="K54">
            <v>10.88</v>
          </cell>
        </row>
        <row r="55">
          <cell r="K55">
            <v>22.63</v>
          </cell>
        </row>
        <row r="56">
          <cell r="K56">
            <v>15.75</v>
          </cell>
        </row>
        <row r="57">
          <cell r="K57">
            <v>37.1</v>
          </cell>
        </row>
        <row r="58">
          <cell r="K58">
            <v>6.74</v>
          </cell>
        </row>
        <row r="59">
          <cell r="K59">
            <v>7.9</v>
          </cell>
        </row>
        <row r="60">
          <cell r="K60">
            <v>7.65</v>
          </cell>
        </row>
        <row r="61">
          <cell r="K61">
            <v>0.76</v>
          </cell>
        </row>
        <row r="62">
          <cell r="K62">
            <v>44</v>
          </cell>
        </row>
        <row r="63">
          <cell r="K63">
            <v>26.75</v>
          </cell>
        </row>
        <row r="64">
          <cell r="K64">
            <v>13.72</v>
          </cell>
        </row>
        <row r="65">
          <cell r="K65">
            <v>33.549999999999997</v>
          </cell>
        </row>
        <row r="66">
          <cell r="K66">
            <v>2.04</v>
          </cell>
        </row>
        <row r="67">
          <cell r="K67">
            <v>78.39</v>
          </cell>
        </row>
        <row r="68">
          <cell r="K68">
            <v>58.5</v>
          </cell>
        </row>
        <row r="69">
          <cell r="K69">
            <v>70.2</v>
          </cell>
        </row>
        <row r="70">
          <cell r="K70">
            <v>70.2</v>
          </cell>
        </row>
        <row r="71">
          <cell r="K71">
            <v>81.900000000000006</v>
          </cell>
        </row>
        <row r="72">
          <cell r="K72">
            <v>81.900000000000006</v>
          </cell>
        </row>
        <row r="73">
          <cell r="K73">
            <v>58.5</v>
          </cell>
        </row>
        <row r="74">
          <cell r="K74">
            <v>58.5</v>
          </cell>
        </row>
        <row r="75">
          <cell r="K75">
            <v>58.5</v>
          </cell>
        </row>
        <row r="76">
          <cell r="K76">
            <v>46.8</v>
          </cell>
        </row>
        <row r="77">
          <cell r="K77">
            <v>76.05</v>
          </cell>
        </row>
        <row r="78">
          <cell r="K78">
            <v>64.349999999999994</v>
          </cell>
        </row>
        <row r="79">
          <cell r="K79">
            <v>105.3</v>
          </cell>
        </row>
        <row r="80">
          <cell r="K80">
            <v>70.2</v>
          </cell>
        </row>
        <row r="81">
          <cell r="K81">
            <v>70.2</v>
          </cell>
        </row>
        <row r="82">
          <cell r="K82">
            <v>70.2</v>
          </cell>
        </row>
        <row r="83">
          <cell r="K83">
            <v>81.900000000000006</v>
          </cell>
        </row>
        <row r="84">
          <cell r="K84">
            <v>33.46</v>
          </cell>
        </row>
        <row r="85">
          <cell r="K85">
            <v>91.26</v>
          </cell>
        </row>
        <row r="86">
          <cell r="K86">
            <v>25.04</v>
          </cell>
        </row>
        <row r="87">
          <cell r="K87">
            <v>70.2</v>
          </cell>
        </row>
        <row r="88">
          <cell r="K88">
            <v>70.2</v>
          </cell>
        </row>
        <row r="89">
          <cell r="K89">
            <v>70.2</v>
          </cell>
        </row>
        <row r="90">
          <cell r="K90">
            <v>60.14</v>
          </cell>
        </row>
        <row r="91">
          <cell r="K91">
            <v>81.900000000000006</v>
          </cell>
        </row>
        <row r="92">
          <cell r="K92">
            <v>70.2</v>
          </cell>
        </row>
        <row r="93">
          <cell r="K93">
            <v>29.25</v>
          </cell>
        </row>
        <row r="94">
          <cell r="K94">
            <v>81.900000000000006</v>
          </cell>
        </row>
        <row r="95">
          <cell r="K95">
            <v>93.6</v>
          </cell>
        </row>
        <row r="96">
          <cell r="K96">
            <v>58.5</v>
          </cell>
        </row>
        <row r="97">
          <cell r="K97">
            <v>81.900000000000006</v>
          </cell>
        </row>
        <row r="98">
          <cell r="K98">
            <v>70.2</v>
          </cell>
        </row>
        <row r="99">
          <cell r="K99">
            <v>70.2</v>
          </cell>
        </row>
        <row r="100">
          <cell r="K100">
            <v>48.44</v>
          </cell>
        </row>
        <row r="101">
          <cell r="K101">
            <v>10.06</v>
          </cell>
        </row>
        <row r="102">
          <cell r="K102">
            <v>70.2</v>
          </cell>
        </row>
        <row r="103">
          <cell r="K103">
            <v>58.5</v>
          </cell>
        </row>
        <row r="104">
          <cell r="K104">
            <v>70.2</v>
          </cell>
        </row>
        <row r="105">
          <cell r="K105">
            <v>105.3</v>
          </cell>
        </row>
        <row r="106">
          <cell r="K106">
            <v>46.8</v>
          </cell>
        </row>
        <row r="107">
          <cell r="K107">
            <v>11.7</v>
          </cell>
        </row>
        <row r="108">
          <cell r="K108">
            <v>105.3</v>
          </cell>
        </row>
        <row r="109">
          <cell r="K109">
            <v>58.5</v>
          </cell>
        </row>
        <row r="110">
          <cell r="K110">
            <v>58.5</v>
          </cell>
        </row>
        <row r="111">
          <cell r="K111">
            <v>81.900000000000006</v>
          </cell>
        </row>
        <row r="112">
          <cell r="K112">
            <v>39.29</v>
          </cell>
        </row>
        <row r="113">
          <cell r="K113">
            <v>58.5</v>
          </cell>
        </row>
        <row r="114">
          <cell r="K114">
            <v>11.7</v>
          </cell>
        </row>
        <row r="115">
          <cell r="K115">
            <v>58.5</v>
          </cell>
        </row>
        <row r="116">
          <cell r="K116">
            <v>105.3</v>
          </cell>
        </row>
        <row r="117">
          <cell r="K117">
            <v>58.5</v>
          </cell>
        </row>
        <row r="118">
          <cell r="K118">
            <v>11.7</v>
          </cell>
        </row>
        <row r="119">
          <cell r="K119">
            <v>70.2</v>
          </cell>
        </row>
        <row r="120">
          <cell r="K120">
            <v>70.2</v>
          </cell>
        </row>
        <row r="121">
          <cell r="K121">
            <v>93.6</v>
          </cell>
        </row>
        <row r="122">
          <cell r="K122">
            <v>81.900000000000006</v>
          </cell>
        </row>
        <row r="123">
          <cell r="K123">
            <v>70.2</v>
          </cell>
        </row>
        <row r="124">
          <cell r="K124">
            <v>81.900000000000006</v>
          </cell>
        </row>
        <row r="125">
          <cell r="K125">
            <v>70.2</v>
          </cell>
        </row>
        <row r="126">
          <cell r="K126">
            <v>70.2</v>
          </cell>
        </row>
        <row r="127">
          <cell r="K127">
            <v>70.2</v>
          </cell>
        </row>
        <row r="128">
          <cell r="K128">
            <v>87.75</v>
          </cell>
        </row>
        <row r="129">
          <cell r="K129">
            <v>87.75</v>
          </cell>
        </row>
        <row r="130">
          <cell r="K130">
            <v>76.05</v>
          </cell>
        </row>
        <row r="131">
          <cell r="K131">
            <v>87.75</v>
          </cell>
        </row>
        <row r="132">
          <cell r="K132">
            <v>76.05</v>
          </cell>
        </row>
        <row r="133">
          <cell r="K133">
            <v>70.2</v>
          </cell>
        </row>
        <row r="134">
          <cell r="K134">
            <v>58.5</v>
          </cell>
        </row>
        <row r="135">
          <cell r="K135">
            <v>87.75</v>
          </cell>
        </row>
        <row r="136">
          <cell r="K136">
            <v>105.3</v>
          </cell>
        </row>
        <row r="137">
          <cell r="K137">
            <v>63.88</v>
          </cell>
        </row>
        <row r="138">
          <cell r="K138">
            <v>29.2</v>
          </cell>
        </row>
        <row r="139">
          <cell r="K139">
            <v>7.3</v>
          </cell>
        </row>
        <row r="140">
          <cell r="K140">
            <v>64.86</v>
          </cell>
        </row>
        <row r="141">
          <cell r="K141">
            <v>85.78</v>
          </cell>
        </row>
        <row r="142">
          <cell r="K142">
            <v>58.5</v>
          </cell>
        </row>
        <row r="143">
          <cell r="K143">
            <v>66.97</v>
          </cell>
        </row>
        <row r="144">
          <cell r="K144">
            <v>70.2</v>
          </cell>
        </row>
        <row r="145">
          <cell r="K145">
            <v>35.1</v>
          </cell>
        </row>
        <row r="146">
          <cell r="K146">
            <v>81.400000000000006</v>
          </cell>
        </row>
        <row r="147">
          <cell r="K147">
            <v>70.2</v>
          </cell>
        </row>
        <row r="148">
          <cell r="K148">
            <v>58.5</v>
          </cell>
        </row>
        <row r="149">
          <cell r="K149">
            <v>0.72</v>
          </cell>
        </row>
        <row r="150">
          <cell r="K150">
            <v>81.900000000000006</v>
          </cell>
        </row>
        <row r="151">
          <cell r="K151">
            <v>81.900000000000006</v>
          </cell>
        </row>
        <row r="152">
          <cell r="K152">
            <v>81.900000000000006</v>
          </cell>
        </row>
        <row r="153">
          <cell r="K153">
            <v>70.2</v>
          </cell>
        </row>
        <row r="154">
          <cell r="K154">
            <v>81.900000000000006</v>
          </cell>
        </row>
        <row r="155">
          <cell r="K155">
            <v>81.900000000000006</v>
          </cell>
        </row>
        <row r="156">
          <cell r="K156">
            <v>81.900000000000006</v>
          </cell>
        </row>
        <row r="157">
          <cell r="K157">
            <v>58.5</v>
          </cell>
        </row>
        <row r="158">
          <cell r="K158">
            <v>87.75</v>
          </cell>
        </row>
        <row r="159">
          <cell r="K159">
            <v>87.75</v>
          </cell>
        </row>
        <row r="160">
          <cell r="K160">
            <v>81.900000000000006</v>
          </cell>
        </row>
        <row r="161">
          <cell r="K161">
            <v>81.900000000000006</v>
          </cell>
        </row>
        <row r="162">
          <cell r="K162">
            <v>30.31</v>
          </cell>
        </row>
        <row r="163">
          <cell r="K163">
            <v>15.88</v>
          </cell>
        </row>
        <row r="164">
          <cell r="K164">
            <v>62.5</v>
          </cell>
        </row>
        <row r="165">
          <cell r="K165">
            <v>62.5</v>
          </cell>
        </row>
        <row r="166">
          <cell r="K166">
            <v>1.74</v>
          </cell>
        </row>
        <row r="167">
          <cell r="K167">
            <v>7.5</v>
          </cell>
        </row>
        <row r="168">
          <cell r="K168">
            <v>58.5</v>
          </cell>
        </row>
        <row r="169">
          <cell r="K169">
            <v>93.6</v>
          </cell>
        </row>
        <row r="170">
          <cell r="K170">
            <v>81.900000000000006</v>
          </cell>
        </row>
        <row r="171">
          <cell r="K171">
            <v>58.5</v>
          </cell>
        </row>
        <row r="172">
          <cell r="K172">
            <v>70.2</v>
          </cell>
        </row>
        <row r="173">
          <cell r="K173">
            <v>5.85</v>
          </cell>
        </row>
        <row r="174">
          <cell r="K174">
            <v>70.2</v>
          </cell>
        </row>
        <row r="175">
          <cell r="K175">
            <v>70.2</v>
          </cell>
        </row>
        <row r="176">
          <cell r="K176">
            <v>58.5</v>
          </cell>
        </row>
        <row r="177">
          <cell r="K177">
            <v>17.55</v>
          </cell>
        </row>
        <row r="178">
          <cell r="K178">
            <v>58.5</v>
          </cell>
        </row>
        <row r="179">
          <cell r="K179">
            <v>58.5</v>
          </cell>
        </row>
        <row r="180">
          <cell r="K180">
            <v>58.5</v>
          </cell>
        </row>
        <row r="181">
          <cell r="K181">
            <v>58.5</v>
          </cell>
        </row>
        <row r="182">
          <cell r="K182">
            <v>79.069999999999993</v>
          </cell>
        </row>
        <row r="183">
          <cell r="K183">
            <v>127.35</v>
          </cell>
        </row>
        <row r="184">
          <cell r="K184">
            <v>36.72</v>
          </cell>
        </row>
        <row r="185">
          <cell r="K185">
            <v>24.93</v>
          </cell>
        </row>
        <row r="186">
          <cell r="K186">
            <v>21.9</v>
          </cell>
        </row>
        <row r="187">
          <cell r="K187">
            <v>4.8</v>
          </cell>
        </row>
        <row r="188">
          <cell r="K188">
            <v>73.2</v>
          </cell>
        </row>
        <row r="189">
          <cell r="K189">
            <v>14.09</v>
          </cell>
        </row>
        <row r="190">
          <cell r="K190">
            <v>52.65</v>
          </cell>
        </row>
        <row r="191">
          <cell r="K191">
            <v>70.2</v>
          </cell>
        </row>
        <row r="192">
          <cell r="K192">
            <v>17.55</v>
          </cell>
        </row>
        <row r="193">
          <cell r="K193">
            <v>35.1</v>
          </cell>
        </row>
        <row r="194">
          <cell r="K194">
            <v>5.85</v>
          </cell>
        </row>
        <row r="195">
          <cell r="K195">
            <v>81.900000000000006</v>
          </cell>
        </row>
        <row r="196">
          <cell r="K196">
            <v>111.15</v>
          </cell>
        </row>
        <row r="197">
          <cell r="K197">
            <v>70.2</v>
          </cell>
        </row>
        <row r="198">
          <cell r="K198">
            <v>58.5</v>
          </cell>
        </row>
        <row r="199">
          <cell r="K199">
            <v>58.5</v>
          </cell>
        </row>
        <row r="200">
          <cell r="K200">
            <v>35.1</v>
          </cell>
        </row>
        <row r="201">
          <cell r="K201">
            <v>58.5</v>
          </cell>
        </row>
        <row r="202">
          <cell r="K202">
            <v>29.25</v>
          </cell>
        </row>
        <row r="203">
          <cell r="K203">
            <v>87.75</v>
          </cell>
        </row>
        <row r="204">
          <cell r="K204">
            <v>58.5</v>
          </cell>
        </row>
        <row r="205">
          <cell r="K205">
            <v>93.6</v>
          </cell>
        </row>
        <row r="206">
          <cell r="K206">
            <v>23.4</v>
          </cell>
        </row>
        <row r="207">
          <cell r="K207">
            <v>58.5</v>
          </cell>
        </row>
        <row r="208">
          <cell r="K208">
            <v>58.5</v>
          </cell>
        </row>
        <row r="209">
          <cell r="K209">
            <v>81.900000000000006</v>
          </cell>
        </row>
        <row r="210">
          <cell r="K210">
            <v>81.900000000000006</v>
          </cell>
        </row>
        <row r="211">
          <cell r="K211">
            <v>46.8</v>
          </cell>
        </row>
        <row r="212">
          <cell r="K212">
            <v>81.900000000000006</v>
          </cell>
        </row>
        <row r="213">
          <cell r="K213">
            <v>46.8</v>
          </cell>
        </row>
        <row r="214">
          <cell r="K214">
            <v>58.5</v>
          </cell>
        </row>
        <row r="215">
          <cell r="K215">
            <v>46.8</v>
          </cell>
        </row>
        <row r="216">
          <cell r="K216">
            <v>35.1</v>
          </cell>
        </row>
        <row r="217">
          <cell r="K217">
            <v>55.58</v>
          </cell>
        </row>
        <row r="218">
          <cell r="K218">
            <v>70.2</v>
          </cell>
        </row>
        <row r="219">
          <cell r="K219">
            <v>35.1</v>
          </cell>
        </row>
        <row r="220">
          <cell r="K220">
            <v>35.1</v>
          </cell>
        </row>
        <row r="221">
          <cell r="K221">
            <v>105.3</v>
          </cell>
        </row>
        <row r="222">
          <cell r="K222">
            <v>58.5</v>
          </cell>
        </row>
        <row r="223">
          <cell r="K223">
            <v>87.75</v>
          </cell>
        </row>
        <row r="224">
          <cell r="K224">
            <v>58.5</v>
          </cell>
        </row>
        <row r="225">
          <cell r="K225">
            <v>70.2</v>
          </cell>
        </row>
        <row r="226">
          <cell r="K226">
            <v>58.5</v>
          </cell>
        </row>
        <row r="227">
          <cell r="K227">
            <v>58.5</v>
          </cell>
        </row>
        <row r="228">
          <cell r="K228">
            <v>93.6</v>
          </cell>
        </row>
        <row r="229">
          <cell r="K229">
            <v>58.5</v>
          </cell>
        </row>
        <row r="230">
          <cell r="K230">
            <v>87.75</v>
          </cell>
        </row>
        <row r="231">
          <cell r="K231">
            <v>70.2</v>
          </cell>
        </row>
        <row r="232">
          <cell r="K232">
            <v>58.5</v>
          </cell>
        </row>
        <row r="233">
          <cell r="K233">
            <v>58.5</v>
          </cell>
        </row>
        <row r="234">
          <cell r="K234">
            <v>70.2</v>
          </cell>
        </row>
        <row r="235">
          <cell r="K235">
            <v>70.2</v>
          </cell>
        </row>
        <row r="236">
          <cell r="K236">
            <v>35.1</v>
          </cell>
        </row>
        <row r="237">
          <cell r="K237">
            <v>35.1</v>
          </cell>
        </row>
        <row r="238">
          <cell r="K238">
            <v>58.5</v>
          </cell>
        </row>
        <row r="239">
          <cell r="K239">
            <v>70.2</v>
          </cell>
        </row>
        <row r="240">
          <cell r="K240">
            <v>58.5</v>
          </cell>
        </row>
        <row r="241">
          <cell r="K241">
            <v>70.2</v>
          </cell>
        </row>
        <row r="242">
          <cell r="K242">
            <v>58.5</v>
          </cell>
        </row>
        <row r="243">
          <cell r="K243">
            <v>23.4</v>
          </cell>
        </row>
        <row r="244">
          <cell r="K244">
            <v>1.75</v>
          </cell>
        </row>
        <row r="245">
          <cell r="K245">
            <v>58.5</v>
          </cell>
        </row>
        <row r="246">
          <cell r="K246">
            <v>58.5</v>
          </cell>
        </row>
        <row r="247">
          <cell r="K247">
            <v>58.5</v>
          </cell>
        </row>
        <row r="248">
          <cell r="K248">
            <v>95.7</v>
          </cell>
        </row>
        <row r="249">
          <cell r="K249">
            <v>58.5</v>
          </cell>
        </row>
        <row r="250">
          <cell r="K250">
            <v>58.5</v>
          </cell>
        </row>
        <row r="251">
          <cell r="K251">
            <v>89.66</v>
          </cell>
        </row>
        <row r="252">
          <cell r="K252">
            <v>58.5</v>
          </cell>
        </row>
        <row r="253">
          <cell r="K253">
            <v>58.5</v>
          </cell>
        </row>
        <row r="254">
          <cell r="K254">
            <v>4.2</v>
          </cell>
        </row>
        <row r="255">
          <cell r="K255">
            <v>93.6</v>
          </cell>
        </row>
        <row r="256">
          <cell r="K256">
            <v>87.75</v>
          </cell>
        </row>
        <row r="257">
          <cell r="K257">
            <v>58.5</v>
          </cell>
        </row>
        <row r="258">
          <cell r="K258">
            <v>58.66</v>
          </cell>
        </row>
        <row r="259">
          <cell r="K259">
            <v>1.75</v>
          </cell>
        </row>
        <row r="260">
          <cell r="K260">
            <v>74.400000000000006</v>
          </cell>
        </row>
        <row r="261">
          <cell r="K261">
            <v>46.8</v>
          </cell>
        </row>
        <row r="262">
          <cell r="K262">
            <v>95.7</v>
          </cell>
        </row>
        <row r="263">
          <cell r="K263">
            <v>66</v>
          </cell>
        </row>
        <row r="264">
          <cell r="K264">
            <v>66</v>
          </cell>
        </row>
        <row r="265">
          <cell r="K265">
            <v>66</v>
          </cell>
        </row>
        <row r="266">
          <cell r="K266">
            <v>58.5</v>
          </cell>
        </row>
        <row r="267">
          <cell r="K267">
            <v>27.5</v>
          </cell>
        </row>
        <row r="268">
          <cell r="K268">
            <v>117</v>
          </cell>
        </row>
        <row r="269">
          <cell r="K269">
            <v>1.82</v>
          </cell>
        </row>
        <row r="270">
          <cell r="K270">
            <v>46.8</v>
          </cell>
        </row>
        <row r="271">
          <cell r="K271">
            <v>17.55</v>
          </cell>
        </row>
        <row r="272">
          <cell r="K272">
            <v>70.2</v>
          </cell>
        </row>
        <row r="273">
          <cell r="K273">
            <v>52.65</v>
          </cell>
        </row>
        <row r="274">
          <cell r="K274">
            <v>54.6</v>
          </cell>
        </row>
        <row r="275">
          <cell r="K275">
            <v>81.900000000000006</v>
          </cell>
        </row>
        <row r="276">
          <cell r="K276">
            <v>58.5</v>
          </cell>
        </row>
        <row r="277">
          <cell r="K277">
            <v>58.5</v>
          </cell>
        </row>
        <row r="278">
          <cell r="K278">
            <v>35.1</v>
          </cell>
        </row>
        <row r="279">
          <cell r="K279">
            <v>27.5</v>
          </cell>
        </row>
        <row r="280">
          <cell r="K280">
            <v>35.1</v>
          </cell>
        </row>
        <row r="281">
          <cell r="K281">
            <v>35.1</v>
          </cell>
        </row>
        <row r="282">
          <cell r="K282">
            <v>35.1</v>
          </cell>
        </row>
        <row r="283">
          <cell r="K283">
            <v>58.5</v>
          </cell>
        </row>
        <row r="284">
          <cell r="K284">
            <v>81.900000000000006</v>
          </cell>
        </row>
        <row r="285">
          <cell r="K285">
            <v>70.2</v>
          </cell>
        </row>
        <row r="286">
          <cell r="K286">
            <v>58.5</v>
          </cell>
        </row>
        <row r="287">
          <cell r="K287">
            <v>70.2</v>
          </cell>
        </row>
        <row r="288">
          <cell r="K288">
            <v>2.93</v>
          </cell>
        </row>
        <row r="289">
          <cell r="K289">
            <v>58.5</v>
          </cell>
        </row>
        <row r="290">
          <cell r="K290">
            <v>58.5</v>
          </cell>
        </row>
        <row r="291">
          <cell r="K291">
            <v>58.5</v>
          </cell>
        </row>
        <row r="292">
          <cell r="K292">
            <v>70.2</v>
          </cell>
        </row>
        <row r="293">
          <cell r="K293">
            <v>81.900000000000006</v>
          </cell>
        </row>
        <row r="294">
          <cell r="K294">
            <v>93.6</v>
          </cell>
        </row>
        <row r="295">
          <cell r="K295">
            <v>70.2</v>
          </cell>
        </row>
        <row r="296">
          <cell r="K296">
            <v>81.900000000000006</v>
          </cell>
        </row>
        <row r="297">
          <cell r="K297">
            <v>81.900000000000006</v>
          </cell>
        </row>
        <row r="298">
          <cell r="K298">
            <v>23.4</v>
          </cell>
        </row>
        <row r="299">
          <cell r="K299">
            <v>93.6</v>
          </cell>
        </row>
        <row r="300">
          <cell r="K300">
            <v>81.900000000000006</v>
          </cell>
        </row>
        <row r="301">
          <cell r="K301">
            <v>46.8</v>
          </cell>
        </row>
        <row r="302">
          <cell r="K302">
            <v>58.5</v>
          </cell>
        </row>
        <row r="303">
          <cell r="K303">
            <v>70.2</v>
          </cell>
        </row>
        <row r="304">
          <cell r="K304">
            <v>70.2</v>
          </cell>
        </row>
        <row r="305">
          <cell r="K305">
            <v>35.1</v>
          </cell>
        </row>
        <row r="306">
          <cell r="K306">
            <v>70.2</v>
          </cell>
        </row>
        <row r="307">
          <cell r="K307">
            <v>58.5</v>
          </cell>
        </row>
        <row r="308">
          <cell r="K308">
            <v>70.2</v>
          </cell>
        </row>
        <row r="309">
          <cell r="K309">
            <v>23.4</v>
          </cell>
        </row>
        <row r="310">
          <cell r="K310">
            <v>70.2</v>
          </cell>
        </row>
        <row r="311">
          <cell r="K311">
            <v>35.1</v>
          </cell>
        </row>
        <row r="312">
          <cell r="K312">
            <v>35.1</v>
          </cell>
        </row>
        <row r="313">
          <cell r="K313">
            <v>81.900000000000006</v>
          </cell>
        </row>
        <row r="314">
          <cell r="K314">
            <v>81.900000000000006</v>
          </cell>
        </row>
        <row r="315">
          <cell r="K315">
            <v>23.4</v>
          </cell>
        </row>
        <row r="316">
          <cell r="K316">
            <v>77</v>
          </cell>
        </row>
        <row r="317">
          <cell r="K317">
            <v>77</v>
          </cell>
        </row>
        <row r="318">
          <cell r="K318">
            <v>59.21</v>
          </cell>
        </row>
        <row r="319">
          <cell r="K319">
            <v>27.94</v>
          </cell>
        </row>
        <row r="320">
          <cell r="K320">
            <v>19.53</v>
          </cell>
        </row>
        <row r="321">
          <cell r="K321">
            <v>67.8</v>
          </cell>
        </row>
        <row r="322">
          <cell r="K322">
            <v>61.75</v>
          </cell>
        </row>
        <row r="323">
          <cell r="K323">
            <v>19.309999999999999</v>
          </cell>
        </row>
        <row r="324">
          <cell r="K324">
            <v>54.53</v>
          </cell>
        </row>
        <row r="325">
          <cell r="K325">
            <v>1.95</v>
          </cell>
        </row>
        <row r="326">
          <cell r="K326">
            <v>21.54</v>
          </cell>
        </row>
        <row r="327">
          <cell r="K327">
            <v>13</v>
          </cell>
        </row>
        <row r="328">
          <cell r="K328">
            <v>13.18</v>
          </cell>
        </row>
        <row r="329">
          <cell r="K329">
            <v>14.4</v>
          </cell>
        </row>
        <row r="330">
          <cell r="K330">
            <v>2.6</v>
          </cell>
        </row>
        <row r="331">
          <cell r="K331">
            <v>15</v>
          </cell>
        </row>
        <row r="332">
          <cell r="K332">
            <v>12</v>
          </cell>
        </row>
        <row r="333">
          <cell r="K333">
            <v>13</v>
          </cell>
        </row>
        <row r="334">
          <cell r="K334">
            <v>16</v>
          </cell>
        </row>
        <row r="335">
          <cell r="K335">
            <v>13</v>
          </cell>
        </row>
        <row r="336">
          <cell r="K336">
            <v>12</v>
          </cell>
        </row>
        <row r="337">
          <cell r="K337">
            <v>10</v>
          </cell>
        </row>
        <row r="338">
          <cell r="K338">
            <v>12</v>
          </cell>
        </row>
        <row r="339">
          <cell r="K339">
            <v>12</v>
          </cell>
        </row>
        <row r="340">
          <cell r="K340">
            <v>10</v>
          </cell>
        </row>
        <row r="341">
          <cell r="K341">
            <v>10</v>
          </cell>
        </row>
        <row r="342">
          <cell r="K342">
            <v>28</v>
          </cell>
        </row>
        <row r="343">
          <cell r="K343">
            <v>28</v>
          </cell>
        </row>
        <row r="344">
          <cell r="K344">
            <v>20</v>
          </cell>
        </row>
        <row r="345">
          <cell r="K345">
            <v>27.3</v>
          </cell>
        </row>
        <row r="346">
          <cell r="K346">
            <v>7.8</v>
          </cell>
        </row>
        <row r="347">
          <cell r="K347">
            <v>28</v>
          </cell>
        </row>
        <row r="348">
          <cell r="K348">
            <v>13.68</v>
          </cell>
        </row>
        <row r="349">
          <cell r="K349">
            <v>26</v>
          </cell>
        </row>
        <row r="350">
          <cell r="K350">
            <v>24</v>
          </cell>
        </row>
        <row r="351">
          <cell r="K351">
            <v>28</v>
          </cell>
        </row>
        <row r="352">
          <cell r="K352">
            <v>20</v>
          </cell>
        </row>
        <row r="353">
          <cell r="K353">
            <v>23.44</v>
          </cell>
        </row>
        <row r="354">
          <cell r="K354">
            <v>24</v>
          </cell>
        </row>
        <row r="355">
          <cell r="K355">
            <v>26.8</v>
          </cell>
        </row>
        <row r="356">
          <cell r="K356">
            <v>28</v>
          </cell>
        </row>
        <row r="357">
          <cell r="K357">
            <v>21.8</v>
          </cell>
        </row>
        <row r="358">
          <cell r="K358">
            <v>27.4</v>
          </cell>
        </row>
        <row r="359">
          <cell r="K359">
            <v>28</v>
          </cell>
        </row>
        <row r="360">
          <cell r="K360">
            <v>24</v>
          </cell>
        </row>
        <row r="361">
          <cell r="K361">
            <v>4</v>
          </cell>
        </row>
        <row r="362">
          <cell r="K362">
            <v>24</v>
          </cell>
        </row>
        <row r="363">
          <cell r="K363">
            <v>20</v>
          </cell>
        </row>
        <row r="364">
          <cell r="K364">
            <v>8</v>
          </cell>
        </row>
        <row r="365">
          <cell r="K365">
            <v>15.62</v>
          </cell>
        </row>
        <row r="366">
          <cell r="K366">
            <v>27.31</v>
          </cell>
        </row>
        <row r="367">
          <cell r="K367">
            <v>19.2</v>
          </cell>
        </row>
        <row r="368">
          <cell r="K368">
            <v>23.2</v>
          </cell>
        </row>
        <row r="369">
          <cell r="K369">
            <v>19.2</v>
          </cell>
        </row>
        <row r="370">
          <cell r="K370">
            <v>19.2</v>
          </cell>
        </row>
        <row r="371">
          <cell r="K371">
            <v>11.7</v>
          </cell>
        </row>
        <row r="372">
          <cell r="K372">
            <v>2.85</v>
          </cell>
        </row>
        <row r="373">
          <cell r="K373">
            <v>5.46</v>
          </cell>
        </row>
        <row r="374">
          <cell r="K374">
            <v>6.61</v>
          </cell>
        </row>
        <row r="375">
          <cell r="K375">
            <v>3.9</v>
          </cell>
        </row>
        <row r="376">
          <cell r="K376">
            <v>12</v>
          </cell>
        </row>
        <row r="377">
          <cell r="K377">
            <v>22.89</v>
          </cell>
        </row>
        <row r="378">
          <cell r="K378">
            <v>24</v>
          </cell>
        </row>
        <row r="379">
          <cell r="K379">
            <v>27.78</v>
          </cell>
        </row>
        <row r="380">
          <cell r="K380">
            <v>20</v>
          </cell>
        </row>
        <row r="381">
          <cell r="K381">
            <v>24</v>
          </cell>
        </row>
        <row r="382">
          <cell r="K382">
            <v>24</v>
          </cell>
        </row>
        <row r="383">
          <cell r="K383">
            <v>19.09</v>
          </cell>
        </row>
        <row r="384">
          <cell r="K384">
            <v>8</v>
          </cell>
        </row>
        <row r="385">
          <cell r="K385">
            <v>0.3</v>
          </cell>
        </row>
        <row r="386">
          <cell r="K386">
            <v>23.7</v>
          </cell>
        </row>
        <row r="387">
          <cell r="K387">
            <v>24</v>
          </cell>
        </row>
        <row r="388">
          <cell r="K388">
            <v>24</v>
          </cell>
        </row>
        <row r="389">
          <cell r="K389">
            <v>24</v>
          </cell>
        </row>
        <row r="390">
          <cell r="K390">
            <v>12.92</v>
          </cell>
        </row>
        <row r="391">
          <cell r="K391">
            <v>6.28</v>
          </cell>
        </row>
        <row r="392">
          <cell r="K392">
            <v>10.08</v>
          </cell>
        </row>
        <row r="393">
          <cell r="K393">
            <v>18.72</v>
          </cell>
        </row>
        <row r="394">
          <cell r="K394">
            <v>24</v>
          </cell>
        </row>
        <row r="395">
          <cell r="K395">
            <v>24</v>
          </cell>
        </row>
        <row r="396">
          <cell r="K396">
            <v>28.76</v>
          </cell>
        </row>
        <row r="397">
          <cell r="K397">
            <v>28.76</v>
          </cell>
        </row>
        <row r="398">
          <cell r="K398">
            <v>15.48</v>
          </cell>
        </row>
        <row r="399">
          <cell r="K399">
            <v>12</v>
          </cell>
        </row>
        <row r="400">
          <cell r="K400">
            <v>4</v>
          </cell>
        </row>
        <row r="401">
          <cell r="K401">
            <v>16</v>
          </cell>
        </row>
        <row r="402">
          <cell r="K402">
            <v>24</v>
          </cell>
        </row>
        <row r="403">
          <cell r="K403">
            <v>24</v>
          </cell>
        </row>
        <row r="404">
          <cell r="K404">
            <v>24</v>
          </cell>
        </row>
        <row r="405">
          <cell r="K405">
            <v>4</v>
          </cell>
        </row>
        <row r="406">
          <cell r="K406">
            <v>16</v>
          </cell>
        </row>
        <row r="407">
          <cell r="K407">
            <v>24</v>
          </cell>
        </row>
        <row r="408">
          <cell r="K408">
            <v>24</v>
          </cell>
        </row>
        <row r="409">
          <cell r="K409">
            <v>5.0999999999999996</v>
          </cell>
        </row>
        <row r="410">
          <cell r="K410">
            <v>28</v>
          </cell>
        </row>
        <row r="411">
          <cell r="K411">
            <v>12</v>
          </cell>
        </row>
        <row r="412">
          <cell r="K412">
            <v>28</v>
          </cell>
        </row>
        <row r="413">
          <cell r="K413">
            <v>20</v>
          </cell>
        </row>
        <row r="414">
          <cell r="K414">
            <v>28</v>
          </cell>
        </row>
        <row r="415">
          <cell r="K415">
            <v>24</v>
          </cell>
        </row>
        <row r="416">
          <cell r="K416">
            <v>20.2</v>
          </cell>
        </row>
        <row r="417">
          <cell r="K417">
            <v>20</v>
          </cell>
        </row>
        <row r="418">
          <cell r="K418">
            <v>28</v>
          </cell>
        </row>
        <row r="419">
          <cell r="K419">
            <v>4</v>
          </cell>
        </row>
        <row r="420">
          <cell r="K420">
            <v>24</v>
          </cell>
        </row>
        <row r="421">
          <cell r="K421">
            <v>24</v>
          </cell>
        </row>
        <row r="422">
          <cell r="K422">
            <v>23.87</v>
          </cell>
        </row>
        <row r="423">
          <cell r="K423">
            <v>2.46</v>
          </cell>
        </row>
        <row r="424">
          <cell r="K424">
            <v>0.98</v>
          </cell>
        </row>
        <row r="425">
          <cell r="K425">
            <v>24</v>
          </cell>
        </row>
        <row r="426">
          <cell r="K426">
            <v>24</v>
          </cell>
        </row>
        <row r="427">
          <cell r="K427">
            <v>26</v>
          </cell>
        </row>
        <row r="428">
          <cell r="K428">
            <v>28</v>
          </cell>
        </row>
        <row r="429">
          <cell r="K429">
            <v>22</v>
          </cell>
        </row>
        <row r="430">
          <cell r="K430">
            <v>24</v>
          </cell>
        </row>
        <row r="431">
          <cell r="K431">
            <v>26</v>
          </cell>
        </row>
        <row r="432">
          <cell r="K432">
            <v>8</v>
          </cell>
        </row>
        <row r="433">
          <cell r="K433">
            <v>24</v>
          </cell>
        </row>
        <row r="434">
          <cell r="K434">
            <v>24</v>
          </cell>
        </row>
        <row r="435">
          <cell r="K435">
            <v>4</v>
          </cell>
        </row>
        <row r="436">
          <cell r="K436">
            <v>8</v>
          </cell>
        </row>
        <row r="437">
          <cell r="K437">
            <v>4</v>
          </cell>
        </row>
        <row r="438">
          <cell r="K438">
            <v>13.86</v>
          </cell>
        </row>
        <row r="439">
          <cell r="K439">
            <v>10.14</v>
          </cell>
        </row>
        <row r="440">
          <cell r="K440">
            <v>24</v>
          </cell>
        </row>
        <row r="441">
          <cell r="K441">
            <v>4</v>
          </cell>
        </row>
        <row r="442">
          <cell r="K442">
            <v>1.6</v>
          </cell>
        </row>
        <row r="443">
          <cell r="K443">
            <v>0.22</v>
          </cell>
        </row>
        <row r="444">
          <cell r="K444">
            <v>30</v>
          </cell>
        </row>
        <row r="445">
          <cell r="K445">
            <v>24</v>
          </cell>
        </row>
        <row r="446">
          <cell r="K446">
            <v>4.96</v>
          </cell>
        </row>
        <row r="447">
          <cell r="K447">
            <v>4.5599999999999996</v>
          </cell>
        </row>
        <row r="448">
          <cell r="K448">
            <v>9.01</v>
          </cell>
        </row>
        <row r="449">
          <cell r="K449">
            <v>8.6199999999999992</v>
          </cell>
        </row>
        <row r="450">
          <cell r="K450">
            <v>9.5399999999999991</v>
          </cell>
        </row>
        <row r="451">
          <cell r="K451">
            <v>7.36</v>
          </cell>
        </row>
        <row r="452">
          <cell r="K452">
            <v>4.9800000000000004</v>
          </cell>
        </row>
        <row r="453">
          <cell r="K453">
            <v>8.18</v>
          </cell>
        </row>
        <row r="454">
          <cell r="K454">
            <v>10.8</v>
          </cell>
        </row>
        <row r="455">
          <cell r="K455">
            <v>4.2</v>
          </cell>
        </row>
        <row r="456">
          <cell r="K456">
            <v>3.6</v>
          </cell>
        </row>
        <row r="457">
          <cell r="K457">
            <v>24</v>
          </cell>
        </row>
        <row r="458">
          <cell r="K458">
            <v>20.34</v>
          </cell>
        </row>
        <row r="459">
          <cell r="K459">
            <v>24.35</v>
          </cell>
        </row>
        <row r="460">
          <cell r="K460">
            <v>40.299999999999997</v>
          </cell>
        </row>
        <row r="461">
          <cell r="K461">
            <v>14.62</v>
          </cell>
        </row>
        <row r="462">
          <cell r="K462">
            <v>5.12</v>
          </cell>
        </row>
        <row r="463">
          <cell r="K463">
            <v>62.9</v>
          </cell>
        </row>
        <row r="464">
          <cell r="K464">
            <v>0.92</v>
          </cell>
        </row>
        <row r="465">
          <cell r="K465">
            <v>64</v>
          </cell>
        </row>
        <row r="466">
          <cell r="K466">
            <v>73.099999999999994</v>
          </cell>
        </row>
        <row r="467">
          <cell r="K467">
            <v>16.8</v>
          </cell>
        </row>
        <row r="468">
          <cell r="K468">
            <v>8</v>
          </cell>
        </row>
        <row r="469">
          <cell r="K469">
            <v>36.1</v>
          </cell>
        </row>
        <row r="470">
          <cell r="K470">
            <v>20.36</v>
          </cell>
        </row>
        <row r="471">
          <cell r="K471">
            <v>31.54</v>
          </cell>
        </row>
        <row r="472">
          <cell r="K472">
            <v>72</v>
          </cell>
        </row>
        <row r="473">
          <cell r="K473">
            <v>38.520000000000003</v>
          </cell>
        </row>
        <row r="474">
          <cell r="K474">
            <v>8</v>
          </cell>
        </row>
        <row r="475">
          <cell r="K475">
            <v>39.700000000000003</v>
          </cell>
        </row>
        <row r="476">
          <cell r="K476">
            <v>2.4</v>
          </cell>
        </row>
        <row r="477">
          <cell r="K477">
            <v>11.4</v>
          </cell>
        </row>
        <row r="478">
          <cell r="K478">
            <v>5.4</v>
          </cell>
        </row>
        <row r="479">
          <cell r="K479">
            <v>57.08</v>
          </cell>
        </row>
        <row r="480">
          <cell r="K480">
            <v>16.420000000000002</v>
          </cell>
        </row>
        <row r="481">
          <cell r="K481">
            <v>20</v>
          </cell>
        </row>
        <row r="482">
          <cell r="K482">
            <v>41.4</v>
          </cell>
        </row>
        <row r="483">
          <cell r="K483">
            <v>26.97</v>
          </cell>
        </row>
        <row r="484">
          <cell r="K484">
            <v>15.07</v>
          </cell>
        </row>
        <row r="485">
          <cell r="K485">
            <v>1.58</v>
          </cell>
        </row>
        <row r="486">
          <cell r="K486">
            <v>39.700000000000003</v>
          </cell>
        </row>
        <row r="487">
          <cell r="K487">
            <v>11.41</v>
          </cell>
        </row>
        <row r="488">
          <cell r="K488">
            <v>41.66</v>
          </cell>
        </row>
        <row r="489">
          <cell r="K489">
            <v>20</v>
          </cell>
        </row>
        <row r="490">
          <cell r="K490">
            <v>19.86</v>
          </cell>
        </row>
        <row r="491">
          <cell r="K491">
            <v>46.6</v>
          </cell>
        </row>
        <row r="492">
          <cell r="K492">
            <v>18.010000000000002</v>
          </cell>
        </row>
        <row r="493">
          <cell r="K493">
            <v>7.2</v>
          </cell>
        </row>
        <row r="494">
          <cell r="K494">
            <v>5.85</v>
          </cell>
        </row>
        <row r="495">
          <cell r="K495">
            <v>40.380000000000003</v>
          </cell>
        </row>
        <row r="496">
          <cell r="K496">
            <v>20.100000000000001</v>
          </cell>
        </row>
        <row r="497">
          <cell r="K497">
            <v>6.61</v>
          </cell>
        </row>
        <row r="498">
          <cell r="K498">
            <v>39.99</v>
          </cell>
        </row>
        <row r="499">
          <cell r="K499">
            <v>17.93</v>
          </cell>
        </row>
        <row r="500">
          <cell r="K500">
            <v>48</v>
          </cell>
        </row>
        <row r="501">
          <cell r="K501">
            <v>38.880000000000003</v>
          </cell>
        </row>
        <row r="502">
          <cell r="K502">
            <v>38.880000000000003</v>
          </cell>
        </row>
        <row r="503">
          <cell r="K503">
            <v>48.48</v>
          </cell>
        </row>
        <row r="504">
          <cell r="K504">
            <v>48.48</v>
          </cell>
        </row>
        <row r="505">
          <cell r="K505">
            <v>4.8600000000000003</v>
          </cell>
        </row>
        <row r="506">
          <cell r="K506">
            <v>4.8600000000000003</v>
          </cell>
        </row>
        <row r="507">
          <cell r="K507">
            <v>49.26</v>
          </cell>
        </row>
        <row r="508">
          <cell r="K508">
            <v>14.98</v>
          </cell>
        </row>
        <row r="509">
          <cell r="K509">
            <v>2.04</v>
          </cell>
        </row>
        <row r="510">
          <cell r="K510">
            <v>65</v>
          </cell>
        </row>
        <row r="511">
          <cell r="K511">
            <v>25.92</v>
          </cell>
        </row>
        <row r="512">
          <cell r="K512">
            <v>57.86</v>
          </cell>
        </row>
        <row r="513">
          <cell r="K513">
            <v>43.2</v>
          </cell>
        </row>
        <row r="514">
          <cell r="K514">
            <v>40.909999999999997</v>
          </cell>
        </row>
        <row r="515">
          <cell r="K515">
            <v>48</v>
          </cell>
        </row>
        <row r="516">
          <cell r="K516">
            <v>67.2</v>
          </cell>
        </row>
        <row r="517">
          <cell r="K517">
            <v>17.510000000000002</v>
          </cell>
        </row>
        <row r="518">
          <cell r="K518">
            <v>37.159999999999997</v>
          </cell>
        </row>
        <row r="519">
          <cell r="K519">
            <v>15.64</v>
          </cell>
        </row>
        <row r="520">
          <cell r="K520">
            <v>52.8</v>
          </cell>
        </row>
        <row r="521">
          <cell r="K521">
            <v>9.6</v>
          </cell>
        </row>
        <row r="522">
          <cell r="K522">
            <v>4.0999999999999996</v>
          </cell>
        </row>
        <row r="523">
          <cell r="K523">
            <v>9.0299999999999994</v>
          </cell>
        </row>
        <row r="524">
          <cell r="K524">
            <v>1.39</v>
          </cell>
        </row>
        <row r="525">
          <cell r="K525">
            <v>48.1</v>
          </cell>
        </row>
        <row r="526">
          <cell r="K526">
            <v>34.380000000000003</v>
          </cell>
        </row>
        <row r="527">
          <cell r="K527">
            <v>9.6199999999999992</v>
          </cell>
        </row>
        <row r="528">
          <cell r="K528">
            <v>32.35</v>
          </cell>
        </row>
        <row r="529">
          <cell r="K529">
            <v>30.54</v>
          </cell>
        </row>
        <row r="530">
          <cell r="K530">
            <v>10.71</v>
          </cell>
        </row>
        <row r="531">
          <cell r="K531">
            <v>38.479999999999997</v>
          </cell>
        </row>
        <row r="532">
          <cell r="K532">
            <v>10.71</v>
          </cell>
        </row>
        <row r="533">
          <cell r="K533">
            <v>38.479999999999997</v>
          </cell>
        </row>
        <row r="534">
          <cell r="K534">
            <v>11.4</v>
          </cell>
        </row>
        <row r="535">
          <cell r="K535">
            <v>62.31</v>
          </cell>
        </row>
        <row r="536">
          <cell r="K536">
            <v>28.86</v>
          </cell>
        </row>
        <row r="537">
          <cell r="K537">
            <v>8.74</v>
          </cell>
        </row>
        <row r="538">
          <cell r="K538">
            <v>34.85</v>
          </cell>
        </row>
        <row r="539">
          <cell r="K539">
            <v>33.17</v>
          </cell>
        </row>
        <row r="540">
          <cell r="K540">
            <v>5.45</v>
          </cell>
        </row>
        <row r="541">
          <cell r="K541">
            <v>4.9400000000000004</v>
          </cell>
        </row>
        <row r="542">
          <cell r="K542">
            <v>35.57</v>
          </cell>
        </row>
        <row r="543">
          <cell r="K543">
            <v>27.66</v>
          </cell>
        </row>
        <row r="544">
          <cell r="K544">
            <v>38.479999999999997</v>
          </cell>
        </row>
        <row r="545">
          <cell r="K545">
            <v>0.72</v>
          </cell>
        </row>
        <row r="546">
          <cell r="K546">
            <v>2.14</v>
          </cell>
        </row>
        <row r="547">
          <cell r="K547">
            <v>38.479999999999997</v>
          </cell>
        </row>
        <row r="548">
          <cell r="K548">
            <v>38.479999999999997</v>
          </cell>
        </row>
        <row r="549">
          <cell r="K549">
            <v>46.61</v>
          </cell>
        </row>
        <row r="550">
          <cell r="K550">
            <v>2.89</v>
          </cell>
        </row>
        <row r="551">
          <cell r="K551">
            <v>56.5</v>
          </cell>
        </row>
        <row r="552">
          <cell r="K552">
            <v>3.5</v>
          </cell>
        </row>
        <row r="553">
          <cell r="K553">
            <v>72</v>
          </cell>
        </row>
        <row r="554">
          <cell r="K554">
            <v>47.02</v>
          </cell>
        </row>
        <row r="555">
          <cell r="K555">
            <v>60</v>
          </cell>
        </row>
        <row r="556">
          <cell r="K556">
            <v>50.54</v>
          </cell>
        </row>
        <row r="557">
          <cell r="K557">
            <v>38.200000000000003</v>
          </cell>
        </row>
        <row r="558">
          <cell r="K558">
            <v>12.67</v>
          </cell>
        </row>
        <row r="559">
          <cell r="K559">
            <v>20.12</v>
          </cell>
        </row>
        <row r="560">
          <cell r="K560">
            <v>23.03</v>
          </cell>
        </row>
        <row r="561">
          <cell r="K561">
            <v>5.43</v>
          </cell>
        </row>
        <row r="562">
          <cell r="K562">
            <v>8.6</v>
          </cell>
        </row>
        <row r="563">
          <cell r="K563">
            <v>50.25</v>
          </cell>
        </row>
        <row r="564">
          <cell r="K564">
            <v>28.23</v>
          </cell>
        </row>
        <row r="565">
          <cell r="K565">
            <v>8.6</v>
          </cell>
        </row>
        <row r="566">
          <cell r="K566">
            <v>12.42</v>
          </cell>
        </row>
        <row r="567">
          <cell r="K567">
            <v>27.14</v>
          </cell>
        </row>
        <row r="568">
          <cell r="K568">
            <v>48.24</v>
          </cell>
        </row>
        <row r="569">
          <cell r="K569">
            <v>40.200000000000003</v>
          </cell>
        </row>
        <row r="570">
          <cell r="K570">
            <v>38.99</v>
          </cell>
        </row>
        <row r="571">
          <cell r="K571">
            <v>12.05</v>
          </cell>
        </row>
        <row r="572">
          <cell r="K572">
            <v>18.86</v>
          </cell>
        </row>
        <row r="573">
          <cell r="K573">
            <v>40.200000000000003</v>
          </cell>
        </row>
        <row r="574">
          <cell r="K574">
            <v>44.58</v>
          </cell>
        </row>
        <row r="575">
          <cell r="K575">
            <v>13.28</v>
          </cell>
        </row>
        <row r="576">
          <cell r="K576">
            <v>8.52</v>
          </cell>
        </row>
        <row r="577">
          <cell r="K577">
            <v>52.49</v>
          </cell>
        </row>
        <row r="578">
          <cell r="K578">
            <v>30</v>
          </cell>
        </row>
        <row r="579">
          <cell r="K579">
            <v>9.11</v>
          </cell>
        </row>
        <row r="580">
          <cell r="K580">
            <v>30</v>
          </cell>
        </row>
        <row r="581">
          <cell r="K581">
            <v>37.630000000000003</v>
          </cell>
        </row>
        <row r="582">
          <cell r="K582">
            <v>6.78</v>
          </cell>
        </row>
        <row r="583">
          <cell r="K583">
            <v>8.9700000000000006</v>
          </cell>
        </row>
        <row r="584">
          <cell r="K584">
            <v>7.18</v>
          </cell>
        </row>
        <row r="585">
          <cell r="K585">
            <v>23.7</v>
          </cell>
        </row>
        <row r="586">
          <cell r="K586">
            <v>29.4</v>
          </cell>
        </row>
        <row r="587">
          <cell r="K587">
            <v>23.52</v>
          </cell>
        </row>
        <row r="588">
          <cell r="K588">
            <v>5.4</v>
          </cell>
        </row>
        <row r="589">
          <cell r="K589">
            <v>27.12</v>
          </cell>
        </row>
        <row r="590">
          <cell r="K590">
            <v>71.42</v>
          </cell>
        </row>
        <row r="591">
          <cell r="K591">
            <v>16.5</v>
          </cell>
        </row>
        <row r="592">
          <cell r="K592">
            <v>35.85</v>
          </cell>
        </row>
        <row r="593">
          <cell r="K593">
            <v>18.5</v>
          </cell>
        </row>
        <row r="594">
          <cell r="K594">
            <v>11.48</v>
          </cell>
        </row>
        <row r="595">
          <cell r="K595">
            <v>13.05</v>
          </cell>
        </row>
        <row r="596">
          <cell r="K596">
            <v>1.36</v>
          </cell>
        </row>
        <row r="597">
          <cell r="K597">
            <v>0.85</v>
          </cell>
        </row>
        <row r="598">
          <cell r="K598">
            <v>23.91</v>
          </cell>
        </row>
        <row r="599">
          <cell r="K599">
            <v>19.399999999999999</v>
          </cell>
        </row>
        <row r="600">
          <cell r="K600">
            <v>6.13</v>
          </cell>
        </row>
        <row r="601">
          <cell r="K601">
            <v>14.89</v>
          </cell>
        </row>
        <row r="602">
          <cell r="K602">
            <v>10.94</v>
          </cell>
        </row>
        <row r="603">
          <cell r="K603">
            <v>0.77</v>
          </cell>
        </row>
        <row r="604">
          <cell r="K604">
            <v>7.83</v>
          </cell>
        </row>
        <row r="605">
          <cell r="K605">
            <v>28.25</v>
          </cell>
        </row>
        <row r="606">
          <cell r="K606">
            <v>25.89</v>
          </cell>
        </row>
        <row r="607">
          <cell r="K607">
            <v>47.92</v>
          </cell>
        </row>
        <row r="608">
          <cell r="K608">
            <v>47.5</v>
          </cell>
        </row>
        <row r="609">
          <cell r="K609">
            <v>33.25</v>
          </cell>
        </row>
        <row r="610">
          <cell r="K610">
            <v>57</v>
          </cell>
        </row>
        <row r="611">
          <cell r="K611">
            <v>61.75</v>
          </cell>
        </row>
        <row r="612">
          <cell r="K612">
            <v>38</v>
          </cell>
        </row>
        <row r="613">
          <cell r="K613">
            <v>14.74</v>
          </cell>
        </row>
        <row r="614">
          <cell r="K614">
            <v>47.5</v>
          </cell>
        </row>
        <row r="615">
          <cell r="K615">
            <v>69.91</v>
          </cell>
        </row>
        <row r="616">
          <cell r="K616">
            <v>58.5</v>
          </cell>
        </row>
        <row r="617">
          <cell r="K617">
            <v>21.57</v>
          </cell>
        </row>
        <row r="618">
          <cell r="K618">
            <v>57</v>
          </cell>
        </row>
        <row r="619">
          <cell r="K619">
            <v>52.25</v>
          </cell>
        </row>
        <row r="620">
          <cell r="K620">
            <v>56.63</v>
          </cell>
        </row>
        <row r="621">
          <cell r="K621">
            <v>58.5</v>
          </cell>
        </row>
        <row r="622">
          <cell r="K622">
            <v>9.9</v>
          </cell>
        </row>
        <row r="623">
          <cell r="K623">
            <v>9.9</v>
          </cell>
        </row>
        <row r="624">
          <cell r="K624">
            <v>14.51</v>
          </cell>
        </row>
        <row r="625">
          <cell r="K625">
            <v>35.33</v>
          </cell>
        </row>
        <row r="626">
          <cell r="K626">
            <v>25.62</v>
          </cell>
        </row>
        <row r="627">
          <cell r="K627">
            <v>7.57</v>
          </cell>
        </row>
        <row r="628">
          <cell r="K628">
            <v>23.76</v>
          </cell>
        </row>
        <row r="629">
          <cell r="K629">
            <v>6.62</v>
          </cell>
        </row>
        <row r="630">
          <cell r="K630">
            <v>44.16</v>
          </cell>
        </row>
        <row r="631">
          <cell r="K631">
            <v>16.29</v>
          </cell>
        </row>
        <row r="632">
          <cell r="K632">
            <v>30.71</v>
          </cell>
        </row>
        <row r="633">
          <cell r="K633">
            <v>6.86</v>
          </cell>
        </row>
        <row r="634">
          <cell r="K634">
            <v>35.18</v>
          </cell>
        </row>
        <row r="635">
          <cell r="K635">
            <v>19.78</v>
          </cell>
        </row>
        <row r="636">
          <cell r="K636">
            <v>31.66</v>
          </cell>
        </row>
        <row r="637">
          <cell r="K637">
            <v>16.37</v>
          </cell>
        </row>
        <row r="638">
          <cell r="K638">
            <v>8.2799999999999994</v>
          </cell>
        </row>
        <row r="639">
          <cell r="K639">
            <v>24.7</v>
          </cell>
        </row>
        <row r="640">
          <cell r="K640">
            <v>5.8</v>
          </cell>
        </row>
        <row r="641">
          <cell r="K641">
            <v>43.33</v>
          </cell>
        </row>
        <row r="642">
          <cell r="K642">
            <v>23.77</v>
          </cell>
        </row>
        <row r="643">
          <cell r="K643">
            <v>31.68</v>
          </cell>
        </row>
        <row r="644">
          <cell r="K644">
            <v>53.2</v>
          </cell>
        </row>
        <row r="645">
          <cell r="K645">
            <v>24.1</v>
          </cell>
        </row>
        <row r="646">
          <cell r="K646">
            <v>20.49</v>
          </cell>
        </row>
        <row r="647">
          <cell r="K647">
            <v>15.46</v>
          </cell>
        </row>
        <row r="648">
          <cell r="K648">
            <v>30.91</v>
          </cell>
        </row>
        <row r="649">
          <cell r="K649">
            <v>8.74</v>
          </cell>
        </row>
        <row r="650">
          <cell r="K650">
            <v>16.8</v>
          </cell>
        </row>
        <row r="651">
          <cell r="K651">
            <v>8.83</v>
          </cell>
        </row>
        <row r="652">
          <cell r="K652">
            <v>3.84</v>
          </cell>
        </row>
        <row r="653">
          <cell r="K653">
            <v>14.8</v>
          </cell>
        </row>
        <row r="654">
          <cell r="K654">
            <v>8.4600000000000009</v>
          </cell>
        </row>
        <row r="655">
          <cell r="K655">
            <v>24.19</v>
          </cell>
        </row>
        <row r="656">
          <cell r="K656">
            <v>24.41</v>
          </cell>
        </row>
        <row r="657">
          <cell r="K657">
            <v>16.809999999999999</v>
          </cell>
        </row>
        <row r="658">
          <cell r="K658">
            <v>40.840000000000003</v>
          </cell>
        </row>
        <row r="659">
          <cell r="K659">
            <v>24.19</v>
          </cell>
        </row>
        <row r="660">
          <cell r="K660">
            <v>2.48</v>
          </cell>
        </row>
        <row r="661">
          <cell r="K661">
            <v>17.940000000000001</v>
          </cell>
        </row>
        <row r="662">
          <cell r="K662">
            <v>35.33</v>
          </cell>
        </row>
        <row r="663">
          <cell r="K663">
            <v>20.37</v>
          </cell>
        </row>
        <row r="664">
          <cell r="K664">
            <v>26.5</v>
          </cell>
        </row>
        <row r="665">
          <cell r="K665">
            <v>21.22</v>
          </cell>
        </row>
        <row r="666">
          <cell r="K666">
            <v>35.32</v>
          </cell>
        </row>
        <row r="667">
          <cell r="K667">
            <v>7.68</v>
          </cell>
        </row>
        <row r="668">
          <cell r="K668">
            <v>13.25</v>
          </cell>
        </row>
        <row r="669">
          <cell r="K669">
            <v>16.97</v>
          </cell>
        </row>
        <row r="670">
          <cell r="K670">
            <v>26.24</v>
          </cell>
        </row>
        <row r="671">
          <cell r="K671">
            <v>4.24</v>
          </cell>
        </row>
        <row r="672">
          <cell r="K672">
            <v>7.04</v>
          </cell>
        </row>
        <row r="673">
          <cell r="K673">
            <v>3.84</v>
          </cell>
        </row>
        <row r="674">
          <cell r="K674">
            <v>3.24</v>
          </cell>
        </row>
        <row r="675">
          <cell r="K675">
            <v>30.1</v>
          </cell>
        </row>
        <row r="676">
          <cell r="K676">
            <v>42.39</v>
          </cell>
        </row>
        <row r="677">
          <cell r="K677">
            <v>31.71</v>
          </cell>
        </row>
        <row r="678">
          <cell r="K678">
            <v>3.52</v>
          </cell>
        </row>
        <row r="679">
          <cell r="K679">
            <v>7.04</v>
          </cell>
        </row>
        <row r="680">
          <cell r="K680">
            <v>21.11</v>
          </cell>
        </row>
        <row r="681">
          <cell r="K681">
            <v>16.940000000000001</v>
          </cell>
        </row>
        <row r="682">
          <cell r="K682">
            <v>35.33</v>
          </cell>
        </row>
        <row r="683">
          <cell r="K683">
            <v>14.04</v>
          </cell>
        </row>
        <row r="684">
          <cell r="K684">
            <v>2</v>
          </cell>
        </row>
        <row r="685">
          <cell r="K685">
            <v>5.75</v>
          </cell>
        </row>
        <row r="686">
          <cell r="K686">
            <v>9.7200000000000006</v>
          </cell>
        </row>
        <row r="687">
          <cell r="K687">
            <v>27.54</v>
          </cell>
        </row>
        <row r="688">
          <cell r="K688">
            <v>16.510000000000002</v>
          </cell>
        </row>
        <row r="689">
          <cell r="K689">
            <v>36.770000000000003</v>
          </cell>
        </row>
        <row r="690">
          <cell r="K690">
            <v>8.83</v>
          </cell>
        </row>
        <row r="691">
          <cell r="K691">
            <v>9.77</v>
          </cell>
        </row>
        <row r="692">
          <cell r="K692">
            <v>6.32</v>
          </cell>
        </row>
        <row r="693">
          <cell r="K693">
            <v>3.15</v>
          </cell>
        </row>
        <row r="694">
          <cell r="K694">
            <v>28.13</v>
          </cell>
        </row>
        <row r="695">
          <cell r="K695">
            <v>28.14</v>
          </cell>
        </row>
        <row r="696">
          <cell r="K696">
            <v>21.76</v>
          </cell>
        </row>
        <row r="697">
          <cell r="K697">
            <v>36</v>
          </cell>
        </row>
        <row r="698">
          <cell r="K698">
            <v>36</v>
          </cell>
        </row>
        <row r="699">
          <cell r="K699">
            <v>22.75</v>
          </cell>
        </row>
        <row r="700">
          <cell r="K700">
            <v>4.5</v>
          </cell>
        </row>
        <row r="701">
          <cell r="K701">
            <v>23.76</v>
          </cell>
        </row>
        <row r="702">
          <cell r="K702">
            <v>42.68</v>
          </cell>
        </row>
        <row r="703">
          <cell r="K703">
            <v>5.85</v>
          </cell>
        </row>
        <row r="704">
          <cell r="K704">
            <v>5.55</v>
          </cell>
        </row>
        <row r="705">
          <cell r="K705">
            <v>0.18</v>
          </cell>
        </row>
        <row r="706">
          <cell r="K706">
            <v>2.5299999999999998</v>
          </cell>
        </row>
        <row r="707">
          <cell r="K707">
            <v>0.94</v>
          </cell>
        </row>
        <row r="708">
          <cell r="K708">
            <v>6.02</v>
          </cell>
        </row>
        <row r="709">
          <cell r="K709">
            <v>5.72</v>
          </cell>
        </row>
        <row r="710">
          <cell r="K710">
            <v>5.65</v>
          </cell>
        </row>
        <row r="711">
          <cell r="K711">
            <v>36.28</v>
          </cell>
        </row>
        <row r="712">
          <cell r="K712">
            <v>30.19</v>
          </cell>
        </row>
        <row r="713">
          <cell r="K713">
            <v>2.39</v>
          </cell>
        </row>
        <row r="714">
          <cell r="K714">
            <v>4.07</v>
          </cell>
        </row>
        <row r="715">
          <cell r="K715">
            <v>22.14</v>
          </cell>
        </row>
        <row r="716">
          <cell r="K716">
            <v>1.21</v>
          </cell>
        </row>
        <row r="717">
          <cell r="K717">
            <v>38.520000000000003</v>
          </cell>
        </row>
        <row r="718">
          <cell r="K718">
            <v>4.8499999999999996</v>
          </cell>
        </row>
        <row r="719">
          <cell r="K719">
            <v>18.82</v>
          </cell>
        </row>
        <row r="720">
          <cell r="K720">
            <v>0.95</v>
          </cell>
        </row>
        <row r="721">
          <cell r="K721">
            <v>15.24</v>
          </cell>
        </row>
        <row r="722">
          <cell r="K722">
            <v>14.88</v>
          </cell>
        </row>
        <row r="723">
          <cell r="K723">
            <v>20.190000000000001</v>
          </cell>
        </row>
        <row r="724">
          <cell r="K724">
            <v>11.36</v>
          </cell>
        </row>
        <row r="725">
          <cell r="K725">
            <v>16.440000000000001</v>
          </cell>
        </row>
        <row r="726">
          <cell r="K726">
            <v>32.840000000000003</v>
          </cell>
        </row>
        <row r="727">
          <cell r="K727">
            <v>34.19</v>
          </cell>
        </row>
        <row r="728">
          <cell r="K728">
            <v>65.58</v>
          </cell>
        </row>
        <row r="729">
          <cell r="K729">
            <v>37.35</v>
          </cell>
        </row>
        <row r="730">
          <cell r="K730">
            <v>50.6</v>
          </cell>
        </row>
        <row r="731">
          <cell r="K731">
            <v>45.49</v>
          </cell>
        </row>
        <row r="732">
          <cell r="K732">
            <v>18.04</v>
          </cell>
        </row>
        <row r="733">
          <cell r="K733">
            <v>15.35</v>
          </cell>
        </row>
        <row r="734">
          <cell r="K734">
            <v>17.66</v>
          </cell>
        </row>
        <row r="735">
          <cell r="K735">
            <v>21.62</v>
          </cell>
        </row>
        <row r="736">
          <cell r="K736">
            <v>17.86</v>
          </cell>
        </row>
        <row r="737">
          <cell r="K737">
            <v>30.51</v>
          </cell>
        </row>
        <row r="738">
          <cell r="K738">
            <v>3.5</v>
          </cell>
        </row>
        <row r="739">
          <cell r="K739">
            <v>9.59</v>
          </cell>
        </row>
        <row r="740">
          <cell r="K740">
            <v>11.22</v>
          </cell>
        </row>
        <row r="741">
          <cell r="K741">
            <v>12.84</v>
          </cell>
        </row>
        <row r="742">
          <cell r="K742">
            <v>34.299999999999997</v>
          </cell>
        </row>
        <row r="743">
          <cell r="K743">
            <v>6.71</v>
          </cell>
        </row>
        <row r="744">
          <cell r="K744">
            <v>17.66</v>
          </cell>
        </row>
        <row r="745">
          <cell r="K745">
            <v>4.68</v>
          </cell>
        </row>
        <row r="746">
          <cell r="K746">
            <v>17.95</v>
          </cell>
        </row>
        <row r="747">
          <cell r="K747">
            <v>4.63</v>
          </cell>
        </row>
        <row r="748">
          <cell r="K748">
            <v>27.75</v>
          </cell>
        </row>
        <row r="749">
          <cell r="K749">
            <v>19.14</v>
          </cell>
        </row>
        <row r="750">
          <cell r="K750">
            <v>23.96</v>
          </cell>
        </row>
        <row r="751">
          <cell r="K751">
            <v>43.84</v>
          </cell>
        </row>
        <row r="752">
          <cell r="K752">
            <v>40.51</v>
          </cell>
        </row>
        <row r="753">
          <cell r="K753">
            <v>40.89</v>
          </cell>
        </row>
        <row r="754">
          <cell r="K754">
            <v>29.5</v>
          </cell>
        </row>
        <row r="755">
          <cell r="K755">
            <v>68.72</v>
          </cell>
        </row>
        <row r="756">
          <cell r="K756">
            <v>39.200000000000003</v>
          </cell>
        </row>
        <row r="757">
          <cell r="K757">
            <v>49</v>
          </cell>
        </row>
        <row r="758">
          <cell r="K758">
            <v>49</v>
          </cell>
        </row>
        <row r="759">
          <cell r="K759">
            <v>49</v>
          </cell>
        </row>
        <row r="760">
          <cell r="K760">
            <v>29.4</v>
          </cell>
        </row>
        <row r="761">
          <cell r="K761">
            <v>49</v>
          </cell>
        </row>
        <row r="762">
          <cell r="K762">
            <v>42.66</v>
          </cell>
        </row>
        <row r="763">
          <cell r="K763">
            <v>49</v>
          </cell>
        </row>
        <row r="764">
          <cell r="K764">
            <v>19.600000000000001</v>
          </cell>
        </row>
        <row r="765">
          <cell r="K765">
            <v>9.8000000000000007</v>
          </cell>
        </row>
        <row r="766">
          <cell r="K766">
            <v>19.600000000000001</v>
          </cell>
        </row>
        <row r="767">
          <cell r="K767">
            <v>29.4</v>
          </cell>
        </row>
        <row r="768">
          <cell r="K768">
            <v>49</v>
          </cell>
        </row>
        <row r="769">
          <cell r="K769">
            <v>49</v>
          </cell>
        </row>
        <row r="770">
          <cell r="K770">
            <v>8.41</v>
          </cell>
        </row>
        <row r="771">
          <cell r="K771">
            <v>77.55</v>
          </cell>
        </row>
        <row r="772">
          <cell r="K772">
            <v>68.64</v>
          </cell>
        </row>
        <row r="773">
          <cell r="K773">
            <v>73.81</v>
          </cell>
        </row>
        <row r="774">
          <cell r="K774">
            <v>27.4</v>
          </cell>
        </row>
        <row r="775">
          <cell r="K775">
            <v>51</v>
          </cell>
        </row>
        <row r="776">
          <cell r="K776">
            <v>33.15</v>
          </cell>
        </row>
        <row r="777">
          <cell r="K777">
            <v>17.850000000000001</v>
          </cell>
        </row>
        <row r="778">
          <cell r="K778">
            <v>2.1</v>
          </cell>
        </row>
        <row r="779">
          <cell r="K779">
            <v>7.22</v>
          </cell>
        </row>
        <row r="780">
          <cell r="K780">
            <v>43.8</v>
          </cell>
        </row>
        <row r="781">
          <cell r="K781">
            <v>25.02</v>
          </cell>
        </row>
        <row r="782">
          <cell r="K782">
            <v>14.16</v>
          </cell>
        </row>
        <row r="783">
          <cell r="K783">
            <v>15.23</v>
          </cell>
        </row>
        <row r="784">
          <cell r="K784">
            <v>18.3</v>
          </cell>
        </row>
        <row r="785">
          <cell r="K785">
            <v>35.799999999999997</v>
          </cell>
        </row>
        <row r="786">
          <cell r="K786">
            <v>18.97</v>
          </cell>
        </row>
        <row r="787">
          <cell r="K787">
            <v>33.22</v>
          </cell>
        </row>
        <row r="788">
          <cell r="K788">
            <v>26.48</v>
          </cell>
        </row>
        <row r="789">
          <cell r="K789">
            <v>36.299999999999997</v>
          </cell>
        </row>
        <row r="790">
          <cell r="K790">
            <v>55.75</v>
          </cell>
        </row>
        <row r="791">
          <cell r="K791">
            <v>55.75</v>
          </cell>
        </row>
        <row r="792">
          <cell r="K792">
            <v>24.23</v>
          </cell>
        </row>
        <row r="793">
          <cell r="K793">
            <v>56.95</v>
          </cell>
        </row>
        <row r="794">
          <cell r="K794">
            <v>14.59</v>
          </cell>
        </row>
        <row r="795">
          <cell r="K795">
            <v>55.75</v>
          </cell>
        </row>
        <row r="796">
          <cell r="K796">
            <v>55.75</v>
          </cell>
        </row>
        <row r="797">
          <cell r="K797">
            <v>54</v>
          </cell>
        </row>
        <row r="798">
          <cell r="K798">
            <v>52.68</v>
          </cell>
        </row>
        <row r="799">
          <cell r="K799">
            <v>1.4</v>
          </cell>
        </row>
        <row r="800">
          <cell r="K800">
            <v>12.99</v>
          </cell>
        </row>
        <row r="801">
          <cell r="K801">
            <v>4.3899999999999997</v>
          </cell>
        </row>
        <row r="802">
          <cell r="K802">
            <v>32.130000000000003</v>
          </cell>
        </row>
        <row r="803">
          <cell r="K803">
            <v>71.709999999999994</v>
          </cell>
        </row>
        <row r="804">
          <cell r="K804">
            <v>34.43</v>
          </cell>
        </row>
        <row r="805">
          <cell r="K805">
            <v>5.6</v>
          </cell>
        </row>
        <row r="806">
          <cell r="K806">
            <v>6.37</v>
          </cell>
        </row>
        <row r="807">
          <cell r="K807">
            <v>22.7</v>
          </cell>
        </row>
        <row r="808">
          <cell r="K808">
            <v>1.2</v>
          </cell>
        </row>
        <row r="809">
          <cell r="K809">
            <v>13.84</v>
          </cell>
        </row>
        <row r="810">
          <cell r="K810">
            <v>8.15</v>
          </cell>
        </row>
        <row r="811">
          <cell r="K811">
            <v>11.33</v>
          </cell>
        </row>
        <row r="812">
          <cell r="K812">
            <v>11.77</v>
          </cell>
        </row>
        <row r="813">
          <cell r="K813">
            <v>19.22</v>
          </cell>
        </row>
        <row r="814">
          <cell r="K814">
            <v>21.29</v>
          </cell>
        </row>
        <row r="815">
          <cell r="K815">
            <v>31.96</v>
          </cell>
        </row>
        <row r="816">
          <cell r="K816">
            <v>8.15</v>
          </cell>
        </row>
        <row r="817">
          <cell r="K817">
            <v>21.58</v>
          </cell>
        </row>
        <row r="818">
          <cell r="K818">
            <v>5.76</v>
          </cell>
        </row>
        <row r="819">
          <cell r="K819">
            <v>8.01</v>
          </cell>
        </row>
        <row r="820">
          <cell r="K820">
            <v>10.87</v>
          </cell>
        </row>
        <row r="821">
          <cell r="K821">
            <v>2.37</v>
          </cell>
        </row>
        <row r="822">
          <cell r="K822">
            <v>15.89</v>
          </cell>
        </row>
        <row r="823">
          <cell r="K823">
            <v>44.98</v>
          </cell>
        </row>
        <row r="824">
          <cell r="K824">
            <v>32.03</v>
          </cell>
        </row>
        <row r="825">
          <cell r="K825">
            <v>28.84</v>
          </cell>
        </row>
        <row r="826">
          <cell r="K826">
            <v>26.51</v>
          </cell>
        </row>
        <row r="827">
          <cell r="K827">
            <v>12.14</v>
          </cell>
        </row>
        <row r="828">
          <cell r="K828">
            <v>3.28</v>
          </cell>
        </row>
        <row r="829">
          <cell r="K829">
            <v>4.9000000000000004</v>
          </cell>
        </row>
        <row r="830">
          <cell r="K830">
            <v>19.22</v>
          </cell>
        </row>
        <row r="831">
          <cell r="K831">
            <v>20.47</v>
          </cell>
        </row>
        <row r="832">
          <cell r="K832">
            <v>8.15</v>
          </cell>
        </row>
        <row r="833">
          <cell r="K833">
            <v>6.15</v>
          </cell>
        </row>
        <row r="834">
          <cell r="K834">
            <v>42.64</v>
          </cell>
        </row>
        <row r="835">
          <cell r="K835">
            <v>15.23</v>
          </cell>
        </row>
        <row r="836">
          <cell r="K836">
            <v>26.76</v>
          </cell>
        </row>
        <row r="837">
          <cell r="K837">
            <v>47.88</v>
          </cell>
        </row>
        <row r="838">
          <cell r="K838">
            <v>12.03</v>
          </cell>
        </row>
        <row r="839">
          <cell r="K839">
            <v>17.68</v>
          </cell>
        </row>
        <row r="840">
          <cell r="K840">
            <v>1.3</v>
          </cell>
        </row>
        <row r="841">
          <cell r="K841">
            <v>1.9</v>
          </cell>
        </row>
        <row r="842">
          <cell r="K842">
            <v>19.29</v>
          </cell>
        </row>
        <row r="843">
          <cell r="K843">
            <v>10.1</v>
          </cell>
        </row>
        <row r="844">
          <cell r="K844">
            <v>4.4000000000000004</v>
          </cell>
        </row>
        <row r="845">
          <cell r="K845">
            <v>2.72</v>
          </cell>
        </row>
        <row r="846">
          <cell r="K846">
            <v>3.5</v>
          </cell>
        </row>
        <row r="847">
          <cell r="K847">
            <v>1.75</v>
          </cell>
        </row>
        <row r="848">
          <cell r="K848">
            <v>38.01</v>
          </cell>
        </row>
        <row r="849">
          <cell r="K849">
            <v>10.08</v>
          </cell>
        </row>
        <row r="850">
          <cell r="K850">
            <v>14.71</v>
          </cell>
        </row>
        <row r="851">
          <cell r="K851">
            <v>22.87</v>
          </cell>
        </row>
        <row r="852">
          <cell r="K852">
            <v>2.54</v>
          </cell>
        </row>
        <row r="853">
          <cell r="K853">
            <v>0.46</v>
          </cell>
        </row>
        <row r="854">
          <cell r="K854">
            <v>27.28</v>
          </cell>
        </row>
        <row r="855">
          <cell r="K855">
            <v>2.97</v>
          </cell>
        </row>
        <row r="856">
          <cell r="K856">
            <v>5.43</v>
          </cell>
        </row>
        <row r="857">
          <cell r="K857">
            <v>25.81</v>
          </cell>
        </row>
        <row r="858">
          <cell r="K858">
            <v>25.54</v>
          </cell>
        </row>
        <row r="859">
          <cell r="K859">
            <v>9.36</v>
          </cell>
        </row>
        <row r="860">
          <cell r="K860">
            <v>7.85</v>
          </cell>
        </row>
        <row r="861">
          <cell r="K861">
            <v>2.54</v>
          </cell>
        </row>
        <row r="862">
          <cell r="K862">
            <v>1.54</v>
          </cell>
        </row>
        <row r="863">
          <cell r="K863">
            <v>3.5</v>
          </cell>
        </row>
        <row r="864">
          <cell r="K864">
            <v>5.43</v>
          </cell>
        </row>
        <row r="865">
          <cell r="K865">
            <v>26.44</v>
          </cell>
        </row>
        <row r="866">
          <cell r="K866">
            <v>5.76</v>
          </cell>
        </row>
        <row r="867">
          <cell r="K867">
            <v>11.74</v>
          </cell>
        </row>
        <row r="868">
          <cell r="K868">
            <v>8.15</v>
          </cell>
        </row>
        <row r="869">
          <cell r="K869">
            <v>2.0099999999999998</v>
          </cell>
        </row>
        <row r="870">
          <cell r="K870">
            <v>30.72</v>
          </cell>
        </row>
        <row r="871">
          <cell r="K871">
            <v>17.760000000000002</v>
          </cell>
        </row>
        <row r="872">
          <cell r="K872">
            <v>10.87</v>
          </cell>
        </row>
        <row r="873">
          <cell r="K873">
            <v>1.75</v>
          </cell>
        </row>
        <row r="874">
          <cell r="K874">
            <v>4.9000000000000004</v>
          </cell>
        </row>
        <row r="875">
          <cell r="K875">
            <v>11.84</v>
          </cell>
        </row>
        <row r="876">
          <cell r="K876">
            <v>2.1</v>
          </cell>
        </row>
        <row r="877">
          <cell r="K877">
            <v>1.79</v>
          </cell>
        </row>
        <row r="878">
          <cell r="K878">
            <v>2.88</v>
          </cell>
        </row>
        <row r="879">
          <cell r="K879">
            <v>28.09</v>
          </cell>
        </row>
        <row r="880">
          <cell r="K880">
            <v>10.87</v>
          </cell>
        </row>
        <row r="881">
          <cell r="K881">
            <v>7.45</v>
          </cell>
        </row>
        <row r="882">
          <cell r="K882">
            <v>24.79</v>
          </cell>
        </row>
        <row r="883">
          <cell r="K883">
            <v>3.65</v>
          </cell>
        </row>
        <row r="884">
          <cell r="K884">
            <v>3.5</v>
          </cell>
        </row>
        <row r="885">
          <cell r="K885">
            <v>12.3</v>
          </cell>
        </row>
        <row r="886">
          <cell r="K886">
            <v>5.12</v>
          </cell>
        </row>
        <row r="887">
          <cell r="K887">
            <v>5.43</v>
          </cell>
        </row>
        <row r="888">
          <cell r="K888">
            <v>9.02</v>
          </cell>
        </row>
        <row r="889">
          <cell r="K889">
            <v>6.89</v>
          </cell>
        </row>
        <row r="890">
          <cell r="K890">
            <v>32.31</v>
          </cell>
        </row>
        <row r="891">
          <cell r="K891">
            <v>4.29</v>
          </cell>
        </row>
        <row r="892">
          <cell r="K892">
            <v>2.2200000000000002</v>
          </cell>
        </row>
        <row r="893">
          <cell r="K893">
            <v>34.97</v>
          </cell>
        </row>
        <row r="894">
          <cell r="K894">
            <v>40.5</v>
          </cell>
        </row>
        <row r="895">
          <cell r="K895">
            <v>11.16</v>
          </cell>
        </row>
        <row r="896">
          <cell r="K896">
            <v>20.71</v>
          </cell>
        </row>
        <row r="897">
          <cell r="K897">
            <v>0.98</v>
          </cell>
        </row>
        <row r="898">
          <cell r="K898">
            <v>5.53</v>
          </cell>
        </row>
        <row r="899">
          <cell r="K899">
            <v>10.42</v>
          </cell>
        </row>
        <row r="900">
          <cell r="K900">
            <v>24.97</v>
          </cell>
        </row>
        <row r="901">
          <cell r="K901">
            <v>43.26</v>
          </cell>
        </row>
        <row r="902">
          <cell r="K902">
            <v>50.75</v>
          </cell>
        </row>
        <row r="903">
          <cell r="K903">
            <v>4.88</v>
          </cell>
        </row>
        <row r="904">
          <cell r="K904">
            <v>23.44</v>
          </cell>
        </row>
        <row r="905">
          <cell r="K905">
            <v>13</v>
          </cell>
        </row>
        <row r="906">
          <cell r="K906">
            <v>30.68</v>
          </cell>
        </row>
        <row r="907">
          <cell r="K907">
            <v>2.11</v>
          </cell>
        </row>
        <row r="908">
          <cell r="K908">
            <v>2.38</v>
          </cell>
        </row>
        <row r="909">
          <cell r="K909">
            <v>32.04</v>
          </cell>
        </row>
        <row r="910">
          <cell r="K910">
            <v>9.17</v>
          </cell>
        </row>
        <row r="911">
          <cell r="K911">
            <v>5.43</v>
          </cell>
        </row>
        <row r="912">
          <cell r="K912">
            <v>6.73</v>
          </cell>
        </row>
        <row r="913">
          <cell r="K913">
            <v>15.42</v>
          </cell>
        </row>
        <row r="914">
          <cell r="K914">
            <v>7.1</v>
          </cell>
        </row>
        <row r="915">
          <cell r="K915">
            <v>1.25</v>
          </cell>
        </row>
        <row r="916">
          <cell r="K916">
            <v>3.41</v>
          </cell>
        </row>
        <row r="917">
          <cell r="K917">
            <v>44.15</v>
          </cell>
        </row>
        <row r="918">
          <cell r="K918">
            <v>0.72</v>
          </cell>
        </row>
        <row r="919">
          <cell r="K919">
            <v>14.74</v>
          </cell>
        </row>
        <row r="920">
          <cell r="K920">
            <v>4.22</v>
          </cell>
        </row>
        <row r="921">
          <cell r="K921">
            <v>24.48</v>
          </cell>
        </row>
        <row r="922">
          <cell r="K922">
            <v>22.92</v>
          </cell>
        </row>
        <row r="923">
          <cell r="K923">
            <v>0.59</v>
          </cell>
        </row>
        <row r="924">
          <cell r="K924">
            <v>41.27</v>
          </cell>
        </row>
        <row r="925">
          <cell r="K925">
            <v>3.07</v>
          </cell>
        </row>
        <row r="926">
          <cell r="K926">
            <v>3.31</v>
          </cell>
        </row>
        <row r="927">
          <cell r="K927">
            <v>18.68</v>
          </cell>
        </row>
        <row r="928">
          <cell r="K928">
            <v>48.72</v>
          </cell>
        </row>
        <row r="929">
          <cell r="K929">
            <v>46.5</v>
          </cell>
        </row>
        <row r="930">
          <cell r="K930">
            <v>1.86</v>
          </cell>
        </row>
        <row r="931">
          <cell r="K931">
            <v>28.84</v>
          </cell>
        </row>
        <row r="932">
          <cell r="K932">
            <v>34.82</v>
          </cell>
        </row>
        <row r="933">
          <cell r="K933">
            <v>2.56</v>
          </cell>
        </row>
        <row r="934">
          <cell r="K934">
            <v>8.15</v>
          </cell>
        </row>
        <row r="935">
          <cell r="K935">
            <v>5.48</v>
          </cell>
        </row>
        <row r="936">
          <cell r="K936">
            <v>41.24</v>
          </cell>
        </row>
        <row r="937">
          <cell r="K937">
            <v>4.4000000000000004</v>
          </cell>
        </row>
        <row r="938">
          <cell r="K938">
            <v>2.19</v>
          </cell>
        </row>
        <row r="939">
          <cell r="K939">
            <v>44.09</v>
          </cell>
        </row>
        <row r="940">
          <cell r="K940">
            <v>7.36</v>
          </cell>
        </row>
        <row r="941">
          <cell r="K941">
            <v>41.54</v>
          </cell>
        </row>
        <row r="942">
          <cell r="K942">
            <v>0.78</v>
          </cell>
        </row>
        <row r="943">
          <cell r="K943">
            <v>4.74</v>
          </cell>
        </row>
        <row r="944">
          <cell r="K944">
            <v>12.34</v>
          </cell>
        </row>
        <row r="945">
          <cell r="K945">
            <v>1.44</v>
          </cell>
        </row>
        <row r="946">
          <cell r="K946">
            <v>2.46</v>
          </cell>
        </row>
        <row r="947">
          <cell r="K947">
            <v>6.11</v>
          </cell>
        </row>
        <row r="948">
          <cell r="K948">
            <v>9.84</v>
          </cell>
        </row>
        <row r="949">
          <cell r="K949">
            <v>8.58</v>
          </cell>
        </row>
        <row r="950">
          <cell r="K950">
            <v>7.24</v>
          </cell>
        </row>
        <row r="951">
          <cell r="K951">
            <v>9.2100000000000009</v>
          </cell>
        </row>
        <row r="952">
          <cell r="K952">
            <v>24</v>
          </cell>
        </row>
        <row r="953">
          <cell r="K953">
            <v>16.739999999999998</v>
          </cell>
        </row>
        <row r="954">
          <cell r="K954">
            <v>11.68</v>
          </cell>
        </row>
        <row r="955">
          <cell r="K955">
            <v>18.97</v>
          </cell>
        </row>
        <row r="956">
          <cell r="K956">
            <v>66.010000000000005</v>
          </cell>
        </row>
        <row r="957">
          <cell r="K957">
            <v>34.5</v>
          </cell>
        </row>
        <row r="958">
          <cell r="K958">
            <v>4.1399999999999997</v>
          </cell>
        </row>
        <row r="959">
          <cell r="K959">
            <v>30.69</v>
          </cell>
        </row>
        <row r="960">
          <cell r="K960">
            <v>21.85</v>
          </cell>
        </row>
        <row r="961">
          <cell r="K961">
            <v>56</v>
          </cell>
        </row>
        <row r="962">
          <cell r="K962">
            <v>67.19</v>
          </cell>
        </row>
        <row r="963">
          <cell r="K963">
            <v>5.75</v>
          </cell>
        </row>
        <row r="964">
          <cell r="K964">
            <v>45.28</v>
          </cell>
        </row>
        <row r="965">
          <cell r="K965">
            <v>57.5</v>
          </cell>
        </row>
        <row r="966">
          <cell r="K966">
            <v>56</v>
          </cell>
        </row>
        <row r="967">
          <cell r="K967">
            <v>11.5</v>
          </cell>
        </row>
        <row r="968">
          <cell r="K968">
            <v>56</v>
          </cell>
        </row>
        <row r="969">
          <cell r="K969">
            <v>60.05</v>
          </cell>
        </row>
        <row r="970">
          <cell r="K970">
            <v>11.9</v>
          </cell>
        </row>
        <row r="971">
          <cell r="K971">
            <v>13.8</v>
          </cell>
        </row>
        <row r="972">
          <cell r="K972">
            <v>56</v>
          </cell>
        </row>
        <row r="973">
          <cell r="K973">
            <v>56</v>
          </cell>
        </row>
        <row r="974">
          <cell r="K974">
            <v>13.85</v>
          </cell>
        </row>
        <row r="975">
          <cell r="K975">
            <v>28.17</v>
          </cell>
        </row>
        <row r="976">
          <cell r="K976">
            <v>17.829999999999998</v>
          </cell>
        </row>
        <row r="977">
          <cell r="K977">
            <v>5.6</v>
          </cell>
        </row>
        <row r="978">
          <cell r="K978">
            <v>40.83</v>
          </cell>
        </row>
        <row r="979">
          <cell r="K979">
            <v>5.32</v>
          </cell>
        </row>
        <row r="980">
          <cell r="K980">
            <v>39.76</v>
          </cell>
        </row>
        <row r="981">
          <cell r="K981">
            <v>16.68</v>
          </cell>
        </row>
        <row r="982">
          <cell r="K982">
            <v>57.5</v>
          </cell>
        </row>
        <row r="983">
          <cell r="K983">
            <v>33.6</v>
          </cell>
        </row>
        <row r="984">
          <cell r="K984">
            <v>33.6</v>
          </cell>
        </row>
        <row r="985">
          <cell r="K985">
            <v>11.2</v>
          </cell>
        </row>
        <row r="986">
          <cell r="K986">
            <v>16.8</v>
          </cell>
        </row>
        <row r="987">
          <cell r="K987">
            <v>56</v>
          </cell>
        </row>
        <row r="988">
          <cell r="K988">
            <v>18.95</v>
          </cell>
        </row>
        <row r="989">
          <cell r="K989">
            <v>54.49</v>
          </cell>
        </row>
        <row r="990">
          <cell r="K990">
            <v>57.5</v>
          </cell>
        </row>
        <row r="991">
          <cell r="K991">
            <v>11.2</v>
          </cell>
        </row>
        <row r="992">
          <cell r="K992">
            <v>8.14</v>
          </cell>
        </row>
        <row r="993">
          <cell r="K993">
            <v>28.13</v>
          </cell>
        </row>
        <row r="994">
          <cell r="K994">
            <v>56</v>
          </cell>
        </row>
        <row r="995">
          <cell r="K995">
            <v>44.8</v>
          </cell>
        </row>
        <row r="996">
          <cell r="K996">
            <v>32.65</v>
          </cell>
        </row>
        <row r="997">
          <cell r="K997">
            <v>11.2</v>
          </cell>
        </row>
        <row r="998">
          <cell r="K998">
            <v>3.2</v>
          </cell>
        </row>
        <row r="999">
          <cell r="K999">
            <v>41.6</v>
          </cell>
        </row>
        <row r="1000">
          <cell r="K1000">
            <v>5.18</v>
          </cell>
        </row>
        <row r="1001">
          <cell r="K1001">
            <v>6.36</v>
          </cell>
        </row>
        <row r="1002">
          <cell r="K1002">
            <v>10.26</v>
          </cell>
        </row>
        <row r="1003">
          <cell r="K1003">
            <v>5.15</v>
          </cell>
        </row>
        <row r="1004">
          <cell r="K1004">
            <v>67.2</v>
          </cell>
        </row>
        <row r="1005">
          <cell r="K1005">
            <v>100.8</v>
          </cell>
        </row>
        <row r="1006">
          <cell r="K1006">
            <v>34.5</v>
          </cell>
        </row>
        <row r="1007">
          <cell r="K1007">
            <v>33.6</v>
          </cell>
        </row>
        <row r="1008">
          <cell r="K1008">
            <v>56</v>
          </cell>
        </row>
        <row r="1009">
          <cell r="K1009">
            <v>28.75</v>
          </cell>
        </row>
        <row r="1010">
          <cell r="K1010">
            <v>23</v>
          </cell>
        </row>
        <row r="1011">
          <cell r="K1011">
            <v>33.6</v>
          </cell>
        </row>
        <row r="1012">
          <cell r="K1012">
            <v>16.100000000000001</v>
          </cell>
        </row>
        <row r="1013">
          <cell r="K1013">
            <v>28</v>
          </cell>
        </row>
        <row r="1014">
          <cell r="K1014">
            <v>23</v>
          </cell>
        </row>
        <row r="1015">
          <cell r="K1015">
            <v>12.65</v>
          </cell>
        </row>
        <row r="1016">
          <cell r="K1016">
            <v>5.75</v>
          </cell>
        </row>
        <row r="1017">
          <cell r="K1017">
            <v>56</v>
          </cell>
        </row>
        <row r="1018">
          <cell r="K1018">
            <v>59.64</v>
          </cell>
        </row>
        <row r="1019">
          <cell r="K1019">
            <v>56.67</v>
          </cell>
        </row>
        <row r="1020">
          <cell r="K1020">
            <v>56</v>
          </cell>
        </row>
        <row r="1021">
          <cell r="K1021">
            <v>55.72</v>
          </cell>
        </row>
        <row r="1022">
          <cell r="K1022">
            <v>29.12</v>
          </cell>
        </row>
        <row r="1023">
          <cell r="K1023">
            <v>14.79</v>
          </cell>
        </row>
        <row r="1024">
          <cell r="K1024">
            <v>56</v>
          </cell>
        </row>
        <row r="1025">
          <cell r="K1025">
            <v>22.4</v>
          </cell>
        </row>
        <row r="1026">
          <cell r="K1026">
            <v>46</v>
          </cell>
        </row>
        <row r="1027">
          <cell r="K1027">
            <v>7.78</v>
          </cell>
        </row>
        <row r="1028">
          <cell r="K1028">
            <v>4.2699999999999996</v>
          </cell>
        </row>
        <row r="1029">
          <cell r="K1029">
            <v>2.75</v>
          </cell>
        </row>
        <row r="1030">
          <cell r="K1030">
            <v>5</v>
          </cell>
        </row>
        <row r="1031">
          <cell r="K1031">
            <v>17.22</v>
          </cell>
        </row>
        <row r="1032">
          <cell r="K1032">
            <v>6.06</v>
          </cell>
        </row>
        <row r="1033">
          <cell r="K1033">
            <v>9</v>
          </cell>
        </row>
        <row r="1034">
          <cell r="K1034">
            <v>38.5</v>
          </cell>
        </row>
        <row r="1035">
          <cell r="K1035">
            <v>18.29</v>
          </cell>
        </row>
        <row r="1036">
          <cell r="K1036">
            <v>10.07</v>
          </cell>
        </row>
        <row r="1037">
          <cell r="K1037">
            <v>44.77</v>
          </cell>
        </row>
        <row r="1038">
          <cell r="K1038">
            <v>12.87</v>
          </cell>
        </row>
        <row r="1039">
          <cell r="K1039">
            <v>46.87</v>
          </cell>
        </row>
        <row r="1040">
          <cell r="K1040">
            <v>40.479999999999997</v>
          </cell>
        </row>
        <row r="1041">
          <cell r="K1041">
            <v>61.98</v>
          </cell>
        </row>
        <row r="1042">
          <cell r="K1042">
            <v>25.56</v>
          </cell>
        </row>
        <row r="1043">
          <cell r="K1043">
            <v>14.42</v>
          </cell>
        </row>
        <row r="1044">
          <cell r="K1044">
            <v>37.49</v>
          </cell>
        </row>
        <row r="1045">
          <cell r="K1045">
            <v>6.64</v>
          </cell>
        </row>
        <row r="1046">
          <cell r="K1046">
            <v>6</v>
          </cell>
        </row>
        <row r="1047">
          <cell r="K1047">
            <v>10.36</v>
          </cell>
        </row>
        <row r="1048">
          <cell r="K1048">
            <v>17.170000000000002</v>
          </cell>
        </row>
        <row r="1049">
          <cell r="K1049">
            <v>16.09</v>
          </cell>
        </row>
        <row r="1050">
          <cell r="K1050">
            <v>82.18</v>
          </cell>
        </row>
        <row r="1051">
          <cell r="K1051">
            <v>15.36</v>
          </cell>
        </row>
        <row r="1052">
          <cell r="K1052">
            <v>4.0199999999999996</v>
          </cell>
        </row>
        <row r="1053">
          <cell r="K1053">
            <v>22.28</v>
          </cell>
        </row>
        <row r="1054">
          <cell r="K1054">
            <v>28.11</v>
          </cell>
        </row>
        <row r="1055">
          <cell r="K1055">
            <v>14.73</v>
          </cell>
        </row>
        <row r="1056">
          <cell r="K1056">
            <v>47.56</v>
          </cell>
        </row>
        <row r="1057">
          <cell r="K1057">
            <v>9.94</v>
          </cell>
        </row>
        <row r="1058">
          <cell r="K1058">
            <v>3.54</v>
          </cell>
        </row>
        <row r="1059">
          <cell r="K1059">
            <v>15.64</v>
          </cell>
        </row>
        <row r="1060">
          <cell r="K1060">
            <v>22.01</v>
          </cell>
        </row>
        <row r="1061">
          <cell r="K1061">
            <v>12.08</v>
          </cell>
        </row>
        <row r="1062">
          <cell r="K1062">
            <v>30.41</v>
          </cell>
        </row>
        <row r="1063">
          <cell r="K1063">
            <v>39</v>
          </cell>
        </row>
        <row r="1064">
          <cell r="K1064">
            <v>4.7699999999999996</v>
          </cell>
        </row>
        <row r="1065">
          <cell r="K1065">
            <v>20.7</v>
          </cell>
        </row>
        <row r="1066">
          <cell r="K1066">
            <v>20.29</v>
          </cell>
        </row>
        <row r="1067">
          <cell r="K1067">
            <v>24.13</v>
          </cell>
        </row>
        <row r="1068">
          <cell r="K1068">
            <v>73.430000000000007</v>
          </cell>
        </row>
        <row r="1069">
          <cell r="K1069">
            <v>32.5</v>
          </cell>
        </row>
        <row r="1070">
          <cell r="K1070">
            <v>20.82</v>
          </cell>
        </row>
        <row r="1071">
          <cell r="K1071">
            <v>1.76</v>
          </cell>
        </row>
        <row r="1072">
          <cell r="K1072">
            <v>11.73</v>
          </cell>
        </row>
        <row r="1073">
          <cell r="K1073">
            <v>23.15</v>
          </cell>
        </row>
        <row r="1074">
          <cell r="K1074">
            <v>38.07</v>
          </cell>
        </row>
        <row r="1075">
          <cell r="K1075">
            <v>67.5</v>
          </cell>
        </row>
        <row r="1076">
          <cell r="K1076">
            <v>67.28</v>
          </cell>
        </row>
        <row r="1077">
          <cell r="K1077">
            <v>6.98</v>
          </cell>
        </row>
        <row r="1078">
          <cell r="K1078">
            <v>2.2200000000000002</v>
          </cell>
        </row>
        <row r="1079">
          <cell r="K1079">
            <v>5.0599999999999996</v>
          </cell>
        </row>
        <row r="1080">
          <cell r="K1080">
            <v>10.98</v>
          </cell>
        </row>
        <row r="1081">
          <cell r="K1081">
            <v>8.5299999999999994</v>
          </cell>
        </row>
        <row r="1082">
          <cell r="K1082">
            <v>5.27</v>
          </cell>
        </row>
        <row r="1083">
          <cell r="K1083">
            <v>11.78</v>
          </cell>
        </row>
        <row r="1084">
          <cell r="K1084">
            <v>7.41</v>
          </cell>
        </row>
        <row r="1085">
          <cell r="K1085">
            <v>15.66</v>
          </cell>
        </row>
        <row r="1086">
          <cell r="K1086">
            <v>1.83</v>
          </cell>
        </row>
        <row r="1087">
          <cell r="K1087">
            <v>12.75</v>
          </cell>
        </row>
        <row r="1088">
          <cell r="K1088">
            <v>1.23</v>
          </cell>
        </row>
        <row r="1089">
          <cell r="K1089">
            <v>10.17</v>
          </cell>
        </row>
        <row r="1090">
          <cell r="K1090">
            <v>2.91</v>
          </cell>
        </row>
        <row r="1091">
          <cell r="K1091">
            <v>1.27</v>
          </cell>
        </row>
        <row r="1092">
          <cell r="K1092">
            <v>28.36</v>
          </cell>
        </row>
        <row r="1093">
          <cell r="K1093">
            <v>10</v>
          </cell>
        </row>
        <row r="1094">
          <cell r="K1094">
            <v>11.83</v>
          </cell>
        </row>
        <row r="1095">
          <cell r="K1095">
            <v>4.9400000000000004</v>
          </cell>
        </row>
        <row r="1096">
          <cell r="K1096">
            <v>2.66</v>
          </cell>
        </row>
        <row r="1097">
          <cell r="K1097">
            <v>23.6</v>
          </cell>
        </row>
        <row r="1098">
          <cell r="K1098">
            <v>12.75</v>
          </cell>
        </row>
        <row r="1099">
          <cell r="K1099">
            <v>12.75</v>
          </cell>
        </row>
        <row r="1100">
          <cell r="K1100">
            <v>6.96</v>
          </cell>
        </row>
        <row r="1101">
          <cell r="K1101">
            <v>18.36</v>
          </cell>
        </row>
        <row r="1102">
          <cell r="K1102">
            <v>3.03</v>
          </cell>
        </row>
        <row r="1103">
          <cell r="K1103">
            <v>12.59</v>
          </cell>
        </row>
        <row r="1104">
          <cell r="K1104">
            <v>3.99</v>
          </cell>
        </row>
        <row r="1105">
          <cell r="K1105">
            <v>0.5</v>
          </cell>
        </row>
        <row r="1106">
          <cell r="K1106">
            <v>2.66</v>
          </cell>
        </row>
        <row r="1107">
          <cell r="K1107">
            <v>2.66</v>
          </cell>
        </row>
        <row r="1108">
          <cell r="K1108">
            <v>7.46</v>
          </cell>
        </row>
        <row r="1109">
          <cell r="K1109">
            <v>8.77</v>
          </cell>
        </row>
        <row r="1110">
          <cell r="K1110">
            <v>12.85</v>
          </cell>
        </row>
        <row r="1111">
          <cell r="K1111">
            <v>14.13</v>
          </cell>
        </row>
        <row r="1112">
          <cell r="K1112">
            <v>15.09</v>
          </cell>
        </row>
        <row r="1113">
          <cell r="K1113">
            <v>5.3</v>
          </cell>
        </row>
        <row r="1114">
          <cell r="K1114">
            <v>9.44</v>
          </cell>
        </row>
        <row r="1115">
          <cell r="K1115">
            <v>4.09</v>
          </cell>
        </row>
        <row r="1116">
          <cell r="K1116">
            <v>5.46</v>
          </cell>
        </row>
        <row r="1117">
          <cell r="K1117">
            <v>9.8800000000000008</v>
          </cell>
        </row>
        <row r="1118">
          <cell r="K1118">
            <v>1.02</v>
          </cell>
        </row>
        <row r="1119">
          <cell r="K1119">
            <v>0.11</v>
          </cell>
        </row>
        <row r="1120">
          <cell r="K1120">
            <v>21.74</v>
          </cell>
        </row>
        <row r="1121">
          <cell r="K1121">
            <v>7.36</v>
          </cell>
        </row>
        <row r="1122">
          <cell r="K1122">
            <v>13.27</v>
          </cell>
        </row>
        <row r="1123">
          <cell r="K1123">
            <v>7.95</v>
          </cell>
        </row>
        <row r="1124">
          <cell r="K1124">
            <v>12.75</v>
          </cell>
        </row>
        <row r="1125">
          <cell r="K1125">
            <v>7.73</v>
          </cell>
        </row>
        <row r="1126">
          <cell r="K1126">
            <v>10.67</v>
          </cell>
        </row>
        <row r="1127">
          <cell r="K1127">
            <v>24.84</v>
          </cell>
        </row>
        <row r="1128">
          <cell r="K1128">
            <v>20.399999999999999</v>
          </cell>
        </row>
        <row r="1129">
          <cell r="K1129">
            <v>10</v>
          </cell>
        </row>
        <row r="1130">
          <cell r="K1130">
            <v>3.85</v>
          </cell>
        </row>
        <row r="1131">
          <cell r="K1131">
            <v>6.15</v>
          </cell>
        </row>
        <row r="1132">
          <cell r="K1132">
            <v>71.540000000000006</v>
          </cell>
        </row>
        <row r="1133">
          <cell r="K1133">
            <v>25.19</v>
          </cell>
        </row>
        <row r="1134">
          <cell r="K1134">
            <v>10.62</v>
          </cell>
        </row>
        <row r="1135">
          <cell r="K1135">
            <v>14</v>
          </cell>
        </row>
        <row r="1136">
          <cell r="K1136">
            <v>17.98</v>
          </cell>
        </row>
        <row r="1137">
          <cell r="K1137">
            <v>40.119999999999997</v>
          </cell>
        </row>
        <row r="1138">
          <cell r="K1138">
            <v>16.739999999999998</v>
          </cell>
        </row>
        <row r="1139">
          <cell r="K1139">
            <v>16.739999999999998</v>
          </cell>
        </row>
        <row r="1140">
          <cell r="K1140">
            <v>50.22</v>
          </cell>
        </row>
        <row r="1141">
          <cell r="K1141">
            <v>23.62</v>
          </cell>
        </row>
        <row r="1142">
          <cell r="K1142">
            <v>33.409999999999997</v>
          </cell>
        </row>
        <row r="1143">
          <cell r="K1143">
            <v>17.88</v>
          </cell>
        </row>
        <row r="1144">
          <cell r="K1144">
            <v>31.33</v>
          </cell>
        </row>
        <row r="1145">
          <cell r="K1145">
            <v>2.74</v>
          </cell>
        </row>
        <row r="1146">
          <cell r="K1146">
            <v>20.8</v>
          </cell>
        </row>
        <row r="1147">
          <cell r="K1147">
            <v>2.56</v>
          </cell>
        </row>
        <row r="1148">
          <cell r="K1148">
            <v>2.39</v>
          </cell>
        </row>
        <row r="1149">
          <cell r="K1149">
            <v>26.5</v>
          </cell>
        </row>
        <row r="1150">
          <cell r="K1150">
            <v>23.72</v>
          </cell>
        </row>
        <row r="1151">
          <cell r="K1151">
            <v>8.32</v>
          </cell>
        </row>
        <row r="1152">
          <cell r="K1152">
            <v>16.59</v>
          </cell>
        </row>
        <row r="1153">
          <cell r="K1153">
            <v>9.15</v>
          </cell>
        </row>
        <row r="1154">
          <cell r="K1154">
            <v>6.26</v>
          </cell>
        </row>
        <row r="1155">
          <cell r="K1155">
            <v>7.82</v>
          </cell>
        </row>
        <row r="1156">
          <cell r="K1156">
            <v>17</v>
          </cell>
        </row>
        <row r="1157">
          <cell r="K1157">
            <v>10.56</v>
          </cell>
        </row>
        <row r="1158">
          <cell r="K1158">
            <v>28.24</v>
          </cell>
        </row>
        <row r="1159">
          <cell r="K1159">
            <v>38.409999999999997</v>
          </cell>
        </row>
        <row r="1160">
          <cell r="K1160">
            <v>49</v>
          </cell>
        </row>
        <row r="1161">
          <cell r="K1161">
            <v>50.96</v>
          </cell>
        </row>
        <row r="1162">
          <cell r="K1162">
            <v>9.8000000000000007</v>
          </cell>
        </row>
        <row r="1163">
          <cell r="K1163">
            <v>58.8</v>
          </cell>
        </row>
        <row r="1164">
          <cell r="K1164">
            <v>74.48</v>
          </cell>
        </row>
        <row r="1165">
          <cell r="K1165">
            <v>34.299999999999997</v>
          </cell>
        </row>
        <row r="1166">
          <cell r="K1166">
            <v>29.4</v>
          </cell>
        </row>
        <row r="1167">
          <cell r="K1167">
            <v>68.599999999999994</v>
          </cell>
        </row>
        <row r="1168">
          <cell r="K1168">
            <v>8.82</v>
          </cell>
        </row>
        <row r="1169">
          <cell r="K1169">
            <v>19.600000000000001</v>
          </cell>
        </row>
        <row r="1170">
          <cell r="K1170">
            <v>12.74</v>
          </cell>
        </row>
        <row r="1171">
          <cell r="K1171">
            <v>52.14</v>
          </cell>
        </row>
        <row r="1172">
          <cell r="K1172">
            <v>29.4</v>
          </cell>
        </row>
        <row r="1173">
          <cell r="K1173">
            <v>27.69</v>
          </cell>
        </row>
        <row r="1174">
          <cell r="K1174">
            <v>60.76</v>
          </cell>
        </row>
        <row r="1175">
          <cell r="K1175">
            <v>41.16</v>
          </cell>
        </row>
        <row r="1176">
          <cell r="K1176">
            <v>18.62</v>
          </cell>
        </row>
        <row r="1177">
          <cell r="K1177">
            <v>24.01</v>
          </cell>
        </row>
        <row r="1178">
          <cell r="K1178">
            <v>17.149999999999999</v>
          </cell>
        </row>
        <row r="1179">
          <cell r="K1179">
            <v>102.9</v>
          </cell>
        </row>
        <row r="1180">
          <cell r="K1180">
            <v>42.41</v>
          </cell>
        </row>
        <row r="1181">
          <cell r="K1181">
            <v>28.42</v>
          </cell>
        </row>
        <row r="1182">
          <cell r="K1182">
            <v>34.299999999999997</v>
          </cell>
        </row>
        <row r="1183">
          <cell r="K1183">
            <v>60.76</v>
          </cell>
        </row>
        <row r="1184">
          <cell r="K1184">
            <v>19.600000000000001</v>
          </cell>
        </row>
        <row r="1185">
          <cell r="K1185">
            <v>67.62</v>
          </cell>
        </row>
        <row r="1186">
          <cell r="K1186">
            <v>65.66</v>
          </cell>
        </row>
        <row r="1187">
          <cell r="K1187">
            <v>49</v>
          </cell>
        </row>
        <row r="1188">
          <cell r="K1188">
            <v>40.67</v>
          </cell>
        </row>
        <row r="1189">
          <cell r="K1189">
            <v>8.82</v>
          </cell>
        </row>
        <row r="1190">
          <cell r="K1190">
            <v>39.200000000000003</v>
          </cell>
        </row>
        <row r="1191">
          <cell r="K1191">
            <v>25.73</v>
          </cell>
        </row>
        <row r="1192">
          <cell r="K1192">
            <v>16.170000000000002</v>
          </cell>
        </row>
        <row r="1193">
          <cell r="K1193">
            <v>57.04</v>
          </cell>
        </row>
        <row r="1194">
          <cell r="K1194">
            <v>56.95</v>
          </cell>
        </row>
        <row r="1195">
          <cell r="K1195">
            <v>22.54</v>
          </cell>
        </row>
        <row r="1196">
          <cell r="K1196">
            <v>44.84</v>
          </cell>
        </row>
        <row r="1197">
          <cell r="K1197">
            <v>63.7</v>
          </cell>
        </row>
        <row r="1198">
          <cell r="K1198">
            <v>28.42</v>
          </cell>
        </row>
        <row r="1199">
          <cell r="K1199">
            <v>24.5</v>
          </cell>
        </row>
        <row r="1200">
          <cell r="K1200">
            <v>25.48</v>
          </cell>
        </row>
        <row r="1201">
          <cell r="K1201">
            <v>58.8</v>
          </cell>
        </row>
        <row r="1202">
          <cell r="K1202">
            <v>58.8</v>
          </cell>
        </row>
        <row r="1203">
          <cell r="K1203">
            <v>63.21</v>
          </cell>
        </row>
        <row r="1204">
          <cell r="K1204">
            <v>16.170000000000002</v>
          </cell>
        </row>
        <row r="1205">
          <cell r="K1205">
            <v>49.24</v>
          </cell>
        </row>
        <row r="1206">
          <cell r="K1206">
            <v>38.630000000000003</v>
          </cell>
        </row>
        <row r="1207">
          <cell r="K1207">
            <v>26.4</v>
          </cell>
        </row>
        <row r="1208">
          <cell r="K1208">
            <v>27.14</v>
          </cell>
        </row>
        <row r="1209">
          <cell r="K1209">
            <v>8.3000000000000007</v>
          </cell>
        </row>
        <row r="1210">
          <cell r="K1210">
            <v>40.1</v>
          </cell>
        </row>
        <row r="1211">
          <cell r="K1211">
            <v>13.75</v>
          </cell>
        </row>
        <row r="1212">
          <cell r="K1212">
            <v>9.36</v>
          </cell>
        </row>
        <row r="1213">
          <cell r="K1213">
            <v>14.29</v>
          </cell>
        </row>
        <row r="1214">
          <cell r="K1214">
            <v>32.18</v>
          </cell>
        </row>
        <row r="1215">
          <cell r="K1215">
            <v>31.63</v>
          </cell>
        </row>
        <row r="1216">
          <cell r="K1216">
            <v>17.82</v>
          </cell>
        </row>
        <row r="1217">
          <cell r="K1217">
            <v>36.299999999999997</v>
          </cell>
        </row>
        <row r="1218">
          <cell r="K1218">
            <v>25.14</v>
          </cell>
        </row>
        <row r="1219">
          <cell r="K1219">
            <v>20.85</v>
          </cell>
        </row>
        <row r="1220">
          <cell r="K1220">
            <v>71.64</v>
          </cell>
        </row>
        <row r="1221">
          <cell r="K1221">
            <v>56.6</v>
          </cell>
        </row>
        <row r="1222">
          <cell r="K1222">
            <v>56.94</v>
          </cell>
        </row>
        <row r="1223">
          <cell r="K1223">
            <v>58.86</v>
          </cell>
        </row>
        <row r="1224">
          <cell r="K1224">
            <v>46.29</v>
          </cell>
        </row>
        <row r="1225">
          <cell r="K1225">
            <v>51.79</v>
          </cell>
        </row>
        <row r="1226">
          <cell r="K1226">
            <v>56.72</v>
          </cell>
        </row>
        <row r="1227">
          <cell r="K1227">
            <v>36.19</v>
          </cell>
        </row>
        <row r="1228">
          <cell r="K1228">
            <v>33.659999999999997</v>
          </cell>
        </row>
        <row r="1229">
          <cell r="K1229">
            <v>49.46</v>
          </cell>
        </row>
        <row r="1230">
          <cell r="K1230">
            <v>55.74</v>
          </cell>
        </row>
        <row r="1231">
          <cell r="K1231">
            <v>49</v>
          </cell>
        </row>
        <row r="1232">
          <cell r="K1232">
            <v>49</v>
          </cell>
        </row>
        <row r="1233">
          <cell r="K1233">
            <v>49</v>
          </cell>
        </row>
        <row r="1234">
          <cell r="K1234">
            <v>49</v>
          </cell>
        </row>
        <row r="1235">
          <cell r="K1235">
            <v>49</v>
          </cell>
        </row>
        <row r="1236">
          <cell r="K1236">
            <v>49</v>
          </cell>
        </row>
        <row r="1237">
          <cell r="K1237">
            <v>49</v>
          </cell>
        </row>
        <row r="1238">
          <cell r="K1238">
            <v>49</v>
          </cell>
        </row>
        <row r="1239">
          <cell r="K1239">
            <v>49</v>
          </cell>
        </row>
        <row r="1240">
          <cell r="K1240">
            <v>49</v>
          </cell>
        </row>
        <row r="1241">
          <cell r="K1241">
            <v>53.9</v>
          </cell>
        </row>
        <row r="1242">
          <cell r="K1242">
            <v>49</v>
          </cell>
        </row>
        <row r="1243">
          <cell r="K1243">
            <v>49</v>
          </cell>
        </row>
        <row r="1244">
          <cell r="K1244">
            <v>49</v>
          </cell>
        </row>
        <row r="1245">
          <cell r="K1245">
            <v>40.369999999999997</v>
          </cell>
        </row>
        <row r="1246">
          <cell r="K1246">
            <v>2.7</v>
          </cell>
        </row>
        <row r="1247">
          <cell r="K1247">
            <v>36.950000000000003</v>
          </cell>
        </row>
        <row r="1248">
          <cell r="K1248">
            <v>40.369999999999997</v>
          </cell>
        </row>
        <row r="1249">
          <cell r="K1249">
            <v>43.05</v>
          </cell>
        </row>
        <row r="1250">
          <cell r="K1250">
            <v>44.45</v>
          </cell>
        </row>
        <row r="1251">
          <cell r="K1251">
            <v>26.51</v>
          </cell>
        </row>
        <row r="1252">
          <cell r="K1252">
            <v>35.64</v>
          </cell>
        </row>
        <row r="1253">
          <cell r="K1253">
            <v>38.1</v>
          </cell>
        </row>
        <row r="1254">
          <cell r="K1254">
            <v>3.24</v>
          </cell>
        </row>
        <row r="1255">
          <cell r="K1255">
            <v>26.31</v>
          </cell>
        </row>
        <row r="1256">
          <cell r="K1256">
            <v>26.31</v>
          </cell>
        </row>
        <row r="1257">
          <cell r="K1257">
            <v>38.1</v>
          </cell>
        </row>
        <row r="1258">
          <cell r="K1258">
            <v>2.7</v>
          </cell>
        </row>
        <row r="1259">
          <cell r="K1259">
            <v>3.15</v>
          </cell>
        </row>
        <row r="1260">
          <cell r="K1260">
            <v>2.93</v>
          </cell>
        </row>
        <row r="1261">
          <cell r="K1261">
            <v>0.9</v>
          </cell>
        </row>
        <row r="1262">
          <cell r="K1262">
            <v>40.369999999999997</v>
          </cell>
        </row>
        <row r="1263">
          <cell r="K1263">
            <v>32.4</v>
          </cell>
        </row>
        <row r="1264">
          <cell r="K1264">
            <v>3.24</v>
          </cell>
        </row>
        <row r="1265">
          <cell r="K1265">
            <v>5.76</v>
          </cell>
        </row>
        <row r="1266">
          <cell r="K1266">
            <v>0.45</v>
          </cell>
        </row>
        <row r="1267">
          <cell r="K1267">
            <v>3.15</v>
          </cell>
        </row>
        <row r="1268">
          <cell r="K1268">
            <v>3.15</v>
          </cell>
        </row>
        <row r="1269">
          <cell r="K1269">
            <v>0.9</v>
          </cell>
        </row>
        <row r="1270">
          <cell r="K1270">
            <v>21.78</v>
          </cell>
        </row>
        <row r="1271">
          <cell r="K1271">
            <v>14.13</v>
          </cell>
        </row>
        <row r="1272">
          <cell r="K1272">
            <v>94.5</v>
          </cell>
        </row>
        <row r="1273">
          <cell r="K1273">
            <v>9.8000000000000007</v>
          </cell>
        </row>
        <row r="1274">
          <cell r="K1274">
            <v>12.44</v>
          </cell>
        </row>
        <row r="1275">
          <cell r="K1275">
            <v>12.96</v>
          </cell>
        </row>
        <row r="1276">
          <cell r="K1276">
            <v>98.28</v>
          </cell>
        </row>
        <row r="1277">
          <cell r="K1277">
            <v>113.4</v>
          </cell>
        </row>
        <row r="1278">
          <cell r="K1278">
            <v>31.1</v>
          </cell>
        </row>
        <row r="1279">
          <cell r="K1279">
            <v>94.5</v>
          </cell>
        </row>
        <row r="1280">
          <cell r="K1280">
            <v>94.5</v>
          </cell>
        </row>
        <row r="1281">
          <cell r="K1281">
            <v>97.18</v>
          </cell>
        </row>
        <row r="1282">
          <cell r="K1282">
            <v>83.12</v>
          </cell>
        </row>
        <row r="1283">
          <cell r="K1283">
            <v>94.5</v>
          </cell>
        </row>
        <row r="1284">
          <cell r="K1284">
            <v>94.5</v>
          </cell>
        </row>
        <row r="1285">
          <cell r="K1285">
            <v>8.2799999999999994</v>
          </cell>
        </row>
        <row r="1286">
          <cell r="K1286">
            <v>101.4</v>
          </cell>
        </row>
        <row r="1287">
          <cell r="K1287">
            <v>13.92</v>
          </cell>
        </row>
        <row r="1288">
          <cell r="K1288">
            <v>19.940000000000001</v>
          </cell>
        </row>
        <row r="1289">
          <cell r="K1289">
            <v>86.22</v>
          </cell>
        </row>
        <row r="1290">
          <cell r="K1290">
            <v>57.46</v>
          </cell>
        </row>
        <row r="1291">
          <cell r="K1291">
            <v>60.5</v>
          </cell>
        </row>
        <row r="1292">
          <cell r="K1292">
            <v>0.14000000000000001</v>
          </cell>
        </row>
        <row r="1293">
          <cell r="K1293">
            <v>26.8</v>
          </cell>
        </row>
        <row r="1294">
          <cell r="K1294">
            <v>76.849999999999994</v>
          </cell>
        </row>
        <row r="1295">
          <cell r="K1295">
            <v>88.5</v>
          </cell>
        </row>
        <row r="1296">
          <cell r="K1296">
            <v>88.55</v>
          </cell>
        </row>
        <row r="1297">
          <cell r="K1297">
            <v>83.2</v>
          </cell>
        </row>
        <row r="1298">
          <cell r="K1298">
            <v>72.88</v>
          </cell>
        </row>
        <row r="1299">
          <cell r="K1299">
            <v>68.55</v>
          </cell>
        </row>
        <row r="1300">
          <cell r="K1300">
            <v>0.13</v>
          </cell>
        </row>
        <row r="1301">
          <cell r="K1301">
            <v>30.8</v>
          </cell>
        </row>
        <row r="1302">
          <cell r="K1302">
            <v>59.5</v>
          </cell>
        </row>
        <row r="1303">
          <cell r="K1303">
            <v>48</v>
          </cell>
        </row>
        <row r="1304">
          <cell r="K1304">
            <v>71.400000000000006</v>
          </cell>
        </row>
        <row r="1305">
          <cell r="K1305">
            <v>83.7</v>
          </cell>
        </row>
        <row r="1306">
          <cell r="K1306">
            <v>71.400000000000006</v>
          </cell>
        </row>
        <row r="1307">
          <cell r="K1307">
            <v>71.8</v>
          </cell>
        </row>
        <row r="1308">
          <cell r="K1308">
            <v>36.299999999999997</v>
          </cell>
        </row>
        <row r="1309">
          <cell r="K1309">
            <v>60.5</v>
          </cell>
        </row>
        <row r="1310">
          <cell r="K1310">
            <v>24.2</v>
          </cell>
        </row>
        <row r="1311">
          <cell r="K1311">
            <v>11.8</v>
          </cell>
        </row>
        <row r="1312">
          <cell r="K1312">
            <v>12.2</v>
          </cell>
        </row>
        <row r="1313">
          <cell r="K1313">
            <v>12.1</v>
          </cell>
        </row>
        <row r="1314">
          <cell r="K1314">
            <v>36.299999999999997</v>
          </cell>
        </row>
        <row r="1315">
          <cell r="K1315">
            <v>4.72</v>
          </cell>
        </row>
        <row r="1316">
          <cell r="K1316">
            <v>11.6</v>
          </cell>
        </row>
        <row r="1317">
          <cell r="K1317">
            <v>27.83</v>
          </cell>
        </row>
        <row r="1318">
          <cell r="K1318">
            <v>60.5</v>
          </cell>
        </row>
        <row r="1319">
          <cell r="K1319">
            <v>96.04</v>
          </cell>
        </row>
        <row r="1320">
          <cell r="K1320">
            <v>12.1</v>
          </cell>
        </row>
        <row r="1321">
          <cell r="K1321">
            <v>48.4</v>
          </cell>
        </row>
        <row r="1322">
          <cell r="K1322">
            <v>56.87</v>
          </cell>
        </row>
        <row r="1323">
          <cell r="K1323">
            <v>15.73</v>
          </cell>
        </row>
        <row r="1324">
          <cell r="K1324">
            <v>84.7</v>
          </cell>
        </row>
        <row r="1325">
          <cell r="K1325">
            <v>11.34</v>
          </cell>
        </row>
        <row r="1326">
          <cell r="K1326">
            <v>48.4</v>
          </cell>
        </row>
        <row r="1327">
          <cell r="K1327">
            <v>60.26</v>
          </cell>
        </row>
        <row r="1328">
          <cell r="K1328">
            <v>60.5</v>
          </cell>
        </row>
        <row r="1329">
          <cell r="K1329">
            <v>35.49</v>
          </cell>
        </row>
        <row r="1330">
          <cell r="K1330">
            <v>22.8</v>
          </cell>
        </row>
        <row r="1331">
          <cell r="K1331">
            <v>1.4</v>
          </cell>
        </row>
        <row r="1332">
          <cell r="K1332">
            <v>16.940000000000001</v>
          </cell>
        </row>
        <row r="1333">
          <cell r="K1333">
            <v>31.02</v>
          </cell>
        </row>
        <row r="1334">
          <cell r="K1334">
            <v>16.940000000000001</v>
          </cell>
        </row>
        <row r="1335">
          <cell r="K1335">
            <v>0.44</v>
          </cell>
        </row>
        <row r="1336">
          <cell r="K1336">
            <v>12.1</v>
          </cell>
        </row>
        <row r="1337">
          <cell r="K1337">
            <v>3.63</v>
          </cell>
        </row>
        <row r="1338">
          <cell r="K1338">
            <v>40.21</v>
          </cell>
        </row>
        <row r="1339">
          <cell r="K1339">
            <v>21.48</v>
          </cell>
        </row>
        <row r="1340">
          <cell r="K1340">
            <v>36.299999999999997</v>
          </cell>
        </row>
        <row r="1341">
          <cell r="K1341">
            <v>35.72</v>
          </cell>
        </row>
        <row r="1342">
          <cell r="K1342">
            <v>9.16</v>
          </cell>
        </row>
        <row r="1343">
          <cell r="K1343">
            <v>20.95</v>
          </cell>
        </row>
        <row r="1344">
          <cell r="K1344">
            <v>26.4</v>
          </cell>
        </row>
        <row r="1345">
          <cell r="K1345">
            <v>37.9</v>
          </cell>
        </row>
        <row r="1346">
          <cell r="K1346">
            <v>26.45</v>
          </cell>
        </row>
        <row r="1347">
          <cell r="K1347">
            <v>36.11</v>
          </cell>
        </row>
        <row r="1348">
          <cell r="K1348">
            <v>40.08</v>
          </cell>
        </row>
        <row r="1349">
          <cell r="K1349">
            <v>36.75</v>
          </cell>
        </row>
        <row r="1350">
          <cell r="K1350">
            <v>40.08</v>
          </cell>
        </row>
        <row r="1351">
          <cell r="K1351">
            <v>26.84</v>
          </cell>
        </row>
        <row r="1352">
          <cell r="K1352">
            <v>38.700000000000003</v>
          </cell>
        </row>
        <row r="1353">
          <cell r="K1353">
            <v>58.06</v>
          </cell>
        </row>
        <row r="1354">
          <cell r="K1354">
            <v>64.41</v>
          </cell>
        </row>
        <row r="1355">
          <cell r="K1355">
            <v>10.78</v>
          </cell>
        </row>
        <row r="1356">
          <cell r="K1356">
            <v>19.600000000000001</v>
          </cell>
        </row>
        <row r="1357">
          <cell r="K1357">
            <v>31.36</v>
          </cell>
        </row>
        <row r="1358">
          <cell r="K1358">
            <v>28.42</v>
          </cell>
        </row>
        <row r="1359">
          <cell r="K1359">
            <v>38.22</v>
          </cell>
        </row>
        <row r="1360">
          <cell r="K1360">
            <v>21.56</v>
          </cell>
        </row>
        <row r="1361">
          <cell r="K1361">
            <v>30.38</v>
          </cell>
        </row>
        <row r="1362">
          <cell r="K1362">
            <v>38.22</v>
          </cell>
        </row>
        <row r="1363">
          <cell r="K1363">
            <v>24.5</v>
          </cell>
        </row>
        <row r="1364">
          <cell r="K1364">
            <v>35.28</v>
          </cell>
        </row>
        <row r="1365">
          <cell r="K1365">
            <v>14.7</v>
          </cell>
        </row>
        <row r="1366">
          <cell r="K1366">
            <v>31.36</v>
          </cell>
        </row>
        <row r="1367">
          <cell r="K1367">
            <v>35.28</v>
          </cell>
        </row>
        <row r="1368">
          <cell r="K1368">
            <v>24.5</v>
          </cell>
        </row>
        <row r="1369">
          <cell r="K1369">
            <v>24.5</v>
          </cell>
        </row>
        <row r="1370">
          <cell r="K1370">
            <v>19.600000000000001</v>
          </cell>
        </row>
        <row r="1371">
          <cell r="K1371">
            <v>16.66</v>
          </cell>
        </row>
        <row r="1372">
          <cell r="K1372">
            <v>31.36</v>
          </cell>
        </row>
        <row r="1373">
          <cell r="K1373">
            <v>35.28</v>
          </cell>
        </row>
        <row r="1374">
          <cell r="K1374">
            <v>27.44</v>
          </cell>
        </row>
        <row r="1375">
          <cell r="K1375">
            <v>20.58</v>
          </cell>
        </row>
        <row r="1376">
          <cell r="K1376">
            <v>30.38</v>
          </cell>
        </row>
        <row r="1377">
          <cell r="K1377">
            <v>9.8000000000000007</v>
          </cell>
        </row>
        <row r="1378">
          <cell r="K1378">
            <v>23.52</v>
          </cell>
        </row>
        <row r="1379">
          <cell r="K1379">
            <v>24.5</v>
          </cell>
        </row>
        <row r="1380">
          <cell r="K1380">
            <v>38.22</v>
          </cell>
        </row>
        <row r="1381">
          <cell r="K1381">
            <v>20.58</v>
          </cell>
        </row>
        <row r="1382">
          <cell r="K1382">
            <v>27.44</v>
          </cell>
        </row>
        <row r="1383">
          <cell r="K1383">
            <v>16.66</v>
          </cell>
        </row>
        <row r="1384">
          <cell r="K1384">
            <v>8.35</v>
          </cell>
        </row>
        <row r="1385">
          <cell r="K1385">
            <v>25.79</v>
          </cell>
        </row>
        <row r="1386">
          <cell r="K1386">
            <v>35.049999999999997</v>
          </cell>
        </row>
        <row r="1387">
          <cell r="K1387">
            <v>6.44</v>
          </cell>
        </row>
        <row r="1388">
          <cell r="K1388">
            <v>40.950000000000003</v>
          </cell>
        </row>
        <row r="1389">
          <cell r="K1389">
            <v>40.950000000000003</v>
          </cell>
        </row>
        <row r="1390">
          <cell r="K1390">
            <v>11.61</v>
          </cell>
        </row>
        <row r="1391">
          <cell r="K1391">
            <v>40.950000000000003</v>
          </cell>
        </row>
        <row r="1392">
          <cell r="K1392">
            <v>99</v>
          </cell>
        </row>
        <row r="1393">
          <cell r="K1393">
            <v>22.5</v>
          </cell>
        </row>
        <row r="1394">
          <cell r="K1394">
            <v>62.15</v>
          </cell>
        </row>
        <row r="1395">
          <cell r="K1395">
            <v>61.19</v>
          </cell>
        </row>
        <row r="1396">
          <cell r="K1396">
            <v>99.23</v>
          </cell>
        </row>
        <row r="1397">
          <cell r="K1397">
            <v>22.05</v>
          </cell>
        </row>
        <row r="1398">
          <cell r="K1398">
            <v>48.4</v>
          </cell>
        </row>
        <row r="1399">
          <cell r="K1399">
            <v>12.1</v>
          </cell>
        </row>
        <row r="1400">
          <cell r="K1400">
            <v>23.4</v>
          </cell>
        </row>
        <row r="1401">
          <cell r="K1401">
            <v>72.599999999999994</v>
          </cell>
        </row>
        <row r="1402">
          <cell r="K1402">
            <v>23.2</v>
          </cell>
        </row>
        <row r="1403">
          <cell r="K1403">
            <v>60.5</v>
          </cell>
        </row>
        <row r="1404">
          <cell r="K1404">
            <v>48.4</v>
          </cell>
        </row>
        <row r="1405">
          <cell r="K1405">
            <v>60.5</v>
          </cell>
        </row>
        <row r="1406">
          <cell r="K1406">
            <v>48.4</v>
          </cell>
        </row>
        <row r="1407">
          <cell r="K1407">
            <v>60.5</v>
          </cell>
        </row>
        <row r="1408">
          <cell r="K1408">
            <v>60.5</v>
          </cell>
        </row>
        <row r="1409">
          <cell r="K1409">
            <v>36.299999999999997</v>
          </cell>
        </row>
        <row r="1410">
          <cell r="K1410">
            <v>25.2</v>
          </cell>
        </row>
        <row r="1411">
          <cell r="K1411">
            <v>2.7</v>
          </cell>
        </row>
        <row r="1412">
          <cell r="K1412">
            <v>2.25</v>
          </cell>
        </row>
        <row r="1413">
          <cell r="K1413">
            <v>3.15</v>
          </cell>
        </row>
        <row r="1414">
          <cell r="K1414">
            <v>1.89</v>
          </cell>
        </row>
        <row r="1415">
          <cell r="K1415">
            <v>3.15</v>
          </cell>
        </row>
        <row r="1416">
          <cell r="K1416">
            <v>4.95</v>
          </cell>
        </row>
        <row r="1417">
          <cell r="K1417">
            <v>2.7</v>
          </cell>
        </row>
        <row r="1418">
          <cell r="K1418">
            <v>31.98</v>
          </cell>
        </row>
        <row r="1419">
          <cell r="K1419">
            <v>1.58</v>
          </cell>
        </row>
        <row r="1420">
          <cell r="K1420">
            <v>38.22</v>
          </cell>
        </row>
        <row r="1421">
          <cell r="K1421">
            <v>2.48</v>
          </cell>
        </row>
        <row r="1422">
          <cell r="K1422">
            <v>0.36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Balance Sheet OCP S.A."/>
      <sheetName val="OCP SA Deferred Proj.Cost Stat."/>
      <sheetName val="OCP S. A. CASH FLOW"/>
      <sheetName val="Balance Sheet OCP LTD&amp;SUBSIDIAR"/>
      <sheetName val="OCP LTD&amp;SUBSIDIARY D.Proj.Costs"/>
      <sheetName val="OCP LTD CONSOLIDED  CASH FLOW"/>
      <sheetName val="Shareholders' Equity"/>
      <sheetName val="Deferred Tax Calculation"/>
      <sheetName val="IMPUESTO DIFERIDO"/>
      <sheetName val="CONSOLIDATION"/>
      <sheetName val="Conciliation OCP S.A. - LTD."/>
      <sheetName val="JDEOCP SA"/>
      <sheetName val="JDEOCPLtd"/>
      <sheetName val="AFE"/>
      <sheetName val="Balance_Sheet_OCP_S_A_1"/>
      <sheetName val="OCP_SA_Deferred_Proj_Cost_Stat1"/>
      <sheetName val="OCP_S__A__CASH_FLOW1"/>
      <sheetName val="Balance_Sheet_OCP_LTD&amp;SUBSIDIA1"/>
      <sheetName val="OCP_LTD&amp;SUBSIDIARY_D_Proj_Cost1"/>
      <sheetName val="OCP_LTD_CONSOLIDED__CASH_FLOW1"/>
      <sheetName val="Shareholders'_Equity1"/>
      <sheetName val="Deferred_Tax_Calculation1"/>
      <sheetName val="IMPUESTO_DIFERIDO1"/>
      <sheetName val="Conciliation_OCP_S_A__-_LTD_1"/>
      <sheetName val="JDEOCP_SA1"/>
      <sheetName val="Balance_Sheet_OCP_S_A_"/>
      <sheetName val="OCP_SA_Deferred_Proj_Cost_Stat_"/>
      <sheetName val="OCP_S__A__CASH_FLOW"/>
      <sheetName val="Balance_Sheet_OCP_LTD&amp;SUBSIDIAR"/>
      <sheetName val="OCP_LTD&amp;SUBSIDIARY_D_Proj_Costs"/>
      <sheetName val="OCP_LTD_CONSOLIDED__CASH_FLOW"/>
      <sheetName val="Shareholders'_Equity"/>
      <sheetName val="Deferred_Tax_Calculation"/>
      <sheetName val="IMPUESTO_DIFERIDO"/>
      <sheetName val="Conciliation_OCP_S_A__-_LTD_"/>
      <sheetName val="JDEOCP_SA"/>
      <sheetName val="Balance_Sheet_OCP_S_A_2"/>
      <sheetName val="OCP_SA_Deferred_Proj_Cost_Stat2"/>
      <sheetName val="OCP_S__A__CASH_FLOW2"/>
      <sheetName val="Balance_Sheet_OCP_LTD&amp;SUBSIDIA2"/>
      <sheetName val="OCP_LTD&amp;SUBSIDIARY_D_Proj_Cost2"/>
      <sheetName val="OCP_LTD_CONSOLIDED__CASH_FLOW2"/>
      <sheetName val="Shareholders'_Equity2"/>
      <sheetName val="Deferred_Tax_Calculation2"/>
      <sheetName val="IMPUESTO_DIFERIDO2"/>
      <sheetName val="Conciliation_OCP_S_A__-_LTD_2"/>
      <sheetName val="JDEOCP_SA2"/>
      <sheetName val="Balance_Sheet_OCP_S_A_3"/>
      <sheetName val="OCP_SA_Deferred_Proj_Cost_Stat3"/>
      <sheetName val="OCP_S__A__CASH_FLOW3"/>
      <sheetName val="Balance_Sheet_OCP_LTD&amp;SUBSIDIA3"/>
      <sheetName val="OCP_LTD&amp;SUBSIDIARY_D_Proj_Cost3"/>
      <sheetName val="OCP_LTD_CONSOLIDED__CASH_FLOW3"/>
      <sheetName val="Shareholders'_Equity3"/>
      <sheetName val="Deferred_Tax_Calculation3"/>
      <sheetName val="IMPUESTO_DIFERIDO3"/>
      <sheetName val="Conciliation_OCP_S_A__-_LTD_3"/>
      <sheetName val="JDEOCP_SA3"/>
      <sheetName val="Auxiliar"/>
      <sheetName val="104"/>
      <sheetName val="DIRECTOR X0"/>
      <sheetName val="Prog.Mensual Z-117"/>
      <sheetName val="Titulos y reportes"/>
      <sheetName val="Resumen BG"/>
      <sheetName val="Balance"/>
      <sheetName val="Balance Estadistico"/>
      <sheetName val="EdoRes Consejo"/>
      <sheetName val="EdoRes Consejo Mensual"/>
      <sheetName val="Mapeos y Variables"/>
      <sheetName val="MOVIMIENTOS_DE_PRODUCCION"/>
      <sheetName val="Summary"/>
      <sheetName val="Hoja1"/>
    </sheetNames>
    <sheetDataSet>
      <sheetData sheetId="0" refreshError="1">
        <row r="3">
          <cell r="K3">
            <v>38352</v>
          </cell>
        </row>
        <row r="4">
          <cell r="K4">
            <v>38260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1193-P2"/>
      <sheetName val="G1172 P13"/>
      <sheetName val="G1190-P4"/>
      <sheetName val="G1223"/>
      <sheetName val="G5"/>
      <sheetName val="G6"/>
      <sheetName val="G7"/>
      <sheetName val="G8"/>
      <sheetName val="G9"/>
      <sheetName val="G10"/>
      <sheetName val="G11"/>
      <sheetName val="G12"/>
      <sheetName val="G13"/>
      <sheetName val="G14"/>
      <sheetName val="G15"/>
      <sheetName val="REPORTE MENSUAL"/>
      <sheetName val="ANEXOS DIFERENCIAS"/>
      <sheetName val="Hoja1"/>
      <sheetName val="G1172_P131"/>
      <sheetName val="REPORTE_MENSUAL1"/>
      <sheetName val="ANEXOS_DIFERENCIAS1"/>
      <sheetName val="G1172_P13"/>
      <sheetName val="REPORTE_MENSUAL"/>
      <sheetName val="ANEXOS_DIFERENCIAS"/>
    </sheetNames>
    <sheetDataSet>
      <sheetData sheetId="0">
        <row r="2">
          <cell r="A2" t="str">
            <v>G 1193-P2</v>
          </cell>
        </row>
        <row r="3">
          <cell r="A3" t="str">
            <v>COSTEO DE IMPORTACION</v>
          </cell>
          <cell r="F3" t="str">
            <v>JULIO</v>
          </cell>
          <cell r="I3" t="str">
            <v>Estimado/ Definitivo</v>
          </cell>
        </row>
        <row r="4">
          <cell r="A4" t="str">
            <v>O/C</v>
          </cell>
          <cell r="B4" t="str">
            <v>G 1193-P2</v>
          </cell>
          <cell r="F4" t="str">
            <v>Agente</v>
          </cell>
          <cell r="G4" t="str">
            <v>TORRES</v>
          </cell>
        </row>
        <row r="5">
          <cell r="A5" t="str">
            <v>Fecha de Salida</v>
          </cell>
          <cell r="C5">
            <v>40701</v>
          </cell>
          <cell r="F5" t="str">
            <v>REFRENDO - DAU</v>
          </cell>
          <cell r="H5" t="str">
            <v>028-2011-72-001107-7</v>
          </cell>
          <cell r="I5">
            <v>17702411</v>
          </cell>
        </row>
        <row r="6">
          <cell r="A6" t="str">
            <v>Fecha de Arribo</v>
          </cell>
          <cell r="C6">
            <v>40711</v>
          </cell>
          <cell r="F6" t="str">
            <v>Fecha Refrendo</v>
          </cell>
          <cell r="H6">
            <v>40728</v>
          </cell>
        </row>
        <row r="7">
          <cell r="A7" t="str">
            <v>F. CONF. ORDEN</v>
          </cell>
          <cell r="C7">
            <v>40625</v>
          </cell>
          <cell r="D7" t="str">
            <v>Días</v>
          </cell>
          <cell r="F7" t="str">
            <v>TIPO DE REGIMEN</v>
          </cell>
          <cell r="H7" t="str">
            <v>DEPOSITO IND.</v>
          </cell>
        </row>
        <row r="8">
          <cell r="A8" t="str">
            <v>F. ING. BODEGA</v>
          </cell>
          <cell r="C8">
            <v>40731</v>
          </cell>
          <cell r="D8">
            <v>-86</v>
          </cell>
          <cell r="F8" t="str">
            <v>FORMA PAGO/FECHA VCTO.</v>
          </cell>
          <cell r="H8" t="str">
            <v>CREDITO 60 DIAS</v>
          </cell>
        </row>
        <row r="9">
          <cell r="A9" t="str">
            <v>Fecha de Liquidación</v>
          </cell>
          <cell r="C9">
            <v>0</v>
          </cell>
          <cell r="F9" t="str">
            <v>VALOR FOB</v>
          </cell>
          <cell r="H9">
            <v>507794.88</v>
          </cell>
        </row>
        <row r="10">
          <cell r="A10" t="str">
            <v>PROVEEDOR:</v>
          </cell>
          <cell r="C10" t="str">
            <v>BARNETT CORPORATION</v>
          </cell>
          <cell r="F10" t="str">
            <v>VALOR C&amp;F FACT</v>
          </cell>
          <cell r="H10">
            <v>543444.88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545201.88</v>
          </cell>
        </row>
        <row r="12">
          <cell r="A12" t="str">
            <v>MERCADERIA</v>
          </cell>
          <cell r="C12" t="str">
            <v>White Top</v>
          </cell>
          <cell r="F12" t="str">
            <v>SEGURO</v>
          </cell>
          <cell r="H12">
            <v>790.54</v>
          </cell>
        </row>
        <row r="13">
          <cell r="A13" t="str">
            <v>CANTIDAD</v>
          </cell>
          <cell r="C13">
            <v>617.55100000000004</v>
          </cell>
          <cell r="D13" t="str">
            <v>TM</v>
          </cell>
          <cell r="F13" t="str">
            <v>VALOR CIF DUI</v>
          </cell>
          <cell r="H13">
            <v>545992.42000000004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A24" t="str">
            <v>D</v>
          </cell>
          <cell r="B24" t="str">
            <v xml:space="preserve"> Demorage</v>
          </cell>
        </row>
        <row r="25">
          <cell r="A25" t="str">
            <v>RD</v>
          </cell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A29" t="str">
            <v>Bancarios</v>
          </cell>
        </row>
        <row r="30">
          <cell r="A30" t="str">
            <v xml:space="preserve"> Cancelación Proveedor</v>
          </cell>
          <cell r="E30">
            <v>543444.88</v>
          </cell>
          <cell r="F30">
            <v>543444.88</v>
          </cell>
          <cell r="G30">
            <v>1</v>
          </cell>
        </row>
        <row r="31">
          <cell r="A31" t="str">
            <v xml:space="preserve"> Aprobación DUI</v>
          </cell>
          <cell r="E31">
            <v>543444.88</v>
          </cell>
          <cell r="F31">
            <v>0</v>
          </cell>
          <cell r="G31">
            <v>0</v>
          </cell>
        </row>
        <row r="32">
          <cell r="A32" t="str">
            <v xml:space="preserve">Otros </v>
          </cell>
        </row>
        <row r="34">
          <cell r="A34" t="str">
            <v>Gastos Aduana</v>
          </cell>
        </row>
        <row r="35">
          <cell r="A35" t="str">
            <v xml:space="preserve"> Derechos Arancelarios</v>
          </cell>
          <cell r="E35">
            <v>543444.88</v>
          </cell>
          <cell r="F35">
            <v>0</v>
          </cell>
          <cell r="G35">
            <v>0</v>
          </cell>
        </row>
        <row r="36">
          <cell r="A36" t="str">
            <v xml:space="preserve"> Impuesto Salida Divisas (ISD)</v>
          </cell>
          <cell r="E36">
            <v>543444.88</v>
          </cell>
          <cell r="F36">
            <v>10848.8976</v>
          </cell>
          <cell r="G36">
            <v>1.9963197739575722E-2</v>
          </cell>
        </row>
        <row r="37">
          <cell r="A37" t="str">
            <v xml:space="preserve"> FODIN 0.50%</v>
          </cell>
          <cell r="E37">
            <v>543444.88</v>
          </cell>
          <cell r="F37">
            <v>0</v>
          </cell>
          <cell r="G37">
            <v>0</v>
          </cell>
        </row>
        <row r="38">
          <cell r="A38" t="str">
            <v xml:space="preserve"> CORPEI</v>
          </cell>
          <cell r="E38">
            <v>543444.88</v>
          </cell>
          <cell r="F38">
            <v>0</v>
          </cell>
          <cell r="G38">
            <v>0</v>
          </cell>
        </row>
        <row r="39">
          <cell r="A39" t="str">
            <v xml:space="preserve"> Salvaguardia</v>
          </cell>
          <cell r="E39">
            <v>543444.88</v>
          </cell>
          <cell r="F39">
            <v>0</v>
          </cell>
          <cell r="G39">
            <v>0</v>
          </cell>
        </row>
        <row r="40">
          <cell r="A40" t="str">
            <v xml:space="preserve"> Multa</v>
          </cell>
          <cell r="E40">
            <v>543444.88</v>
          </cell>
          <cell r="F40">
            <v>0</v>
          </cell>
          <cell r="G40">
            <v>0</v>
          </cell>
        </row>
        <row r="41">
          <cell r="A41" t="str">
            <v xml:space="preserve"> Comisión Despacho</v>
          </cell>
          <cell r="E41">
            <v>543444.88</v>
          </cell>
          <cell r="F41">
            <v>150</v>
          </cell>
          <cell r="G41">
            <v>2.7601695318207799E-4</v>
          </cell>
          <cell r="H41" t="str">
            <v>ROCALVI</v>
          </cell>
        </row>
        <row r="42">
          <cell r="A42" t="str">
            <v xml:space="preserve"> Gasto Despacho</v>
          </cell>
          <cell r="E42">
            <v>543444.88</v>
          </cell>
          <cell r="F42">
            <v>2</v>
          </cell>
          <cell r="G42">
            <v>3.6802260424277069E-6</v>
          </cell>
          <cell r="H42" t="str">
            <v>ROCALVI</v>
          </cell>
        </row>
        <row r="43">
          <cell r="A43" t="str">
            <v xml:space="preserve"> Flete de Importación</v>
          </cell>
          <cell r="E43">
            <v>543444.88</v>
          </cell>
          <cell r="F43">
            <v>0</v>
          </cell>
          <cell r="G43">
            <v>0</v>
          </cell>
        </row>
        <row r="44">
          <cell r="A44" t="str">
            <v xml:space="preserve"> Visto Bueno - Gastos B/L</v>
          </cell>
          <cell r="E44">
            <v>543444.88</v>
          </cell>
          <cell r="F44">
            <v>55</v>
          </cell>
          <cell r="G44">
            <v>1.0120621616676193E-4</v>
          </cell>
          <cell r="H44" t="str">
            <v>MAERSK</v>
          </cell>
        </row>
        <row r="45">
          <cell r="A45" t="str">
            <v>Bodegaje</v>
          </cell>
          <cell r="E45">
            <v>543444.88</v>
          </cell>
          <cell r="F45">
            <v>5017.28</v>
          </cell>
          <cell r="G45">
            <v>9.2323622590758415E-3</v>
          </cell>
          <cell r="H45" t="str">
            <v xml:space="preserve">CONTECON </v>
          </cell>
        </row>
        <row r="46">
          <cell r="A46" t="str">
            <v xml:space="preserve"> (Recuperación Almacenaje)</v>
          </cell>
          <cell r="E46">
            <v>543444.88</v>
          </cell>
          <cell r="F46">
            <v>0</v>
          </cell>
          <cell r="G46">
            <v>0</v>
          </cell>
        </row>
        <row r="47">
          <cell r="A47" t="str">
            <v xml:space="preserve"> THC</v>
          </cell>
          <cell r="E47">
            <v>543444.88</v>
          </cell>
          <cell r="F47">
            <v>2530</v>
          </cell>
          <cell r="G47">
            <v>4.6554859436710493E-3</v>
          </cell>
          <cell r="H47" t="str">
            <v>MAERSK</v>
          </cell>
        </row>
        <row r="48">
          <cell r="A48" t="str">
            <v xml:space="preserve"> Transporte a Planta</v>
          </cell>
          <cell r="E48">
            <v>543444.88</v>
          </cell>
          <cell r="F48">
            <v>3220</v>
          </cell>
          <cell r="G48">
            <v>5.9251639283086077E-3</v>
          </cell>
          <cell r="H48" t="str">
            <v>GALAGANS</v>
          </cell>
        </row>
        <row r="49">
          <cell r="A49" t="str">
            <v xml:space="preserve"> Seguro</v>
          </cell>
          <cell r="E49">
            <v>543444.88</v>
          </cell>
          <cell r="F49">
            <v>790.54</v>
          </cell>
          <cell r="G49">
            <v>1.4546829477903997E-3</v>
          </cell>
          <cell r="H49" t="str">
            <v>Proporcional</v>
          </cell>
        </row>
        <row r="50">
          <cell r="A50" t="str">
            <v>Comision Inspeccion</v>
          </cell>
          <cell r="E50">
            <v>543444.88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566058.5976000001</v>
          </cell>
          <cell r="G52">
            <v>1.0416117962138129</v>
          </cell>
        </row>
        <row r="54">
          <cell r="E54" t="str">
            <v>TOTAL COSTO NETO</v>
          </cell>
          <cell r="F54">
            <v>566058.5976000001</v>
          </cell>
        </row>
        <row r="56">
          <cell r="A56" t="str">
            <v>I.V.A.  (C.A.E.)</v>
          </cell>
          <cell r="F56">
            <v>0</v>
          </cell>
        </row>
        <row r="57">
          <cell r="A57" t="str">
            <v>I.V.A.  (Otros Gastos)</v>
          </cell>
          <cell r="F57">
            <v>715.1783999999999</v>
          </cell>
        </row>
        <row r="59">
          <cell r="E59" t="str">
            <v xml:space="preserve">TOTAL IMPORTACION  </v>
          </cell>
          <cell r="F59">
            <v>566773.77600000007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 Facturada</v>
          </cell>
          <cell r="D62" t="str">
            <v>Costo (Unid / Kg)</v>
          </cell>
          <cell r="E62" t="str">
            <v>F. Ingreso Sistema</v>
          </cell>
          <cell r="F62" t="str">
            <v>Cantidad Recibida</v>
          </cell>
          <cell r="G62" t="str">
            <v>Dif.</v>
          </cell>
          <cell r="H62" t="str">
            <v>Comentarios:</v>
          </cell>
        </row>
        <row r="64">
          <cell r="A64" t="str">
            <v>white top 175 gsm / 2450</v>
          </cell>
          <cell r="C64">
            <v>309.71600000000001</v>
          </cell>
          <cell r="D64">
            <v>916.6183806681554</v>
          </cell>
          <cell r="G64">
            <v>309.71600000000001</v>
          </cell>
          <cell r="H64" t="str">
            <v>Se estima $350,00 por almacenaje, aforo y sellos de 8 contenedores (2 dias de almacen) y de 7 solo 1 día. contenedores (2 dias de almacen) y de 7 solo 1 día. 8 Contenedores se quedaron por diferencia de sellos el 05.Salen el 07 de Julio/11.</v>
          </cell>
        </row>
        <row r="65">
          <cell r="A65" t="str">
            <v>white top 175 gsm  / 2250</v>
          </cell>
          <cell r="C65">
            <v>164.05099999999999</v>
          </cell>
          <cell r="D65">
            <v>916.62</v>
          </cell>
          <cell r="G65">
            <v>164.05099999999999</v>
          </cell>
        </row>
        <row r="66">
          <cell r="A66" t="str">
            <v>white top 175 gsm  / 2500</v>
          </cell>
          <cell r="C66">
            <v>11.887</v>
          </cell>
          <cell r="D66">
            <v>916.62</v>
          </cell>
          <cell r="G66">
            <v>11.887</v>
          </cell>
        </row>
        <row r="67">
          <cell r="A67" t="str">
            <v>white top 175 gsm / 2150</v>
          </cell>
          <cell r="C67">
            <v>28.896999999999998</v>
          </cell>
          <cell r="D67">
            <v>916.62</v>
          </cell>
          <cell r="G67">
            <v>28.896999999999998</v>
          </cell>
        </row>
        <row r="73">
          <cell r="I73" t="str">
            <v xml:space="preserve"> </v>
          </cell>
        </row>
        <row r="74">
          <cell r="A74" t="str">
            <v>Fecha:</v>
          </cell>
        </row>
        <row r="76">
          <cell r="A76" t="str">
            <v>Firma:</v>
          </cell>
          <cell r="B76" t="str">
            <v xml:space="preserve">FELIX PEÑA </v>
          </cell>
          <cell r="D76" t="str">
            <v>FRANCISCO RUIZ</v>
          </cell>
          <cell r="F76" t="str">
            <v>HEIDE JARAMILLO</v>
          </cell>
        </row>
        <row r="78">
          <cell r="B78" t="str">
            <v>ELABORADO POR</v>
          </cell>
          <cell r="D78" t="str">
            <v>REVISADO POR</v>
          </cell>
          <cell r="F78" t="str">
            <v>REVISADO POR</v>
          </cell>
        </row>
        <row r="79">
          <cell r="B79" t="str">
            <v>IMPORTACIONES</v>
          </cell>
          <cell r="D79" t="str">
            <v>IMPORTACIONES</v>
          </cell>
          <cell r="F79" t="str">
            <v>CONTABILIDAD</v>
          </cell>
        </row>
      </sheetData>
      <sheetData sheetId="1">
        <row r="2">
          <cell r="A2" t="str">
            <v>G 1172 P13</v>
          </cell>
        </row>
        <row r="3">
          <cell r="A3" t="str">
            <v>COSTEO DE IMPORTACION</v>
          </cell>
          <cell r="F3" t="str">
            <v>JUNIO</v>
          </cell>
          <cell r="I3" t="str">
            <v>Estimado/ Definitivo</v>
          </cell>
        </row>
        <row r="4">
          <cell r="A4" t="str">
            <v>O/C</v>
          </cell>
          <cell r="B4" t="str">
            <v>G 1172 P13</v>
          </cell>
          <cell r="C4" t="str">
            <v>5700000002 P1</v>
          </cell>
          <cell r="F4" t="str">
            <v>Agente</v>
          </cell>
          <cell r="G4" t="str">
            <v>TORRES</v>
          </cell>
        </row>
        <row r="5">
          <cell r="A5" t="str">
            <v>Fecha de Salida</v>
          </cell>
          <cell r="C5">
            <v>40704</v>
          </cell>
          <cell r="F5" t="str">
            <v>REFRENDO - DAU</v>
          </cell>
          <cell r="H5" t="str">
            <v>028-2011-72-001076-4</v>
          </cell>
          <cell r="I5">
            <v>17689192</v>
          </cell>
        </row>
        <row r="6">
          <cell r="A6" t="str">
            <v>Fecha de Arribo</v>
          </cell>
          <cell r="C6">
            <v>40713</v>
          </cell>
          <cell r="F6" t="str">
            <v>Fecha Refrendo</v>
          </cell>
          <cell r="H6">
            <v>40722</v>
          </cell>
        </row>
        <row r="7">
          <cell r="A7" t="str">
            <v>F. CONF. ORDEN</v>
          </cell>
          <cell r="C7">
            <v>40578</v>
          </cell>
          <cell r="D7" t="str">
            <v>Días</v>
          </cell>
          <cell r="F7" t="str">
            <v>TIPO DE REGIMEN</v>
          </cell>
          <cell r="H7" t="str">
            <v>DEPOSITO INDUSTRIAL</v>
          </cell>
        </row>
        <row r="8">
          <cell r="A8" t="str">
            <v>F. ING. BODEGA</v>
          </cell>
          <cell r="C8">
            <v>40725</v>
          </cell>
          <cell r="D8">
            <v>-135</v>
          </cell>
          <cell r="F8" t="str">
            <v>FORMA PAGO/FECHA VCTO.</v>
          </cell>
          <cell r="H8" t="str">
            <v>CREDITO 120 DIAS B/L</v>
          </cell>
        </row>
        <row r="9">
          <cell r="A9" t="str">
            <v>Fecha de Liquidación</v>
          </cell>
          <cell r="C9">
            <v>40725</v>
          </cell>
          <cell r="F9" t="str">
            <v>VALOR FOB</v>
          </cell>
          <cell r="H9">
            <v>9049.36</v>
          </cell>
        </row>
        <row r="10">
          <cell r="A10" t="str">
            <v>PROVEEDOR:</v>
          </cell>
          <cell r="C10" t="str">
            <v>PEREZ TRADING</v>
          </cell>
          <cell r="F10" t="str">
            <v>VALOR C&amp;F FACT</v>
          </cell>
          <cell r="H10">
            <v>11245.36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11245.36</v>
          </cell>
        </row>
        <row r="12">
          <cell r="A12" t="str">
            <v>MERCADERIA</v>
          </cell>
          <cell r="C12" t="str">
            <v>PAPEL CORRUGADO MEDIO</v>
          </cell>
          <cell r="F12" t="str">
            <v>SEGURO</v>
          </cell>
          <cell r="H12">
            <v>16.309999999999999</v>
          </cell>
        </row>
        <row r="13">
          <cell r="A13" t="str">
            <v>CANTIDAD</v>
          </cell>
          <cell r="C13">
            <v>20.081</v>
          </cell>
          <cell r="D13" t="str">
            <v>(Unid./Kg.)</v>
          </cell>
          <cell r="F13" t="str">
            <v>VALOR CIF DUI</v>
          </cell>
          <cell r="H13">
            <v>11261.67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A24" t="str">
            <v>D</v>
          </cell>
          <cell r="B24" t="str">
            <v xml:space="preserve"> Demorage</v>
          </cell>
        </row>
        <row r="25">
          <cell r="A25" t="str">
            <v>RD</v>
          </cell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A29" t="str">
            <v>Bancarios</v>
          </cell>
        </row>
        <row r="30">
          <cell r="A30" t="str">
            <v xml:space="preserve"> Cancelación Proveedor</v>
          </cell>
          <cell r="E30">
            <v>11245.36</v>
          </cell>
          <cell r="F30">
            <v>11245.36</v>
          </cell>
          <cell r="G30">
            <v>1</v>
          </cell>
        </row>
        <row r="31">
          <cell r="A31" t="str">
            <v xml:space="preserve"> Aprobación DUI</v>
          </cell>
          <cell r="E31">
            <v>11245.36</v>
          </cell>
          <cell r="F31">
            <v>0</v>
          </cell>
          <cell r="G31">
            <v>0</v>
          </cell>
        </row>
        <row r="32">
          <cell r="A32" t="str">
            <v xml:space="preserve">Otros </v>
          </cell>
        </row>
        <row r="34">
          <cell r="A34" t="str">
            <v>Gastos Aduana</v>
          </cell>
        </row>
        <row r="35">
          <cell r="A35" t="str">
            <v xml:space="preserve"> Derechos Arancelarios</v>
          </cell>
          <cell r="E35">
            <v>11261.67</v>
          </cell>
          <cell r="F35">
            <v>0</v>
          </cell>
          <cell r="G35">
            <v>0</v>
          </cell>
        </row>
        <row r="36">
          <cell r="A36" t="str">
            <v xml:space="preserve"> Impuesto Salida Divisas (ISD)</v>
          </cell>
          <cell r="E36">
            <v>11245.36</v>
          </cell>
          <cell r="F36">
            <v>204.90720000000002</v>
          </cell>
          <cell r="G36">
            <v>1.8221488685111014E-2</v>
          </cell>
        </row>
        <row r="37">
          <cell r="A37" t="str">
            <v xml:space="preserve"> FODIN 0.50%</v>
          </cell>
          <cell r="E37">
            <v>11261.67</v>
          </cell>
          <cell r="F37">
            <v>0</v>
          </cell>
          <cell r="G37">
            <v>0</v>
          </cell>
        </row>
        <row r="38">
          <cell r="A38" t="str">
            <v xml:space="preserve"> CORPEI</v>
          </cell>
          <cell r="E38">
            <v>11261.67</v>
          </cell>
          <cell r="F38">
            <v>0</v>
          </cell>
          <cell r="G38">
            <v>0</v>
          </cell>
        </row>
        <row r="39">
          <cell r="A39" t="str">
            <v xml:space="preserve"> Salvaguardia</v>
          </cell>
          <cell r="E39">
            <v>11261.67</v>
          </cell>
          <cell r="F39">
            <v>0</v>
          </cell>
          <cell r="G39">
            <v>0</v>
          </cell>
        </row>
        <row r="40">
          <cell r="A40" t="str">
            <v xml:space="preserve"> Multa</v>
          </cell>
          <cell r="E40">
            <v>11261.67</v>
          </cell>
          <cell r="F40">
            <v>0</v>
          </cell>
          <cell r="G40">
            <v>0</v>
          </cell>
        </row>
        <row r="41">
          <cell r="A41" t="str">
            <v xml:space="preserve"> Comisión Despacho</v>
          </cell>
          <cell r="E41">
            <v>11261.67</v>
          </cell>
          <cell r="F41">
            <v>250</v>
          </cell>
          <cell r="G41">
            <v>2.2199194258045209E-2</v>
          </cell>
          <cell r="H41" t="str">
            <v>T&amp;T</v>
          </cell>
        </row>
        <row r="42">
          <cell r="A42" t="str">
            <v xml:space="preserve"> Gasto Despacho</v>
          </cell>
          <cell r="E42">
            <v>11261.67</v>
          </cell>
          <cell r="F42">
            <v>0</v>
          </cell>
          <cell r="G42">
            <v>0</v>
          </cell>
        </row>
        <row r="43">
          <cell r="A43" t="str">
            <v xml:space="preserve"> Flete de Importación</v>
          </cell>
          <cell r="E43">
            <v>11261.67</v>
          </cell>
          <cell r="F43">
            <v>0</v>
          </cell>
          <cell r="G43">
            <v>0</v>
          </cell>
        </row>
        <row r="44">
          <cell r="A44" t="str">
            <v xml:space="preserve"> Visto Bueno - Gastos B/L</v>
          </cell>
          <cell r="E44">
            <v>11261.67</v>
          </cell>
          <cell r="F44">
            <v>125</v>
          </cell>
          <cell r="G44">
            <v>1.1099597129022604E-2</v>
          </cell>
          <cell r="H44" t="str">
            <v>TRANSOCEANICA</v>
          </cell>
        </row>
        <row r="45">
          <cell r="A45" t="str">
            <v>Bodegaje</v>
          </cell>
          <cell r="E45">
            <v>11261.67</v>
          </cell>
          <cell r="F45">
            <v>185.61</v>
          </cell>
          <cell r="G45">
            <v>1.6481569784943088E-2</v>
          </cell>
          <cell r="H45" t="str">
            <v>CONTECON</v>
          </cell>
        </row>
        <row r="46">
          <cell r="A46" t="str">
            <v xml:space="preserve"> (Recuperación Almacenaje)</v>
          </cell>
          <cell r="E46">
            <v>11261.67</v>
          </cell>
          <cell r="F46">
            <v>0</v>
          </cell>
          <cell r="G46">
            <v>0</v>
          </cell>
        </row>
        <row r="47">
          <cell r="A47" t="str">
            <v xml:space="preserve"> THC</v>
          </cell>
          <cell r="E47">
            <v>11261.67</v>
          </cell>
          <cell r="F47">
            <v>145</v>
          </cell>
          <cell r="G47">
            <v>1.2875532669666222E-2</v>
          </cell>
          <cell r="H47" t="str">
            <v>TRANSOCEANICA</v>
          </cell>
        </row>
        <row r="48">
          <cell r="A48" t="str">
            <v xml:space="preserve"> Transporte a Planta</v>
          </cell>
          <cell r="E48">
            <v>11261.67</v>
          </cell>
          <cell r="F48">
            <v>200</v>
          </cell>
          <cell r="G48">
            <v>1.7759355406436167E-2</v>
          </cell>
          <cell r="H48" t="str">
            <v>T&amp;T</v>
          </cell>
        </row>
        <row r="49">
          <cell r="A49" t="str">
            <v xml:space="preserve"> Seguro</v>
          </cell>
          <cell r="E49">
            <v>11261.67</v>
          </cell>
          <cell r="F49">
            <v>17.462399999999999</v>
          </cell>
          <cell r="G49">
            <v>1.5506048392467547E-3</v>
          </cell>
          <cell r="H49" t="str">
            <v>Proporcional</v>
          </cell>
        </row>
        <row r="50">
          <cell r="A50" t="str">
            <v>Comision Inspeccion</v>
          </cell>
          <cell r="E50">
            <v>11261.67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12373.339600000001</v>
          </cell>
          <cell r="G52">
            <v>1.1001873427724713</v>
          </cell>
        </row>
        <row r="54">
          <cell r="E54" t="str">
            <v>TOTAL COSTO NETO</v>
          </cell>
          <cell r="F54">
            <v>12373.339600000001</v>
          </cell>
        </row>
        <row r="56">
          <cell r="A56" t="str">
            <v>I.V.A.  (C.A.E.)</v>
          </cell>
          <cell r="F56">
            <v>0</v>
          </cell>
        </row>
        <row r="57">
          <cell r="A57" t="str">
            <v>I.V.A.  (Otros Gastos)</v>
          </cell>
          <cell r="F57">
            <v>69.368688000000006</v>
          </cell>
        </row>
        <row r="59">
          <cell r="E59" t="str">
            <v xml:space="preserve">TOTAL IMPORTACION  </v>
          </cell>
          <cell r="F59">
            <v>12442.708288000002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 Facturada</v>
          </cell>
          <cell r="D62" t="str">
            <v>Costo (Unid / Kg)</v>
          </cell>
          <cell r="E62" t="str">
            <v>F. Ingreso Sistema</v>
          </cell>
          <cell r="F62" t="str">
            <v>Cantidad Recibida</v>
          </cell>
          <cell r="G62" t="str">
            <v>Dif.</v>
          </cell>
          <cell r="H62" t="str">
            <v>Comentarios:</v>
          </cell>
        </row>
        <row r="64">
          <cell r="A64" t="str">
            <v>CORRUGADO MEDIO 146GS/2246</v>
          </cell>
          <cell r="C64">
            <v>10.385999999999999</v>
          </cell>
          <cell r="D64">
            <v>616.17148548379066</v>
          </cell>
          <cell r="G64">
            <v>10.385999999999999</v>
          </cell>
        </row>
        <row r="65">
          <cell r="A65" t="str">
            <v>CORRUGADO MEDIO 146GS/2096</v>
          </cell>
          <cell r="C65">
            <v>9.6950000000000003</v>
          </cell>
          <cell r="D65">
            <v>616.16999999999996</v>
          </cell>
          <cell r="G65">
            <v>9.6950000000000003</v>
          </cell>
        </row>
        <row r="66">
          <cell r="G66">
            <v>0</v>
          </cell>
        </row>
        <row r="67">
          <cell r="G67">
            <v>0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HEIDE JARAMILLO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">
        <row r="2">
          <cell r="A2" t="str">
            <v>G1190-P4</v>
          </cell>
        </row>
        <row r="3">
          <cell r="A3" t="str">
            <v>COSTEO DE IMPORTACION</v>
          </cell>
          <cell r="F3" t="str">
            <v>JULIO</v>
          </cell>
          <cell r="I3" t="str">
            <v>Estimado/ Definitivo</v>
          </cell>
        </row>
        <row r="4">
          <cell r="A4" t="str">
            <v>O/C</v>
          </cell>
          <cell r="B4" t="str">
            <v>G1190-P4</v>
          </cell>
          <cell r="F4" t="str">
            <v>Agente</v>
          </cell>
          <cell r="G4" t="str">
            <v>TORRES</v>
          </cell>
        </row>
        <row r="5">
          <cell r="A5" t="str">
            <v>Fecha de Salida</v>
          </cell>
          <cell r="C5">
            <v>40692</v>
          </cell>
          <cell r="F5" t="str">
            <v>REFRENDO - DAU</v>
          </cell>
          <cell r="H5" t="str">
            <v>028-2011-72-001095-9</v>
          </cell>
          <cell r="I5">
            <v>17697143</v>
          </cell>
        </row>
        <row r="6">
          <cell r="A6" t="str">
            <v>Fecha de Arribo</v>
          </cell>
          <cell r="C6">
            <v>40714</v>
          </cell>
          <cell r="F6" t="str">
            <v>Fecha Refrendo</v>
          </cell>
          <cell r="H6">
            <v>40724</v>
          </cell>
        </row>
        <row r="7">
          <cell r="A7" t="str">
            <v>F. CONF. ORDEN</v>
          </cell>
          <cell r="C7">
            <v>0</v>
          </cell>
          <cell r="D7" t="str">
            <v>Días</v>
          </cell>
          <cell r="F7" t="str">
            <v>TIPO DE REGIMEN</v>
          </cell>
          <cell r="H7" t="str">
            <v>DEPOSITO IND.</v>
          </cell>
        </row>
        <row r="8">
          <cell r="A8" t="str">
            <v>F. ING. BODEGA</v>
          </cell>
          <cell r="C8">
            <v>40728</v>
          </cell>
          <cell r="D8">
            <v>-40714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0</v>
          </cell>
          <cell r="F9" t="str">
            <v>VALOR FOB</v>
          </cell>
          <cell r="H9">
            <v>24256.16</v>
          </cell>
        </row>
        <row r="10">
          <cell r="A10" t="str">
            <v>PROVEEDOR:</v>
          </cell>
          <cell r="C10" t="str">
            <v>INTERN. FOREST</v>
          </cell>
          <cell r="F10" t="str">
            <v>VALOR C&amp;F FACT</v>
          </cell>
          <cell r="H10">
            <v>30118.44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30523.42</v>
          </cell>
        </row>
        <row r="12">
          <cell r="A12" t="str">
            <v>MERCADERIA</v>
          </cell>
          <cell r="C12" t="str">
            <v>PAPEL KRAFT LINER</v>
          </cell>
          <cell r="F12" t="str">
            <v>SEGURO</v>
          </cell>
          <cell r="H12">
            <v>44.26</v>
          </cell>
        </row>
        <row r="13">
          <cell r="A13" t="str">
            <v>CANTIDAD</v>
          </cell>
          <cell r="C13">
            <v>45.634</v>
          </cell>
          <cell r="D13" t="str">
            <v>TM</v>
          </cell>
          <cell r="F13" t="str">
            <v>VALOR CIF DUI</v>
          </cell>
          <cell r="H13">
            <v>30567.679999999997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A24" t="str">
            <v>D</v>
          </cell>
          <cell r="B24" t="str">
            <v xml:space="preserve"> Demorage</v>
          </cell>
        </row>
        <row r="25">
          <cell r="A25" t="str">
            <v>RD</v>
          </cell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A29" t="str">
            <v>Bancarios</v>
          </cell>
        </row>
        <row r="30">
          <cell r="A30" t="str">
            <v xml:space="preserve"> Cancelación Proveedor</v>
          </cell>
          <cell r="E30">
            <v>30118.44</v>
          </cell>
          <cell r="F30">
            <v>30118.44</v>
          </cell>
          <cell r="G30">
            <v>1</v>
          </cell>
        </row>
        <row r="31">
          <cell r="A31" t="str">
            <v xml:space="preserve"> Aprobación DUI</v>
          </cell>
          <cell r="E31">
            <v>30118.44</v>
          </cell>
          <cell r="F31">
            <v>0</v>
          </cell>
          <cell r="G31">
            <v>0</v>
          </cell>
        </row>
        <row r="32">
          <cell r="A32" t="str">
            <v xml:space="preserve">Otros </v>
          </cell>
        </row>
        <row r="34">
          <cell r="A34" t="str">
            <v>Gastos Aduana</v>
          </cell>
        </row>
        <row r="35">
          <cell r="A35" t="str">
            <v xml:space="preserve"> Derechos Arancelarios</v>
          </cell>
          <cell r="E35">
            <v>30567.679999999997</v>
          </cell>
          <cell r="F35">
            <v>0</v>
          </cell>
          <cell r="G35">
            <v>0</v>
          </cell>
        </row>
        <row r="36">
          <cell r="A36" t="str">
            <v xml:space="preserve"> Impuesto Salida Divisas (ISD)</v>
          </cell>
          <cell r="E36">
            <v>30523.42</v>
          </cell>
          <cell r="F36">
            <v>590.46839999999997</v>
          </cell>
          <cell r="G36">
            <v>1.9344765429299863E-2</v>
          </cell>
        </row>
        <row r="37">
          <cell r="A37" t="str">
            <v xml:space="preserve"> FODIN 0.50%</v>
          </cell>
          <cell r="E37">
            <v>30567.679999999997</v>
          </cell>
          <cell r="F37">
            <v>0</v>
          </cell>
          <cell r="G37">
            <v>0</v>
          </cell>
        </row>
        <row r="38">
          <cell r="A38" t="str">
            <v xml:space="preserve"> CORPEI</v>
          </cell>
          <cell r="E38">
            <v>30567.679999999997</v>
          </cell>
          <cell r="F38">
            <v>0</v>
          </cell>
          <cell r="G38">
            <v>0</v>
          </cell>
        </row>
        <row r="39">
          <cell r="A39" t="str">
            <v xml:space="preserve"> Salvaguardia</v>
          </cell>
          <cell r="E39">
            <v>30567.679999999997</v>
          </cell>
          <cell r="F39">
            <v>0</v>
          </cell>
          <cell r="G39">
            <v>0</v>
          </cell>
        </row>
        <row r="40">
          <cell r="A40" t="str">
            <v xml:space="preserve"> Multa</v>
          </cell>
          <cell r="E40">
            <v>30567.679999999997</v>
          </cell>
          <cell r="F40">
            <v>0</v>
          </cell>
          <cell r="G40">
            <v>0</v>
          </cell>
        </row>
        <row r="41">
          <cell r="A41" t="str">
            <v xml:space="preserve"> Comisión Despacho</v>
          </cell>
          <cell r="E41">
            <v>30567.679999999997</v>
          </cell>
          <cell r="F41">
            <v>250</v>
          </cell>
          <cell r="G41">
            <v>8.1785729240819068E-3</v>
          </cell>
          <cell r="H41" t="str">
            <v>TORRES</v>
          </cell>
        </row>
        <row r="42">
          <cell r="A42" t="str">
            <v xml:space="preserve"> Gasto Despacho</v>
          </cell>
          <cell r="E42">
            <v>30567.679999999997</v>
          </cell>
          <cell r="F42">
            <v>5</v>
          </cell>
          <cell r="G42">
            <v>1.6357145848163815E-4</v>
          </cell>
          <cell r="H42" t="str">
            <v>TORRES</v>
          </cell>
        </row>
        <row r="43">
          <cell r="A43" t="str">
            <v xml:space="preserve"> Flete de Importación</v>
          </cell>
          <cell r="E43">
            <v>30567.679999999997</v>
          </cell>
          <cell r="F43">
            <v>0</v>
          </cell>
          <cell r="G43">
            <v>0</v>
          </cell>
        </row>
        <row r="44">
          <cell r="A44" t="str">
            <v xml:space="preserve"> Visto Bueno - Gastos B/L</v>
          </cell>
          <cell r="E44">
            <v>30567.679999999997</v>
          </cell>
          <cell r="F44">
            <v>224.24</v>
          </cell>
          <cell r="G44">
            <v>7.3358527699845079E-3</v>
          </cell>
          <cell r="H44" t="str">
            <v>MEDITERRANEAN</v>
          </cell>
        </row>
        <row r="45">
          <cell r="A45" t="str">
            <v>Bodegaje</v>
          </cell>
          <cell r="E45">
            <v>30567.679999999997</v>
          </cell>
          <cell r="F45">
            <v>556.83000000000004</v>
          </cell>
          <cell r="G45">
            <v>1.8216299045266116E-2</v>
          </cell>
          <cell r="H45" t="str">
            <v>CONTECON</v>
          </cell>
        </row>
        <row r="46">
          <cell r="A46" t="str">
            <v xml:space="preserve"> (Recuperación Almacenaje)</v>
          </cell>
          <cell r="E46">
            <v>30567.679999999997</v>
          </cell>
          <cell r="F46">
            <v>0</v>
          </cell>
          <cell r="G46">
            <v>0</v>
          </cell>
        </row>
        <row r="47">
          <cell r="A47" t="str">
            <v xml:space="preserve"> THC</v>
          </cell>
          <cell r="E47">
            <v>30567.679999999997</v>
          </cell>
          <cell r="F47">
            <v>405</v>
          </cell>
          <cell r="G47">
            <v>1.3249288137012689E-2</v>
          </cell>
          <cell r="H47" t="str">
            <v>MEDITERRANEAN</v>
          </cell>
        </row>
        <row r="48">
          <cell r="A48" t="str">
            <v xml:space="preserve"> Transporte a Planta</v>
          </cell>
          <cell r="E48">
            <v>30567.679999999997</v>
          </cell>
          <cell r="F48">
            <v>600</v>
          </cell>
          <cell r="G48">
            <v>1.9628575017796576E-2</v>
          </cell>
          <cell r="H48" t="str">
            <v>TORRES</v>
          </cell>
        </row>
        <row r="49">
          <cell r="A49" t="str">
            <v xml:space="preserve"> Seguro</v>
          </cell>
          <cell r="E49">
            <v>30567.679999999997</v>
          </cell>
          <cell r="F49">
            <v>0</v>
          </cell>
          <cell r="G49">
            <v>0</v>
          </cell>
        </row>
        <row r="50">
          <cell r="A50" t="str">
            <v>Comision Inspeccion</v>
          </cell>
          <cell r="E50">
            <v>30567.679999999997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32749.978400000004</v>
          </cell>
          <cell r="G52">
            <v>1.0861169247819233</v>
          </cell>
        </row>
        <row r="54">
          <cell r="E54" t="str">
            <v>TOTAL COSTO NETO</v>
          </cell>
          <cell r="F54">
            <v>32749.978400000004</v>
          </cell>
        </row>
        <row r="56">
          <cell r="A56" t="str">
            <v>I.V.A.  (C.A.E.)</v>
          </cell>
          <cell r="F56">
            <v>0</v>
          </cell>
        </row>
        <row r="57">
          <cell r="A57" t="str">
            <v>I.V.A.  (Otros Gastos)</v>
          </cell>
          <cell r="F57">
            <v>124.32840000000002</v>
          </cell>
        </row>
        <row r="59">
          <cell r="E59" t="str">
            <v xml:space="preserve">TOTAL IMPORTACION  </v>
          </cell>
          <cell r="F59">
            <v>32874.306800000006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 Facturada</v>
          </cell>
          <cell r="D62" t="str">
            <v>Costo (Unid / Kg)</v>
          </cell>
          <cell r="E62" t="str">
            <v>F. Ingreso Sistema</v>
          </cell>
          <cell r="F62" t="str">
            <v>Cantidad Recibida</v>
          </cell>
          <cell r="G62" t="str">
            <v>Dif.</v>
          </cell>
          <cell r="H62" t="str">
            <v>Comentarios:</v>
          </cell>
        </row>
        <row r="64">
          <cell r="A64" t="str">
            <v>Papel Kraft Liner 141x147</v>
          </cell>
          <cell r="C64">
            <v>42.781999999999996</v>
          </cell>
          <cell r="D64">
            <v>720.3906473243635</v>
          </cell>
          <cell r="G64">
            <v>42.781999999999996</v>
          </cell>
        </row>
        <row r="65">
          <cell r="A65" t="str">
            <v>Papel Kraft Liner 250x147</v>
          </cell>
          <cell r="C65">
            <v>2.8519999999999999</v>
          </cell>
          <cell r="D65">
            <v>720.3906473243635</v>
          </cell>
          <cell r="G65">
            <v>2.8519999999999999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80">
          <cell r="I80" t="str">
            <v xml:space="preserve"> </v>
          </cell>
        </row>
        <row r="81">
          <cell r="A81" t="str">
            <v>Fecha:</v>
          </cell>
        </row>
        <row r="83">
          <cell r="A83" t="str">
            <v>Firma:</v>
          </cell>
          <cell r="B83" t="str">
            <v xml:space="preserve">FELIX PEÑA </v>
          </cell>
          <cell r="D83" t="str">
            <v>FRANCISCO RUIZ</v>
          </cell>
          <cell r="F83" t="str">
            <v>HEIDE JARAMILLO</v>
          </cell>
        </row>
        <row r="85">
          <cell r="B85" t="str">
            <v>ELABORADO POR</v>
          </cell>
          <cell r="D85" t="str">
            <v>REVISADO POR</v>
          </cell>
          <cell r="F85" t="str">
            <v>REVISADO POR</v>
          </cell>
        </row>
        <row r="86">
          <cell r="B86" t="str">
            <v>IMPORTACIONES</v>
          </cell>
          <cell r="D86" t="str">
            <v>IMPORTACIONES</v>
          </cell>
          <cell r="F86" t="str">
            <v>CONTABILIDAD</v>
          </cell>
        </row>
      </sheetData>
      <sheetData sheetId="3">
        <row r="2">
          <cell r="A2" t="str">
            <v>G1223</v>
          </cell>
        </row>
        <row r="3">
          <cell r="A3" t="str">
            <v>COSTEO DE IMPORTACION</v>
          </cell>
          <cell r="F3" t="str">
            <v>JULIO</v>
          </cell>
          <cell r="I3" t="str">
            <v>Estimado/ Definitivo</v>
          </cell>
        </row>
        <row r="4">
          <cell r="A4" t="str">
            <v>O/C</v>
          </cell>
          <cell r="B4" t="str">
            <v>G1223</v>
          </cell>
          <cell r="F4" t="str">
            <v>Agente</v>
          </cell>
          <cell r="G4" t="str">
            <v>TORRES</v>
          </cell>
        </row>
        <row r="5">
          <cell r="A5" t="str">
            <v>Fecha de Salida</v>
          </cell>
          <cell r="C5">
            <v>40695</v>
          </cell>
          <cell r="F5" t="str">
            <v>REFRENDO - DAU</v>
          </cell>
          <cell r="H5" t="str">
            <v>028-2011-10-065135-9</v>
          </cell>
          <cell r="I5">
            <v>17703192</v>
          </cell>
        </row>
        <row r="6">
          <cell r="A6" t="str">
            <v>Fecha de Arribo</v>
          </cell>
          <cell r="C6">
            <v>40716</v>
          </cell>
          <cell r="F6" t="str">
            <v>Fecha Refrendo</v>
          </cell>
          <cell r="H6">
            <v>40728</v>
          </cell>
        </row>
        <row r="7">
          <cell r="A7" t="str">
            <v>F. CONF. ORDEN</v>
          </cell>
          <cell r="C7">
            <v>40675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40732</v>
          </cell>
          <cell r="D8">
            <v>-41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0</v>
          </cell>
          <cell r="F9" t="str">
            <v>VALOR FOB</v>
          </cell>
          <cell r="H9">
            <v>103445</v>
          </cell>
        </row>
        <row r="10">
          <cell r="A10" t="str">
            <v>PROVEEDOR:</v>
          </cell>
          <cell r="C10" t="str">
            <v>HARPER LOVE</v>
          </cell>
          <cell r="F10" t="str">
            <v>VALOR C&amp;F FACT</v>
          </cell>
          <cell r="H10">
            <v>107770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108074</v>
          </cell>
        </row>
        <row r="12">
          <cell r="A12" t="str">
            <v>MERCADERIA</v>
          </cell>
          <cell r="C12" t="str">
            <v>RESINAS</v>
          </cell>
          <cell r="F12" t="str">
            <v>SEGURO</v>
          </cell>
          <cell r="H12">
            <v>159.13999999999999</v>
          </cell>
        </row>
        <row r="13">
          <cell r="A13" t="str">
            <v>CANTIDAD</v>
          </cell>
          <cell r="C13">
            <v>41.503999999999998</v>
          </cell>
          <cell r="D13" t="str">
            <v>(Unid./Kg.)</v>
          </cell>
          <cell r="F13" t="str">
            <v>VALOR CIF DUI</v>
          </cell>
          <cell r="H13">
            <v>108233.14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A24" t="str">
            <v>D</v>
          </cell>
          <cell r="B24" t="str">
            <v xml:space="preserve"> Demorage</v>
          </cell>
        </row>
        <row r="25">
          <cell r="A25" t="str">
            <v>RD</v>
          </cell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A29" t="str">
            <v>Bancarios</v>
          </cell>
        </row>
        <row r="30">
          <cell r="A30" t="str">
            <v xml:space="preserve"> Cancelación Proveedor</v>
          </cell>
          <cell r="E30">
            <v>107770</v>
          </cell>
          <cell r="F30">
            <v>107770</v>
          </cell>
          <cell r="G30">
            <v>1</v>
          </cell>
        </row>
        <row r="31">
          <cell r="A31" t="str">
            <v xml:space="preserve"> Aprobación DUI</v>
          </cell>
          <cell r="E31">
            <v>107770</v>
          </cell>
          <cell r="F31">
            <v>0</v>
          </cell>
          <cell r="G31">
            <v>0</v>
          </cell>
        </row>
        <row r="32">
          <cell r="A32" t="str">
            <v xml:space="preserve">Otros </v>
          </cell>
        </row>
        <row r="34">
          <cell r="A34" t="str">
            <v>Gastos Aduana</v>
          </cell>
        </row>
        <row r="35">
          <cell r="A35" t="str">
            <v xml:space="preserve"> Derechos Arancelarios</v>
          </cell>
          <cell r="E35">
            <v>108233.14</v>
          </cell>
          <cell r="F35">
            <v>0</v>
          </cell>
          <cell r="G35">
            <v>0</v>
          </cell>
        </row>
        <row r="36">
          <cell r="A36" t="str">
            <v xml:space="preserve"> Impuesto Salida Divisas (ISD)</v>
          </cell>
          <cell r="E36">
            <v>108233.14</v>
          </cell>
          <cell r="F36">
            <v>2144.6628000000001</v>
          </cell>
          <cell r="G36">
            <v>1.9815213713655543E-2</v>
          </cell>
        </row>
        <row r="37">
          <cell r="A37" t="str">
            <v xml:space="preserve"> FODIN 0.50%</v>
          </cell>
          <cell r="E37">
            <v>108233.14</v>
          </cell>
          <cell r="F37">
            <v>541.16999999999996</v>
          </cell>
          <cell r="G37">
            <v>5.0000397290515634E-3</v>
          </cell>
        </row>
        <row r="38">
          <cell r="A38" t="str">
            <v xml:space="preserve"> CORPEI</v>
          </cell>
          <cell r="E38">
            <v>108233.14</v>
          </cell>
          <cell r="F38">
            <v>0</v>
          </cell>
          <cell r="G38">
            <v>0</v>
          </cell>
        </row>
        <row r="39">
          <cell r="A39" t="str">
            <v xml:space="preserve"> Salvaguardia</v>
          </cell>
          <cell r="E39">
            <v>108233.14</v>
          </cell>
          <cell r="F39">
            <v>0</v>
          </cell>
          <cell r="G39">
            <v>0</v>
          </cell>
        </row>
        <row r="40">
          <cell r="A40" t="str">
            <v xml:space="preserve"> Multa</v>
          </cell>
          <cell r="E40">
            <v>108233.14</v>
          </cell>
          <cell r="F40">
            <v>0</v>
          </cell>
          <cell r="G40">
            <v>0</v>
          </cell>
        </row>
        <row r="41">
          <cell r="A41" t="str">
            <v xml:space="preserve"> Comisión Despacho</v>
          </cell>
          <cell r="E41">
            <v>108233.14</v>
          </cell>
          <cell r="F41">
            <v>150</v>
          </cell>
          <cell r="G41">
            <v>1.3858971475834482E-3</v>
          </cell>
          <cell r="H41" t="str">
            <v>ROCALVI</v>
          </cell>
        </row>
        <row r="42">
          <cell r="A42" t="str">
            <v xml:space="preserve"> Gasto Despacho</v>
          </cell>
          <cell r="E42">
            <v>108233.14</v>
          </cell>
          <cell r="F42">
            <v>0</v>
          </cell>
          <cell r="G42">
            <v>0</v>
          </cell>
        </row>
        <row r="43">
          <cell r="A43" t="str">
            <v xml:space="preserve"> Flete de Importación</v>
          </cell>
          <cell r="E43">
            <v>108233.14</v>
          </cell>
          <cell r="F43">
            <v>0</v>
          </cell>
          <cell r="G43">
            <v>0</v>
          </cell>
        </row>
        <row r="44">
          <cell r="A44" t="str">
            <v xml:space="preserve"> Visto Bueno - Gastos B/L</v>
          </cell>
          <cell r="E44">
            <v>108233.14</v>
          </cell>
          <cell r="F44">
            <v>253.38</v>
          </cell>
          <cell r="G44">
            <v>2.3410574616979604E-3</v>
          </cell>
          <cell r="H44" t="str">
            <v>MEDITERRANEAN</v>
          </cell>
        </row>
        <row r="45">
          <cell r="A45" t="str">
            <v>Bodegaje</v>
          </cell>
          <cell r="E45">
            <v>108233.14</v>
          </cell>
          <cell r="F45">
            <v>432.03</v>
          </cell>
          <cell r="G45">
            <v>3.991660964469847E-3</v>
          </cell>
          <cell r="H45" t="str">
            <v>CONTECON</v>
          </cell>
        </row>
        <row r="46">
          <cell r="A46" t="str">
            <v xml:space="preserve"> (Recuperación Almacenaje)</v>
          </cell>
          <cell r="E46">
            <v>108233.14</v>
          </cell>
          <cell r="F46">
            <v>0</v>
          </cell>
          <cell r="G46">
            <v>0</v>
          </cell>
        </row>
        <row r="47">
          <cell r="A47" t="str">
            <v xml:space="preserve"> THC</v>
          </cell>
          <cell r="E47">
            <v>108233.14</v>
          </cell>
          <cell r="F47">
            <v>399.93</v>
          </cell>
          <cell r="G47">
            <v>3.6950789748869894E-3</v>
          </cell>
        </row>
        <row r="48">
          <cell r="A48" t="str">
            <v xml:space="preserve"> Transporte a Planta</v>
          </cell>
          <cell r="E48">
            <v>108233.14</v>
          </cell>
          <cell r="F48">
            <v>360</v>
          </cell>
          <cell r="G48">
            <v>3.3261531542002755E-3</v>
          </cell>
          <cell r="H48" t="str">
            <v>ARCOB</v>
          </cell>
        </row>
        <row r="49">
          <cell r="A49" t="str">
            <v xml:space="preserve"> Seguro</v>
          </cell>
          <cell r="E49">
            <v>108233.14</v>
          </cell>
          <cell r="F49">
            <v>0</v>
          </cell>
          <cell r="G49">
            <v>0</v>
          </cell>
        </row>
        <row r="50">
          <cell r="A50" t="str">
            <v>Comision Inspeccion</v>
          </cell>
          <cell r="E50">
            <v>108233.14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112051.1728</v>
          </cell>
          <cell r="G52">
            <v>1.0395551011455459</v>
          </cell>
        </row>
        <row r="54">
          <cell r="E54" t="str">
            <v>TOTAL COSTO NETO</v>
          </cell>
          <cell r="F54">
            <v>112051.1728</v>
          </cell>
        </row>
        <row r="56">
          <cell r="A56" t="str">
            <v>I.V.A.  (C.A.E.)</v>
          </cell>
          <cell r="F56">
            <v>13052.92</v>
          </cell>
        </row>
        <row r="57">
          <cell r="A57" t="str">
            <v>I.V.A.  (Otros Gastos)</v>
          </cell>
          <cell r="F57">
            <v>100.2492</v>
          </cell>
        </row>
        <row r="59">
          <cell r="E59" t="str">
            <v xml:space="preserve">TOTAL IMPORTACION  </v>
          </cell>
          <cell r="F59">
            <v>125204.342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 Facturada</v>
          </cell>
          <cell r="D62" t="str">
            <v>Costo (Unid / Kg)</v>
          </cell>
          <cell r="E62" t="str">
            <v>F. Ingreso Sistema</v>
          </cell>
          <cell r="F62" t="str">
            <v>Cantidad Recibida</v>
          </cell>
          <cell r="G62" t="str">
            <v>Dif.</v>
          </cell>
          <cell r="H62" t="str">
            <v>Comentarios:</v>
          </cell>
        </row>
        <row r="64">
          <cell r="A64" t="str">
            <v>HRC 2000</v>
          </cell>
          <cell r="C64">
            <v>11.794</v>
          </cell>
          <cell r="G64">
            <v>11.794</v>
          </cell>
        </row>
        <row r="65">
          <cell r="A65" t="str">
            <v>HYDRATITE 401</v>
          </cell>
          <cell r="C65">
            <v>19.277999999999999</v>
          </cell>
          <cell r="G65">
            <v>19.277999999999999</v>
          </cell>
        </row>
        <row r="66">
          <cell r="A66" t="str">
            <v>HYDRATITE 599</v>
          </cell>
          <cell r="C66">
            <v>10.433</v>
          </cell>
          <cell r="G66">
            <v>10.433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C78">
            <v>41.504999999999995</v>
          </cell>
          <cell r="D78">
            <v>0</v>
          </cell>
          <cell r="F78">
            <v>0</v>
          </cell>
          <cell r="G78">
            <v>41.504999999999995</v>
          </cell>
        </row>
        <row r="80">
          <cell r="I80" t="str">
            <v xml:space="preserve"> </v>
          </cell>
        </row>
        <row r="81">
          <cell r="A81" t="str">
            <v>Fecha:</v>
          </cell>
        </row>
        <row r="83">
          <cell r="A83" t="str">
            <v>Firma:</v>
          </cell>
          <cell r="B83" t="str">
            <v xml:space="preserve">FELIX PEÑA </v>
          </cell>
          <cell r="D83" t="str">
            <v>FRANCISCO RUIZ</v>
          </cell>
          <cell r="F83" t="str">
            <v>HEIDE JARAMILLO</v>
          </cell>
        </row>
        <row r="85">
          <cell r="B85" t="str">
            <v>ELABORADO POR</v>
          </cell>
          <cell r="D85" t="str">
            <v>REVISADO POR</v>
          </cell>
          <cell r="F85" t="str">
            <v>REVISADO POR</v>
          </cell>
        </row>
        <row r="86">
          <cell r="B86" t="str">
            <v>IMPORTACIONES</v>
          </cell>
          <cell r="D86" t="str">
            <v>IMPORTACIONES</v>
          </cell>
          <cell r="F86" t="str">
            <v>CONTABILIDAD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G 1172 P13</v>
          </cell>
        </row>
      </sheetData>
      <sheetData sheetId="19"/>
      <sheetData sheetId="20"/>
      <sheetData sheetId="21">
        <row r="2">
          <cell r="A2" t="str">
            <v>G 1172 P13</v>
          </cell>
        </row>
      </sheetData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s de cumplimineto"/>
      <sheetName val="Resumen"/>
      <sheetName val="G 1184 P2"/>
      <sheetName val="G 1199"/>
      <sheetName val="G 1226"/>
      <sheetName val="G 1139 PIII"/>
      <sheetName val="G 1194"/>
      <sheetName val="G 1218"/>
      <sheetName val="G 1211"/>
      <sheetName val="G 1214"/>
      <sheetName val="G 1215"/>
      <sheetName val="G 1092"/>
      <sheetName val="G 1210"/>
      <sheetName val="G 1202"/>
      <sheetName val="G 1239"/>
      <sheetName val="G 1220"/>
      <sheetName val="G 1177"/>
      <sheetName val="P1 SI"/>
      <sheetName val="P2 SI"/>
      <sheetName val="P3 SI"/>
      <sheetName val="P4 SI"/>
      <sheetName val="P5 SI"/>
      <sheetName val="P6 SI"/>
      <sheetName val="P7 SI"/>
      <sheetName val="P8 SI"/>
      <sheetName val="P9 SI"/>
      <sheetName val="P10 SI"/>
      <sheetName val="P11 SI"/>
      <sheetName val="P12 SI"/>
      <sheetName val="P13 SI"/>
      <sheetName val="fechas_de_cumplimineto1"/>
      <sheetName val="G_1184_P21"/>
      <sheetName val="G_11991"/>
      <sheetName val="G_12261"/>
      <sheetName val="G_1139_PIII1"/>
      <sheetName val="G_11941"/>
      <sheetName val="G_12181"/>
      <sheetName val="G_12111"/>
      <sheetName val="G_12141"/>
      <sheetName val="G_12151"/>
      <sheetName val="G_10921"/>
      <sheetName val="G_12101"/>
      <sheetName val="G_12021"/>
      <sheetName val="G_12391"/>
      <sheetName val="G_12201"/>
      <sheetName val="G_11771"/>
      <sheetName val="P1_SI1"/>
      <sheetName val="P2_SI1"/>
      <sheetName val="P3_SI1"/>
      <sheetName val="P4_SI1"/>
      <sheetName val="P5_SI1"/>
      <sheetName val="P6_SI1"/>
      <sheetName val="P7_SI1"/>
      <sheetName val="P8_SI1"/>
      <sheetName val="P9_SI1"/>
      <sheetName val="P10_SI1"/>
      <sheetName val="P11_SI1"/>
      <sheetName val="P12_SI1"/>
      <sheetName val="P13_SI1"/>
      <sheetName val="fechas_de_cumplimineto"/>
      <sheetName val="G_1184_P2"/>
      <sheetName val="G_1199"/>
      <sheetName val="G_1226"/>
      <sheetName val="G_1139_PIII"/>
      <sheetName val="G_1194"/>
      <sheetName val="G_1218"/>
      <sheetName val="G_1211"/>
      <sheetName val="G_1214"/>
      <sheetName val="G_1215"/>
      <sheetName val="G_1092"/>
      <sheetName val="G_1210"/>
      <sheetName val="G_1202"/>
      <sheetName val="G_1239"/>
      <sheetName val="G_1220"/>
      <sheetName val="G_1177"/>
      <sheetName val="P1_SI"/>
      <sheetName val="P2_SI"/>
      <sheetName val="P3_SI"/>
      <sheetName val="P4_SI"/>
      <sheetName val="P5_SI"/>
      <sheetName val="P6_SI"/>
      <sheetName val="P7_SI"/>
      <sheetName val="P8_SI"/>
      <sheetName val="P9_SI"/>
      <sheetName val="P10_SI"/>
      <sheetName val="P11_SI"/>
      <sheetName val="P12_SI"/>
      <sheetName val="P13_SI"/>
    </sheetNames>
    <sheetDataSet>
      <sheetData sheetId="0" refreshError="1"/>
      <sheetData sheetId="1"/>
      <sheetData sheetId="2">
        <row r="2">
          <cell r="A2" t="str">
            <v>G 1184 P2</v>
          </cell>
          <cell r="F2" t="str">
            <v>Agente</v>
          </cell>
          <cell r="G2" t="str">
            <v>ARCOB</v>
          </cell>
        </row>
        <row r="3">
          <cell r="A3" t="str">
            <v>COSTEO DE IMPORTACION</v>
          </cell>
          <cell r="F3" t="str">
            <v>Pedido</v>
          </cell>
          <cell r="G3" t="str">
            <v>G 1184 P2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40694</v>
          </cell>
          <cell r="F5" t="str">
            <v>REFRENDO - DAU</v>
          </cell>
          <cell r="H5" t="str">
            <v>028-2011-10-062825-4</v>
          </cell>
          <cell r="I5">
            <v>17682748</v>
          </cell>
        </row>
        <row r="6">
          <cell r="A6" t="str">
            <v>F. ARRIBO</v>
          </cell>
          <cell r="C6">
            <v>40710</v>
          </cell>
          <cell r="F6" t="str">
            <v>Fecha Refrendo</v>
          </cell>
          <cell r="H6">
            <v>40721</v>
          </cell>
        </row>
        <row r="7">
          <cell r="A7" t="str">
            <v>F. CONF. ORDEN</v>
          </cell>
          <cell r="C7">
            <v>40590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40722</v>
          </cell>
          <cell r="D8">
            <v>-120</v>
          </cell>
          <cell r="F8" t="str">
            <v>FORMA PAGO/FECHA VCTO.</v>
          </cell>
          <cell r="H8" t="str">
            <v>CREDITO A 30 DIAS</v>
          </cell>
        </row>
        <row r="9">
          <cell r="A9" t="str">
            <v>Fecha de Liquidación</v>
          </cell>
          <cell r="C9">
            <v>40722</v>
          </cell>
          <cell r="D9">
            <v>40722</v>
          </cell>
          <cell r="E9" t="str">
            <v>DCTOS</v>
          </cell>
          <cell r="F9" t="str">
            <v>VALOR FOB</v>
          </cell>
          <cell r="H9">
            <v>48470</v>
          </cell>
        </row>
        <row r="10">
          <cell r="A10" t="str">
            <v>PROVEEDOR</v>
          </cell>
          <cell r="C10" t="str">
            <v>GOETTSCH</v>
          </cell>
          <cell r="F10" t="str">
            <v>VALOR C&amp;F FACT</v>
          </cell>
          <cell r="H10">
            <v>48470</v>
          </cell>
        </row>
        <row r="11">
          <cell r="A11" t="str">
            <v>PAIS ORIGEN</v>
          </cell>
          <cell r="C11" t="str">
            <v>HOLANDA</v>
          </cell>
          <cell r="F11" t="str">
            <v>VALOR C&amp;F DUI</v>
          </cell>
          <cell r="H11">
            <v>53584.41</v>
          </cell>
        </row>
        <row r="12">
          <cell r="A12" t="str">
            <v>MERCADERIA</v>
          </cell>
          <cell r="C12" t="str">
            <v>FLEJES</v>
          </cell>
          <cell r="F12" t="str">
            <v>SEGURO</v>
          </cell>
          <cell r="H12">
            <v>79.48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53663.890000000007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48470</v>
          </cell>
          <cell r="F30">
            <v>48470</v>
          </cell>
          <cell r="G30">
            <v>1</v>
          </cell>
        </row>
        <row r="31">
          <cell r="B31" t="str">
            <v xml:space="preserve"> Aprobación DUI</v>
          </cell>
          <cell r="E31">
            <v>48470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53663.890000000007</v>
          </cell>
          <cell r="F35">
            <v>10732.78</v>
          </cell>
          <cell r="G35">
            <v>0.200000037269009</v>
          </cell>
        </row>
        <row r="36">
          <cell r="B36" t="str">
            <v xml:space="preserve"> Impuesto Salida Divisas (ISD)</v>
          </cell>
          <cell r="E36">
            <v>48470</v>
          </cell>
          <cell r="F36">
            <v>949.4</v>
          </cell>
          <cell r="G36">
            <v>1.958737363317516E-2</v>
          </cell>
        </row>
        <row r="37">
          <cell r="B37" t="str">
            <v xml:space="preserve"> FODIN</v>
          </cell>
          <cell r="E37">
            <v>53663.890000000007</v>
          </cell>
          <cell r="F37">
            <v>268.32</v>
          </cell>
          <cell r="G37">
            <v>5.0000102489774776E-3</v>
          </cell>
        </row>
        <row r="38">
          <cell r="B38" t="str">
            <v xml:space="preserve"> CORPEI</v>
          </cell>
          <cell r="E38">
            <v>53663.890000000007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53663.890000000007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53663.890000000007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53663.890000000007</v>
          </cell>
          <cell r="F41">
            <v>120</v>
          </cell>
          <cell r="G41">
            <v>2.2361405406876016E-3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53663.890000000007</v>
          </cell>
          <cell r="F42">
            <v>10</v>
          </cell>
          <cell r="G42">
            <v>1.8634504505730015E-4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53663.890000000007</v>
          </cell>
          <cell r="F43">
            <v>5479.6</v>
          </cell>
          <cell r="G43">
            <v>0.10210963088959819</v>
          </cell>
          <cell r="H43" t="str">
            <v>UNILINE</v>
          </cell>
        </row>
        <row r="44">
          <cell r="B44" t="str">
            <v xml:space="preserve"> Visto Bueno - Gastos B/L</v>
          </cell>
          <cell r="E44">
            <v>53663.890000000007</v>
          </cell>
          <cell r="F44">
            <v>499.59</v>
          </cell>
          <cell r="G44">
            <v>9.3096121060176583E-3</v>
          </cell>
          <cell r="H44" t="str">
            <v>UNILINE</v>
          </cell>
        </row>
        <row r="45">
          <cell r="B45" t="str">
            <v xml:space="preserve"> Almacenaje</v>
          </cell>
          <cell r="E45">
            <v>53663.890000000007</v>
          </cell>
          <cell r="F45">
            <v>299.27</v>
          </cell>
          <cell r="G45">
            <v>5.5767481634298212E-3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53663.890000000007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53663.890000000007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53663.890000000007</v>
          </cell>
          <cell r="F48">
            <v>140</v>
          </cell>
          <cell r="G48">
            <v>2.6088306308022021E-3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53663.890000000007</v>
          </cell>
          <cell r="F49">
            <v>83.109200000000016</v>
          </cell>
          <cell r="G49">
            <v>1.5486987618676172E-3</v>
          </cell>
        </row>
        <row r="50">
          <cell r="B50" t="str">
            <v>Comision Inspeccion</v>
          </cell>
          <cell r="E50">
            <v>53663.890000000007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67052.069200000013</v>
          </cell>
          <cell r="G52">
            <v>1.348163427288622</v>
          </cell>
        </row>
        <row r="54">
          <cell r="E54" t="str">
            <v>TOTAL COSTO NETO</v>
          </cell>
          <cell r="F54">
            <v>67052.069200000013</v>
          </cell>
        </row>
        <row r="56">
          <cell r="A56">
            <v>1108</v>
          </cell>
          <cell r="B56" t="str">
            <v>I.V.A.  (C.A.E.)</v>
          </cell>
          <cell r="F56">
            <v>7759.8</v>
          </cell>
        </row>
        <row r="57">
          <cell r="A57">
            <v>1108</v>
          </cell>
          <cell r="B57" t="str">
            <v>I.V.A.  (Otros Gastos)</v>
          </cell>
          <cell r="F57">
            <v>433.70890008959998</v>
          </cell>
        </row>
        <row r="59">
          <cell r="E59" t="str">
            <v xml:space="preserve">TOTAL IMPORTACION  </v>
          </cell>
          <cell r="F59">
            <v>75245.57810008961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FLEJES</v>
          </cell>
          <cell r="C64">
            <v>1300</v>
          </cell>
          <cell r="D64">
            <v>51.578514769230779</v>
          </cell>
        </row>
        <row r="68">
          <cell r="A68" t="str">
            <v>TOTAL</v>
          </cell>
          <cell r="C68">
            <v>1300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3">
        <row r="2">
          <cell r="A2" t="str">
            <v>G 1199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1199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40681</v>
          </cell>
          <cell r="F5" t="str">
            <v>REFRENDO - DAU</v>
          </cell>
          <cell r="H5" t="str">
            <v>019-2011-10-017569-3</v>
          </cell>
          <cell r="I5">
            <v>17638435</v>
          </cell>
        </row>
        <row r="6">
          <cell r="A6" t="str">
            <v>F. ARRIBO</v>
          </cell>
          <cell r="C6">
            <v>40683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40640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40707</v>
          </cell>
          <cell r="D8">
            <v>-43</v>
          </cell>
          <cell r="F8" t="str">
            <v>FORMA PAGO/FECHA VCTO.</v>
          </cell>
          <cell r="H8" t="str">
            <v>PAGO 30 DIAS</v>
          </cell>
        </row>
        <row r="9">
          <cell r="A9" t="str">
            <v>Fecha de Liquidación</v>
          </cell>
          <cell r="C9">
            <v>40707</v>
          </cell>
          <cell r="D9">
            <v>40702</v>
          </cell>
          <cell r="E9" t="str">
            <v>Dctos</v>
          </cell>
          <cell r="F9" t="str">
            <v>VALOR FOB</v>
          </cell>
          <cell r="H9">
            <v>4607.83</v>
          </cell>
        </row>
        <row r="10">
          <cell r="A10" t="str">
            <v>PROVEEDOR</v>
          </cell>
          <cell r="C10" t="str">
            <v>MARQUIP</v>
          </cell>
          <cell r="F10" t="str">
            <v>VALOR C&amp;F FACT</v>
          </cell>
          <cell r="H10">
            <v>4418.83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4997.43</v>
          </cell>
        </row>
        <row r="12">
          <cell r="A12" t="str">
            <v>MERCADERIA</v>
          </cell>
          <cell r="C12" t="str">
            <v>REPUESTOS</v>
          </cell>
          <cell r="F12" t="str">
            <v>SEGURO</v>
          </cell>
          <cell r="H12">
            <v>7.53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5004.96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4418.83</v>
          </cell>
          <cell r="F30">
            <v>4418.83</v>
          </cell>
          <cell r="G30">
            <v>1</v>
          </cell>
        </row>
        <row r="31">
          <cell r="B31" t="str">
            <v xml:space="preserve"> Aprobación DUI</v>
          </cell>
          <cell r="E31">
            <v>4418.83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5004.96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4418.83</v>
          </cell>
          <cell r="F36">
            <v>68.376599999999996</v>
          </cell>
          <cell r="G36">
            <v>1.5473915040859232E-2</v>
          </cell>
        </row>
        <row r="37">
          <cell r="B37" t="str">
            <v xml:space="preserve"> FODIN</v>
          </cell>
          <cell r="E37">
            <v>5004.96</v>
          </cell>
          <cell r="F37">
            <v>25.02</v>
          </cell>
          <cell r="G37">
            <v>4.9990409513762345E-3</v>
          </cell>
        </row>
        <row r="38">
          <cell r="B38" t="str">
            <v xml:space="preserve"> CORPEI</v>
          </cell>
          <cell r="E38">
            <v>5004.96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5004.96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5004.96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5004.96</v>
          </cell>
          <cell r="F41">
            <v>120</v>
          </cell>
          <cell r="G41">
            <v>2.3976215594130622E-2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5004.96</v>
          </cell>
          <cell r="F42">
            <v>10</v>
          </cell>
          <cell r="G42">
            <v>1.998017966177552E-3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5004.96</v>
          </cell>
          <cell r="F43">
            <v>578.6</v>
          </cell>
          <cell r="G43">
            <v>0.11560531952303316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5004.96</v>
          </cell>
          <cell r="F44">
            <v>35</v>
          </cell>
          <cell r="G44">
            <v>6.9930628816214317E-3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5004.96</v>
          </cell>
          <cell r="F45">
            <v>24.96</v>
          </cell>
          <cell r="G45">
            <v>4.9870528435791697E-3</v>
          </cell>
          <cell r="H45" t="str">
            <v>TCE</v>
          </cell>
        </row>
        <row r="46">
          <cell r="B46" t="str">
            <v xml:space="preserve"> (Recuperación Almacenaje)</v>
          </cell>
          <cell r="E46">
            <v>5004.96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5004.96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5004.96</v>
          </cell>
          <cell r="F48">
            <v>30</v>
          </cell>
          <cell r="G48">
            <v>5.9940538985326555E-3</v>
          </cell>
          <cell r="H48" t="str">
            <v>ARCOB</v>
          </cell>
        </row>
        <row r="49">
          <cell r="B49" t="str">
            <v xml:space="preserve"> Seguro</v>
          </cell>
          <cell r="E49">
            <v>5004.96</v>
          </cell>
          <cell r="F49">
            <v>21.25</v>
          </cell>
          <cell r="G49">
            <v>4.245788178127298E-3</v>
          </cell>
        </row>
        <row r="50">
          <cell r="B50" t="str">
            <v>Comision Inspeccion</v>
          </cell>
          <cell r="E50">
            <v>5004.96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5332.0366000000004</v>
          </cell>
          <cell r="G52">
            <v>1.1842724668774371</v>
          </cell>
        </row>
        <row r="54">
          <cell r="E54" t="str">
            <v>TOTAL COSTO NETO</v>
          </cell>
          <cell r="F54">
            <v>5332.0366000000004</v>
          </cell>
        </row>
        <row r="56">
          <cell r="A56">
            <v>1108</v>
          </cell>
          <cell r="B56" t="str">
            <v>I.V.A.  (C.A.E.)</v>
          </cell>
          <cell r="F56">
            <v>603.6</v>
          </cell>
        </row>
        <row r="57">
          <cell r="A57">
            <v>1108</v>
          </cell>
          <cell r="B57" t="str">
            <v>I.V.A.  (Otros Gastos)</v>
          </cell>
          <cell r="F57">
            <v>25.345199999999998</v>
          </cell>
        </row>
        <row r="59">
          <cell r="E59" t="str">
            <v xml:space="preserve">TOTAL IMPORTACION  </v>
          </cell>
          <cell r="F59">
            <v>5960.9818000000005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PAN GLUE UMA3548A</v>
          </cell>
          <cell r="C64">
            <v>1</v>
          </cell>
          <cell r="D64">
            <v>2659.3685127487583</v>
          </cell>
        </row>
        <row r="65">
          <cell r="A65" t="str">
            <v>PAN GLUE UMA3549A</v>
          </cell>
          <cell r="C65">
            <v>1</v>
          </cell>
          <cell r="D65">
            <v>2672.668087251242</v>
          </cell>
        </row>
        <row r="68">
          <cell r="A68" t="str">
            <v>TOTAL</v>
          </cell>
          <cell r="C68">
            <v>2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>FELIX PEÑA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4">
        <row r="2">
          <cell r="A2" t="str">
            <v>G 1226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1226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40688</v>
          </cell>
          <cell r="F5" t="str">
            <v>REFRENDO - DAU</v>
          </cell>
          <cell r="H5" t="str">
            <v>019-2011-10-018350-5</v>
          </cell>
          <cell r="I5">
            <v>17655876</v>
          </cell>
        </row>
        <row r="6">
          <cell r="A6" t="str">
            <v>F. ARRIBO</v>
          </cell>
          <cell r="C6">
            <v>40688</v>
          </cell>
          <cell r="F6" t="str">
            <v>Fecha Refrendo</v>
          </cell>
          <cell r="H6">
            <v>40710</v>
          </cell>
        </row>
        <row r="7">
          <cell r="A7" t="str">
            <v>F. CONF. ORDEN</v>
          </cell>
          <cell r="C7">
            <v>40681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40714</v>
          </cell>
          <cell r="D8">
            <v>-7</v>
          </cell>
          <cell r="F8" t="str">
            <v>FORMA PAGO/FECHA VCTO.</v>
          </cell>
          <cell r="H8" t="str">
            <v>PAGO 30 DIAS</v>
          </cell>
        </row>
        <row r="9">
          <cell r="A9" t="str">
            <v>Fecha de Liquidación</v>
          </cell>
          <cell r="C9">
            <v>40714</v>
          </cell>
          <cell r="D9">
            <v>40702</v>
          </cell>
          <cell r="E9" t="str">
            <v>Dctos.</v>
          </cell>
          <cell r="F9" t="str">
            <v>VALOR FOB</v>
          </cell>
          <cell r="H9">
            <v>2562.75</v>
          </cell>
        </row>
        <row r="10">
          <cell r="A10" t="str">
            <v>PROVEEDOR</v>
          </cell>
          <cell r="C10" t="str">
            <v>ALLIANCE AMCHINE</v>
          </cell>
          <cell r="F10" t="str">
            <v>VALOR C&amp;F FACT</v>
          </cell>
          <cell r="H10">
            <v>2562.75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2982.75</v>
          </cell>
        </row>
        <row r="12">
          <cell r="A12" t="str">
            <v>MERCADERIA</v>
          </cell>
          <cell r="C12" t="str">
            <v>VALVE HYD</v>
          </cell>
          <cell r="F12" t="str">
            <v>SEGURO</v>
          </cell>
          <cell r="H12">
            <v>4.51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2987.26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2562.75</v>
          </cell>
          <cell r="F30">
            <v>2562.75</v>
          </cell>
          <cell r="G30">
            <v>1</v>
          </cell>
        </row>
        <row r="31">
          <cell r="B31" t="str">
            <v xml:space="preserve"> Aprobación DUI</v>
          </cell>
          <cell r="E31">
            <v>2562.75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2987.26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2562.75</v>
          </cell>
          <cell r="F36">
            <v>31.254999999999999</v>
          </cell>
          <cell r="G36">
            <v>1.219588332845576E-2</v>
          </cell>
        </row>
        <row r="37">
          <cell r="B37" t="str">
            <v xml:space="preserve"> FODIN</v>
          </cell>
          <cell r="E37">
            <v>2987.26</v>
          </cell>
          <cell r="F37">
            <v>14.94</v>
          </cell>
          <cell r="G37">
            <v>5.0012385932258988E-3</v>
          </cell>
        </row>
        <row r="38">
          <cell r="B38" t="str">
            <v xml:space="preserve"> CORPEI</v>
          </cell>
          <cell r="E38">
            <v>2987.26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2987.26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2987.26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2987.26</v>
          </cell>
          <cell r="F41">
            <v>120</v>
          </cell>
          <cell r="G41">
            <v>4.0170591110248184E-2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2987.26</v>
          </cell>
          <cell r="F42">
            <v>10</v>
          </cell>
          <cell r="G42">
            <v>3.3475492591873487E-3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2987.26</v>
          </cell>
          <cell r="F43">
            <v>420</v>
          </cell>
          <cell r="G43">
            <v>0.14059706888586865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2987.26</v>
          </cell>
          <cell r="F44">
            <v>35</v>
          </cell>
          <cell r="G44">
            <v>1.1716422407155721E-2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2987.26</v>
          </cell>
          <cell r="F45">
            <v>8.43</v>
          </cell>
          <cell r="G45">
            <v>2.8219840254949348E-3</v>
          </cell>
          <cell r="H45" t="str">
            <v>INTERCARGA</v>
          </cell>
        </row>
        <row r="46">
          <cell r="B46" t="str">
            <v xml:space="preserve"> (Recuperación Almacenaje)</v>
          </cell>
          <cell r="E46">
            <v>2987.26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2987.26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2987.26</v>
          </cell>
          <cell r="F48">
            <v>15</v>
          </cell>
          <cell r="G48">
            <v>5.021323888781023E-3</v>
          </cell>
          <cell r="H48" t="str">
            <v>ARCOB</v>
          </cell>
        </row>
        <row r="49">
          <cell r="B49" t="str">
            <v xml:space="preserve"> Seguro</v>
          </cell>
          <cell r="E49">
            <v>2987.26</v>
          </cell>
          <cell r="F49">
            <v>21.25</v>
          </cell>
          <cell r="G49">
            <v>7.1135421757731162E-3</v>
          </cell>
        </row>
        <row r="50">
          <cell r="B50" t="str">
            <v>Comision Inspeccion</v>
          </cell>
          <cell r="E50">
            <v>2987.26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3238.625</v>
          </cell>
          <cell r="G52">
            <v>1.2279856036741905</v>
          </cell>
        </row>
        <row r="54">
          <cell r="E54" t="str">
            <v>TOTAL COSTO NETO</v>
          </cell>
          <cell r="F54">
            <v>3238.625</v>
          </cell>
        </row>
        <row r="56">
          <cell r="A56">
            <v>1108</v>
          </cell>
          <cell r="B56" t="str">
            <v>I.V.A.  (C.A.E.)</v>
          </cell>
          <cell r="F56">
            <v>360.26</v>
          </cell>
        </row>
        <row r="57">
          <cell r="A57">
            <v>1108</v>
          </cell>
          <cell r="B57" t="str">
            <v>I.V.A.  (Otros Gastos)</v>
          </cell>
          <cell r="F57">
            <v>23.361599999999999</v>
          </cell>
        </row>
        <row r="59">
          <cell r="E59" t="str">
            <v xml:space="preserve">TOTAL IMPORTACION  </v>
          </cell>
          <cell r="F59">
            <v>3622.2466000000004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VALVE HYD PROP LVDT</v>
          </cell>
          <cell r="C64">
            <v>1</v>
          </cell>
          <cell r="D64">
            <v>3238.625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5">
        <row r="2">
          <cell r="A2" t="str">
            <v>G 1139 PIII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1139 PIII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40690</v>
          </cell>
          <cell r="F5" t="str">
            <v>REFRENDO - DAU</v>
          </cell>
          <cell r="H5" t="str">
            <v>028-2011-10-057169-5</v>
          </cell>
          <cell r="I5">
            <v>17639194</v>
          </cell>
        </row>
        <row r="6">
          <cell r="A6" t="str">
            <v>F. ARRIBO</v>
          </cell>
          <cell r="C6">
            <v>40695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40547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40710</v>
          </cell>
          <cell r="D8">
            <v>-148</v>
          </cell>
          <cell r="F8" t="str">
            <v>FORMA PAGO/FECHA VCTO.</v>
          </cell>
          <cell r="H8" t="str">
            <v>PAGO 30 DIAS</v>
          </cell>
        </row>
        <row r="9">
          <cell r="A9" t="str">
            <v>Fecha de Liquidación</v>
          </cell>
          <cell r="C9">
            <v>40710</v>
          </cell>
          <cell r="D9">
            <v>40696</v>
          </cell>
          <cell r="E9" t="str">
            <v>Dctos</v>
          </cell>
          <cell r="F9" t="str">
            <v>VALOR FOB</v>
          </cell>
          <cell r="H9">
            <v>11735.95</v>
          </cell>
        </row>
        <row r="10">
          <cell r="A10" t="str">
            <v>PROVEEDOR</v>
          </cell>
          <cell r="C10" t="str">
            <v>LATIN AMERICAN</v>
          </cell>
          <cell r="F10" t="str">
            <v>VALOR C&amp;F FACT</v>
          </cell>
          <cell r="H10">
            <v>11735.95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12839.2</v>
          </cell>
        </row>
        <row r="12">
          <cell r="A12" t="str">
            <v>MERCADERIA</v>
          </cell>
          <cell r="C12" t="str">
            <v>FLEXOBAK</v>
          </cell>
          <cell r="F12" t="str">
            <v>SEGURO</v>
          </cell>
          <cell r="H12">
            <v>128.38999999999999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12967.59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11735.95</v>
          </cell>
          <cell r="F30">
            <v>11735.95</v>
          </cell>
          <cell r="G30">
            <v>1</v>
          </cell>
        </row>
        <row r="31">
          <cell r="B31" t="str">
            <v xml:space="preserve"> Aprobación DUI</v>
          </cell>
          <cell r="E31">
            <v>11735.95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12967.59</v>
          </cell>
          <cell r="F35">
            <v>2593.52</v>
          </cell>
          <cell r="G35">
            <v>0.20000015423066275</v>
          </cell>
        </row>
        <row r="36">
          <cell r="B36" t="str">
            <v xml:space="preserve"> Impuesto Salida Divisas (ISD)</v>
          </cell>
          <cell r="E36">
            <v>11735.95</v>
          </cell>
          <cell r="F36">
            <v>214.71900000000002</v>
          </cell>
          <cell r="G36">
            <v>1.8295834593705665E-2</v>
          </cell>
        </row>
        <row r="37">
          <cell r="B37" t="str">
            <v xml:space="preserve"> FODIN</v>
          </cell>
          <cell r="E37">
            <v>12967.59</v>
          </cell>
          <cell r="F37">
            <v>64.84</v>
          </cell>
          <cell r="G37">
            <v>5.0001580864293214E-3</v>
          </cell>
        </row>
        <row r="38">
          <cell r="B38" t="str">
            <v xml:space="preserve"> CORPEI</v>
          </cell>
          <cell r="E38">
            <v>12967.59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12967.59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12967.59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12967.59</v>
          </cell>
          <cell r="F41">
            <v>120</v>
          </cell>
          <cell r="G41">
            <v>9.2538397651375469E-3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12967.59</v>
          </cell>
          <cell r="F42">
            <v>10</v>
          </cell>
          <cell r="G42">
            <v>7.7115331376146224E-4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12967.59</v>
          </cell>
          <cell r="F43">
            <v>1103.25</v>
          </cell>
          <cell r="G43">
            <v>8.5077489340733323E-2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12967.59</v>
          </cell>
          <cell r="F44">
            <v>229.87</v>
          </cell>
          <cell r="G44">
            <v>1.7726501223434731E-2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12967.59</v>
          </cell>
          <cell r="F45">
            <v>71.39</v>
          </cell>
          <cell r="G45">
            <v>5.5052635069430785E-3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12967.59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12967.59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12967.59</v>
          </cell>
          <cell r="F48">
            <v>70</v>
          </cell>
          <cell r="G48">
            <v>5.3980731963302357E-3</v>
          </cell>
          <cell r="H48" t="str">
            <v>ARCOB</v>
          </cell>
        </row>
        <row r="49">
          <cell r="B49" t="str">
            <v xml:space="preserve"> Seguro</v>
          </cell>
          <cell r="E49">
            <v>12967.59</v>
          </cell>
          <cell r="F49">
            <v>133.97559999999999</v>
          </cell>
          <cell r="G49">
            <v>1.0331572790318015E-2</v>
          </cell>
          <cell r="H49" t="str">
            <v>Proporcional</v>
          </cell>
        </row>
        <row r="50">
          <cell r="B50" t="str">
            <v>Comision Inspeccion</v>
          </cell>
          <cell r="E50">
            <v>12967.59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16347.5146</v>
          </cell>
          <cell r="G52">
            <v>1.3573600400474561</v>
          </cell>
        </row>
        <row r="54">
          <cell r="E54" t="str">
            <v>TOTAL COSTO NETO</v>
          </cell>
          <cell r="F54">
            <v>16347.5146</v>
          </cell>
        </row>
        <row r="56">
          <cell r="A56">
            <v>1108</v>
          </cell>
          <cell r="B56" t="str">
            <v>I.V.A.  (C.A.E.)</v>
          </cell>
          <cell r="F56">
            <v>1875.11</v>
          </cell>
        </row>
        <row r="57">
          <cell r="A57">
            <v>1108</v>
          </cell>
          <cell r="B57" t="str">
            <v>I.V.A.  (Otros Gastos)</v>
          </cell>
          <cell r="F57">
            <v>67.828271999999998</v>
          </cell>
        </row>
        <row r="59">
          <cell r="E59" t="str">
            <v xml:space="preserve">TOTAL IMPORTACION  </v>
          </cell>
          <cell r="F59">
            <v>18290.452871999998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FLEXOBAK</v>
          </cell>
          <cell r="C64">
            <v>50</v>
          </cell>
          <cell r="D64">
            <v>469.62275694156205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6">
        <row r="2">
          <cell r="A2" t="str">
            <v>G 1194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1194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40684</v>
          </cell>
          <cell r="F5" t="str">
            <v>REFRENDO - DAU</v>
          </cell>
          <cell r="H5" t="str">
            <v>028-2011-10-060197-6</v>
          </cell>
          <cell r="I5">
            <v>17664014</v>
          </cell>
        </row>
        <row r="6">
          <cell r="A6" t="str">
            <v>F. ARRIBO</v>
          </cell>
          <cell r="C6">
            <v>40708</v>
          </cell>
          <cell r="F6" t="str">
            <v>Fecha Refrendo</v>
          </cell>
          <cell r="H6">
            <v>40714</v>
          </cell>
        </row>
        <row r="7">
          <cell r="A7" t="str">
            <v>F. CONF. ORDEN</v>
          </cell>
          <cell r="C7">
            <v>40626</v>
          </cell>
          <cell r="D7" t="str">
            <v>Días</v>
          </cell>
          <cell r="F7" t="str">
            <v>TIPO DE REGIMEN</v>
          </cell>
          <cell r="H7" t="str">
            <v>A CONSUMO</v>
          </cell>
        </row>
        <row r="8">
          <cell r="A8" t="str">
            <v>F. ING. BODEGA</v>
          </cell>
          <cell r="C8">
            <v>40716</v>
          </cell>
          <cell r="D8">
            <v>-82</v>
          </cell>
          <cell r="F8" t="str">
            <v>FORMA PAGO/FECHA VCTO.</v>
          </cell>
          <cell r="H8" t="str">
            <v>INMEDIATO</v>
          </cell>
        </row>
        <row r="9">
          <cell r="A9" t="str">
            <v>Fecha de Liquidación</v>
          </cell>
          <cell r="C9">
            <v>40716</v>
          </cell>
          <cell r="D9">
            <v>40710</v>
          </cell>
          <cell r="E9" t="str">
            <v>Dctos.</v>
          </cell>
          <cell r="F9" t="str">
            <v>VALOR FOB</v>
          </cell>
          <cell r="H9">
            <v>12536.82</v>
          </cell>
        </row>
        <row r="10">
          <cell r="A10" t="str">
            <v>PROVEEDOR</v>
          </cell>
          <cell r="C10" t="str">
            <v>GRAPHICS INTERNATIONAL</v>
          </cell>
          <cell r="F10" t="str">
            <v>VALOR C&amp;F FACT</v>
          </cell>
          <cell r="H10">
            <v>12186.82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15082.82</v>
          </cell>
        </row>
        <row r="12">
          <cell r="A12" t="str">
            <v>MERCADERIA</v>
          </cell>
          <cell r="C12" t="str">
            <v>MONTACARGA</v>
          </cell>
          <cell r="F12" t="str">
            <v>SEGURO</v>
          </cell>
          <cell r="H12">
            <v>22.02</v>
          </cell>
        </row>
        <row r="13">
          <cell r="A13" t="str">
            <v>CANTIDAD</v>
          </cell>
          <cell r="C13">
            <v>1</v>
          </cell>
          <cell r="D13" t="str">
            <v>(Unid./Kg.)</v>
          </cell>
          <cell r="F13" t="str">
            <v>VALOR CIF DUI</v>
          </cell>
          <cell r="H13">
            <v>15104.84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12186.82</v>
          </cell>
          <cell r="F30">
            <v>12186.82</v>
          </cell>
          <cell r="G30">
            <v>1</v>
          </cell>
        </row>
        <row r="31">
          <cell r="B31" t="str">
            <v xml:space="preserve"> Aprobación DUI</v>
          </cell>
          <cell r="E31">
            <v>12186.82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15104.84</v>
          </cell>
          <cell r="F35">
            <v>2265.73</v>
          </cell>
          <cell r="G35">
            <v>0.15000026481578091</v>
          </cell>
        </row>
        <row r="36">
          <cell r="B36" t="str">
            <v xml:space="preserve"> Impuesto Salida Divisas (ISD)</v>
          </cell>
          <cell r="E36">
            <v>12186.82</v>
          </cell>
          <cell r="F36">
            <v>223.7364</v>
          </cell>
          <cell r="G36">
            <v>1.8358882793050198E-2</v>
          </cell>
        </row>
        <row r="37">
          <cell r="B37" t="str">
            <v xml:space="preserve"> FODIN</v>
          </cell>
          <cell r="E37">
            <v>15104.84</v>
          </cell>
          <cell r="F37">
            <v>75.52</v>
          </cell>
          <cell r="G37">
            <v>4.9997219434300523E-3</v>
          </cell>
        </row>
        <row r="38">
          <cell r="B38" t="str">
            <v xml:space="preserve"> CORPEI</v>
          </cell>
          <cell r="E38">
            <v>15104.84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15104.84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15104.84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15104.84</v>
          </cell>
          <cell r="F41">
            <v>120</v>
          </cell>
          <cell r="G41">
            <v>7.9444734270604656E-3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15104.84</v>
          </cell>
          <cell r="F42">
            <v>10</v>
          </cell>
          <cell r="G42">
            <v>6.6203945225503877E-4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15104.84</v>
          </cell>
          <cell r="F43">
            <v>2546</v>
          </cell>
          <cell r="G43">
            <v>0.16855524454413287</v>
          </cell>
          <cell r="H43" t="str">
            <v>UNILINE</v>
          </cell>
        </row>
        <row r="44">
          <cell r="B44" t="str">
            <v xml:space="preserve"> Visto Bueno - Gastos B/L</v>
          </cell>
          <cell r="E44">
            <v>15104.84</v>
          </cell>
          <cell r="F44">
            <v>440.92</v>
          </cell>
          <cell r="G44">
            <v>2.919064352882917E-2</v>
          </cell>
          <cell r="H44" t="str">
            <v>UNILINE</v>
          </cell>
        </row>
        <row r="45">
          <cell r="B45" t="str">
            <v xml:space="preserve"> Almacenaje</v>
          </cell>
          <cell r="E45">
            <v>15104.84</v>
          </cell>
          <cell r="F45">
            <v>135.58000000000001</v>
          </cell>
          <cell r="G45">
            <v>8.9759308936738173E-3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15104.84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15104.84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15104.84</v>
          </cell>
          <cell r="F48">
            <v>120</v>
          </cell>
          <cell r="G48">
            <v>7.9444734270604656E-3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15104.84</v>
          </cell>
          <cell r="F49">
            <v>23.35</v>
          </cell>
          <cell r="G49">
            <v>1.5458621210155156E-3</v>
          </cell>
        </row>
        <row r="50">
          <cell r="B50" t="str">
            <v>Comision Inspeccion</v>
          </cell>
          <cell r="E50">
            <v>15104.84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18147.6564</v>
          </cell>
          <cell r="G52">
            <v>1.3981775369462885</v>
          </cell>
        </row>
        <row r="54">
          <cell r="E54" t="str">
            <v>TOTAL COSTO NETO</v>
          </cell>
          <cell r="F54">
            <v>18147.6564</v>
          </cell>
        </row>
        <row r="56">
          <cell r="A56">
            <v>1108</v>
          </cell>
          <cell r="B56" t="str">
            <v>I.V.A.  (C.A.E.)</v>
          </cell>
          <cell r="F56">
            <v>2093.5300000000002</v>
          </cell>
        </row>
        <row r="57">
          <cell r="A57">
            <v>1108</v>
          </cell>
          <cell r="B57" t="str">
            <v>I.V.A.  (Otros Gastos)</v>
          </cell>
          <cell r="F57">
            <v>87.582000000000008</v>
          </cell>
        </row>
        <row r="59">
          <cell r="E59" t="str">
            <v xml:space="preserve">TOTAL IMPORTACION  </v>
          </cell>
          <cell r="F59">
            <v>20328.768399999997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MONTACARGA</v>
          </cell>
          <cell r="C64">
            <v>1</v>
          </cell>
          <cell r="D64">
            <v>18147.6564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>DANNY CASTILLO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7">
        <row r="2">
          <cell r="A2" t="str">
            <v>G 1218</v>
          </cell>
          <cell r="G2" t="str">
            <v>TRANSSKY</v>
          </cell>
        </row>
        <row r="3">
          <cell r="A3" t="str">
            <v>COSTEO DE IMPORTACION</v>
          </cell>
          <cell r="F3" t="str">
            <v>Pedido</v>
          </cell>
          <cell r="G3" t="str">
            <v>G 1218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40710</v>
          </cell>
          <cell r="F5" t="str">
            <v>REFRENDO - DAU</v>
          </cell>
          <cell r="H5" t="str">
            <v>055-2011-91-027049-7</v>
          </cell>
          <cell r="I5">
            <v>17658258</v>
          </cell>
        </row>
        <row r="6">
          <cell r="A6" t="str">
            <v>F. ARRIBO</v>
          </cell>
          <cell r="C6">
            <v>40711</v>
          </cell>
          <cell r="F6" t="str">
            <v>Fecha Refrendo</v>
          </cell>
          <cell r="H6">
            <v>40711</v>
          </cell>
        </row>
        <row r="7">
          <cell r="A7" t="str">
            <v>F. CONF. ORDEN</v>
          </cell>
          <cell r="C7">
            <v>40668</v>
          </cell>
          <cell r="D7" t="str">
            <v>Días</v>
          </cell>
          <cell r="F7" t="str">
            <v>TIPO DE REGIMEN</v>
          </cell>
          <cell r="H7" t="str">
            <v>COURIER</v>
          </cell>
        </row>
        <row r="8">
          <cell r="A8" t="str">
            <v>F. ING. BODEGA</v>
          </cell>
          <cell r="C8">
            <v>40714</v>
          </cell>
          <cell r="D8">
            <v>-43</v>
          </cell>
          <cell r="F8" t="str">
            <v>FORMA PAGO/FECHA VCTO.</v>
          </cell>
          <cell r="H8" t="str">
            <v>30 DIAS FECHA FACTURA</v>
          </cell>
        </row>
        <row r="9">
          <cell r="A9" t="str">
            <v>Fecha de Liquidación</v>
          </cell>
          <cell r="C9">
            <v>40714</v>
          </cell>
          <cell r="D9">
            <v>40710</v>
          </cell>
          <cell r="E9" t="str">
            <v>Dctos.</v>
          </cell>
          <cell r="F9" t="str">
            <v>VALOR FOB</v>
          </cell>
          <cell r="H9">
            <v>1171.23</v>
          </cell>
        </row>
        <row r="10">
          <cell r="A10" t="str">
            <v>PROVEEDOR</v>
          </cell>
          <cell r="C10" t="str">
            <v>LATIN AMERICAN</v>
          </cell>
          <cell r="F10" t="str">
            <v>VALOR C&amp;F FACT</v>
          </cell>
          <cell r="H10">
            <v>1171.23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1197.4100000000001</v>
          </cell>
        </row>
        <row r="12">
          <cell r="A12" t="str">
            <v>MERCADERIA</v>
          </cell>
          <cell r="C12" t="str">
            <v>CLAMP STUD</v>
          </cell>
          <cell r="F12" t="str">
            <v>SEGURO</v>
          </cell>
          <cell r="H12">
            <v>11.97</v>
          </cell>
        </row>
        <row r="13">
          <cell r="A13" t="str">
            <v>CANTIDAD</v>
          </cell>
          <cell r="C13">
            <v>50</v>
          </cell>
          <cell r="D13" t="str">
            <v>(Unid./Kg.)</v>
          </cell>
          <cell r="F13" t="str">
            <v>VALOR CIF DUI</v>
          </cell>
          <cell r="H13">
            <v>1209.3800000000001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1171.23</v>
          </cell>
          <cell r="F30">
            <v>1171.23</v>
          </cell>
          <cell r="G30">
            <v>1</v>
          </cell>
        </row>
        <row r="31">
          <cell r="B31" t="str">
            <v xml:space="preserve"> Aprobación DUI</v>
          </cell>
          <cell r="E31">
            <v>1171.23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1209.3800000000001</v>
          </cell>
          <cell r="F35">
            <v>181.41</v>
          </cell>
          <cell r="G35">
            <v>0.15000248060989926</v>
          </cell>
        </row>
        <row r="36">
          <cell r="B36" t="str">
            <v xml:space="preserve"> Impuesto Salida Divisas (ISD)</v>
          </cell>
          <cell r="E36">
            <v>1171.23</v>
          </cell>
          <cell r="F36">
            <v>3.4246000000000003</v>
          </cell>
          <cell r="G36">
            <v>2.9239346669740359E-3</v>
          </cell>
        </row>
        <row r="37">
          <cell r="B37" t="str">
            <v xml:space="preserve"> FODIN</v>
          </cell>
          <cell r="E37">
            <v>1209.3800000000001</v>
          </cell>
          <cell r="F37">
            <v>6.05</v>
          </cell>
          <cell r="G37">
            <v>5.0025632968959295E-3</v>
          </cell>
        </row>
        <row r="38">
          <cell r="B38" t="str">
            <v xml:space="preserve"> CORPEI</v>
          </cell>
          <cell r="E38">
            <v>1209.3800000000001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1209.3800000000001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1209.3800000000001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1209.3800000000001</v>
          </cell>
          <cell r="F41">
            <v>0</v>
          </cell>
          <cell r="G41">
            <v>0</v>
          </cell>
        </row>
        <row r="42">
          <cell r="B42" t="str">
            <v xml:space="preserve"> Gasto Despacho</v>
          </cell>
          <cell r="E42">
            <v>1209.3800000000001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1209.3800000000001</v>
          </cell>
          <cell r="F43">
            <v>67.75</v>
          </cell>
          <cell r="G43">
            <v>5.6020440225570123E-2</v>
          </cell>
          <cell r="H43" t="str">
            <v>TRANSSKY</v>
          </cell>
        </row>
        <row r="44">
          <cell r="B44" t="str">
            <v xml:space="preserve"> Visto Bueno - Gastos B/L</v>
          </cell>
          <cell r="E44">
            <v>1209.3800000000001</v>
          </cell>
          <cell r="F44">
            <v>70</v>
          </cell>
          <cell r="G44">
            <v>5.7880897650035547E-2</v>
          </cell>
          <cell r="H44" t="str">
            <v>TRANSSKY</v>
          </cell>
        </row>
        <row r="45">
          <cell r="B45" t="str">
            <v xml:space="preserve"> Almacenaje</v>
          </cell>
          <cell r="E45">
            <v>1209.3800000000001</v>
          </cell>
          <cell r="F45">
            <v>0</v>
          </cell>
          <cell r="G45">
            <v>0</v>
          </cell>
        </row>
        <row r="46">
          <cell r="B46" t="str">
            <v xml:space="preserve"> (Recuperación Almacenaje)</v>
          </cell>
          <cell r="E46">
            <v>1209.3800000000001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1209.3800000000001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1209.3800000000001</v>
          </cell>
          <cell r="F48">
            <v>0</v>
          </cell>
          <cell r="G48">
            <v>0</v>
          </cell>
        </row>
        <row r="49">
          <cell r="B49" t="str">
            <v xml:space="preserve"> Seguro</v>
          </cell>
          <cell r="E49">
            <v>1209.3800000000001</v>
          </cell>
          <cell r="F49">
            <v>21.25</v>
          </cell>
          <cell r="G49">
            <v>1.7570986786617934E-2</v>
          </cell>
        </row>
        <row r="50">
          <cell r="B50" t="str">
            <v>Comision Inspeccion</v>
          </cell>
          <cell r="E50">
            <v>1209.3800000000001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1521.1146000000001</v>
          </cell>
          <cell r="G52">
            <v>1.2894013032359928</v>
          </cell>
        </row>
        <row r="54">
          <cell r="E54" t="str">
            <v>TOTAL COSTO NETO</v>
          </cell>
          <cell r="F54">
            <v>1521.1146000000001</v>
          </cell>
        </row>
        <row r="56">
          <cell r="A56">
            <v>1108</v>
          </cell>
          <cell r="B56" t="str">
            <v>I.V.A.  (C.A.E.)</v>
          </cell>
          <cell r="F56">
            <v>167.62</v>
          </cell>
        </row>
        <row r="57">
          <cell r="A57">
            <v>1108</v>
          </cell>
          <cell r="B57" t="str">
            <v>I.V.A.  (Otros Gastos)</v>
          </cell>
          <cell r="F57">
            <v>10.95</v>
          </cell>
        </row>
        <row r="59">
          <cell r="E59" t="str">
            <v xml:space="preserve">TOTAL IMPORTACION  </v>
          </cell>
          <cell r="F59">
            <v>1699.6846000000003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CLAMP STUD</v>
          </cell>
          <cell r="C64">
            <v>50</v>
          </cell>
          <cell r="D64">
            <v>30.422292000000002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8">
        <row r="2">
          <cell r="A2" t="str">
            <v>G 1211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1211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40687</v>
          </cell>
          <cell r="F5" t="str">
            <v>REFRENDO - DAU</v>
          </cell>
          <cell r="H5" t="str">
            <v>019-2011-10-016423-5</v>
          </cell>
          <cell r="I5">
            <v>17613453</v>
          </cell>
        </row>
        <row r="6">
          <cell r="A6" t="str">
            <v>F. ARRIBO</v>
          </cell>
          <cell r="C6">
            <v>40689</v>
          </cell>
          <cell r="F6" t="str">
            <v>Fecha Refrendo</v>
          </cell>
          <cell r="H6">
            <v>40695</v>
          </cell>
        </row>
        <row r="7">
          <cell r="A7" t="str">
            <v>F. CONF. ORDEN</v>
          </cell>
          <cell r="C7">
            <v>40654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40697</v>
          </cell>
          <cell r="D8">
            <v>-35</v>
          </cell>
          <cell r="F8" t="str">
            <v>FORMA PAGO/FECHA VCTO.</v>
          </cell>
          <cell r="H8" t="str">
            <v>30% ANT - 70% A 45 DIAS FACT</v>
          </cell>
        </row>
        <row r="9">
          <cell r="A9" t="str">
            <v>Fecha de Liquidación</v>
          </cell>
          <cell r="C9">
            <v>40697</v>
          </cell>
          <cell r="D9">
            <v>40693</v>
          </cell>
          <cell r="E9" t="str">
            <v>Dctos.</v>
          </cell>
          <cell r="F9" t="str">
            <v>VALOR FOB</v>
          </cell>
          <cell r="H9">
            <v>24371.279999999999</v>
          </cell>
        </row>
        <row r="10">
          <cell r="A10" t="str">
            <v>PROVEEDOR</v>
          </cell>
          <cell r="C10" t="str">
            <v>MANROLAND</v>
          </cell>
          <cell r="E10" t="str">
            <v>Con Carga</v>
          </cell>
          <cell r="F10" t="str">
            <v>VALOR C&amp;F FACT</v>
          </cell>
          <cell r="H10">
            <v>24371.279999999999</v>
          </cell>
          <cell r="I10" t="str">
            <v>T/C 1,43777</v>
          </cell>
        </row>
        <row r="11">
          <cell r="A11" t="str">
            <v>PAIS ORIGEN</v>
          </cell>
          <cell r="C11" t="str">
            <v>GERMANY</v>
          </cell>
          <cell r="F11" t="str">
            <v>VALOR C&amp;F DUI</v>
          </cell>
          <cell r="H11">
            <v>30816.799999999999</v>
          </cell>
        </row>
        <row r="12">
          <cell r="A12" t="str">
            <v>MERCADERIA</v>
          </cell>
          <cell r="C12" t="str">
            <v>RODILLOS</v>
          </cell>
          <cell r="F12" t="str">
            <v>SEGURO</v>
          </cell>
          <cell r="H12">
            <v>109.59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30926.39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24371.279999999999</v>
          </cell>
          <cell r="F30">
            <v>24371.279999999999</v>
          </cell>
          <cell r="G30">
            <v>1</v>
          </cell>
        </row>
        <row r="31">
          <cell r="B31" t="str">
            <v xml:space="preserve"> Aprobación DUI</v>
          </cell>
          <cell r="E31">
            <v>24371.279999999999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30926.39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24371.279999999999</v>
          </cell>
          <cell r="F36">
            <v>467.42559999999997</v>
          </cell>
          <cell r="G36">
            <v>1.9179361937493641E-2</v>
          </cell>
        </row>
        <row r="37">
          <cell r="B37" t="str">
            <v xml:space="preserve"> FODIN</v>
          </cell>
          <cell r="E37">
            <v>30926.39</v>
          </cell>
          <cell r="F37">
            <v>154.63</v>
          </cell>
          <cell r="G37">
            <v>4.9999369470539561E-3</v>
          </cell>
        </row>
        <row r="38">
          <cell r="B38" t="str">
            <v xml:space="preserve"> CORPEI</v>
          </cell>
          <cell r="E38">
            <v>30926.39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30926.39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30926.39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30926.39</v>
          </cell>
          <cell r="F41">
            <v>150</v>
          </cell>
          <cell r="G41">
            <v>4.8502266187550507E-3</v>
          </cell>
          <cell r="H41" t="str">
            <v>ROCALVI</v>
          </cell>
        </row>
        <row r="42">
          <cell r="B42" t="str">
            <v xml:space="preserve"> Gasto Despacho</v>
          </cell>
          <cell r="E42">
            <v>30926.39</v>
          </cell>
          <cell r="F42">
            <v>201.6</v>
          </cell>
          <cell r="G42">
            <v>6.5187045756067872E-3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30926.39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30926.39</v>
          </cell>
          <cell r="F44">
            <v>0</v>
          </cell>
          <cell r="G44">
            <v>0</v>
          </cell>
        </row>
        <row r="45">
          <cell r="B45" t="str">
            <v xml:space="preserve"> Almacenaje</v>
          </cell>
          <cell r="E45">
            <v>30926.39</v>
          </cell>
          <cell r="F45">
            <v>293.85000000000002</v>
          </cell>
          <cell r="G45">
            <v>9.5015939461411437E-3</v>
          </cell>
          <cell r="H45" t="str">
            <v>ADPRISA</v>
          </cell>
        </row>
        <row r="46">
          <cell r="B46" t="str">
            <v xml:space="preserve"> (Recuperación Almacenaje)</v>
          </cell>
          <cell r="E46">
            <v>30926.39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30926.39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30926.39</v>
          </cell>
          <cell r="F48">
            <v>90</v>
          </cell>
          <cell r="G48">
            <v>2.9101359712530302E-3</v>
          </cell>
          <cell r="H48" t="str">
            <v>ROCALVI</v>
          </cell>
        </row>
        <row r="49">
          <cell r="B49" t="str">
            <v xml:space="preserve"> Seguro</v>
          </cell>
          <cell r="E49">
            <v>30926.39</v>
          </cell>
          <cell r="F49">
            <v>41.654799999999994</v>
          </cell>
          <cell r="G49">
            <v>1.3469014650594523E-3</v>
          </cell>
        </row>
        <row r="50">
          <cell r="B50" t="str">
            <v>Comision Inspeccion</v>
          </cell>
          <cell r="E50">
            <v>30926.39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25770.440399999996</v>
          </cell>
          <cell r="G52">
            <v>1.0493068614613632</v>
          </cell>
        </row>
        <row r="54">
          <cell r="E54" t="str">
            <v>TOTAL COSTO NETO</v>
          </cell>
          <cell r="F54">
            <v>25770.440399999996</v>
          </cell>
        </row>
        <row r="56">
          <cell r="A56">
            <v>1108</v>
          </cell>
          <cell r="B56" t="str">
            <v>I.V.A.  (C.A.E.)</v>
          </cell>
          <cell r="F56">
            <v>3729.72</v>
          </cell>
        </row>
        <row r="57">
          <cell r="A57">
            <v>1108</v>
          </cell>
          <cell r="B57" t="str">
            <v>I.V.A.  (Otros Gastos)</v>
          </cell>
          <cell r="F57">
            <v>58.260576</v>
          </cell>
        </row>
        <row r="59">
          <cell r="E59" t="str">
            <v xml:space="preserve">TOTAL IMPORTACION  </v>
          </cell>
          <cell r="F59">
            <v>29558.420975999998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RODILLO DADOR DE TINTA</v>
          </cell>
          <cell r="C64">
            <v>6</v>
          </cell>
          <cell r="D64">
            <v>422.07762371890794</v>
          </cell>
        </row>
        <row r="65">
          <cell r="A65" t="str">
            <v>RODILLO DADOR DE TINTA</v>
          </cell>
          <cell r="C65">
            <v>6</v>
          </cell>
          <cell r="D65">
            <v>427.20782490217391</v>
          </cell>
        </row>
        <row r="66">
          <cell r="A66" t="str">
            <v>RODILLO DADOR DE TINTA</v>
          </cell>
          <cell r="C66">
            <v>6</v>
          </cell>
          <cell r="D66">
            <v>432.33978984567682</v>
          </cell>
        </row>
        <row r="67">
          <cell r="A67" t="str">
            <v>RODILLO DADOR DE TINTA</v>
          </cell>
          <cell r="C67">
            <v>6</v>
          </cell>
          <cell r="D67">
            <v>442.7905271081371</v>
          </cell>
        </row>
        <row r="68">
          <cell r="A68" t="str">
            <v>RODILLO TOMADOR</v>
          </cell>
          <cell r="C68">
            <v>6</v>
          </cell>
          <cell r="D68">
            <v>350.4327946700439</v>
          </cell>
        </row>
        <row r="69">
          <cell r="A69" t="str">
            <v>RODILLO BATIDOR</v>
          </cell>
          <cell r="C69">
            <v>12</v>
          </cell>
          <cell r="D69">
            <v>313.37409101795225</v>
          </cell>
        </row>
        <row r="70">
          <cell r="A70" t="str">
            <v>RODILLO BATIDOR</v>
          </cell>
          <cell r="C70">
            <v>6</v>
          </cell>
          <cell r="D70">
            <v>320.97687045653737</v>
          </cell>
        </row>
        <row r="71">
          <cell r="A71" t="str">
            <v>RODILLO BATIDOR</v>
          </cell>
          <cell r="C71">
            <v>6</v>
          </cell>
          <cell r="D71">
            <v>379.12738247206767</v>
          </cell>
        </row>
        <row r="72">
          <cell r="A72" t="str">
            <v>RODILLO DADOR HUMECTACION</v>
          </cell>
          <cell r="C72">
            <v>6</v>
          </cell>
          <cell r="D72">
            <v>491.25163721527957</v>
          </cell>
        </row>
        <row r="73">
          <cell r="A73" t="str">
            <v>RODILLO DOSIFICADOR</v>
          </cell>
          <cell r="C73">
            <v>6</v>
          </cell>
          <cell r="D73">
            <v>402.12253027809783</v>
          </cell>
        </row>
        <row r="76">
          <cell r="I76" t="str">
            <v xml:space="preserve"> </v>
          </cell>
        </row>
        <row r="77">
          <cell r="A77" t="str">
            <v>Fecha:</v>
          </cell>
        </row>
        <row r="79">
          <cell r="A79" t="str">
            <v>Firma:</v>
          </cell>
          <cell r="B79" t="str">
            <v xml:space="preserve">FELIX PEÑA </v>
          </cell>
          <cell r="D79" t="str">
            <v>FRANCISCO RUIZ</v>
          </cell>
          <cell r="F79" t="str">
            <v>MARGARITA GONZALEZ</v>
          </cell>
        </row>
        <row r="81">
          <cell r="B81" t="str">
            <v>ELABORADO POR</v>
          </cell>
          <cell r="D81" t="str">
            <v>REVISADO POR</v>
          </cell>
          <cell r="F81" t="str">
            <v>REVISADO POR</v>
          </cell>
        </row>
        <row r="82">
          <cell r="B82" t="str">
            <v>IMPORTACIONES</v>
          </cell>
          <cell r="D82" t="str">
            <v>IMPORTACIONES</v>
          </cell>
          <cell r="F82" t="str">
            <v>CONTABILIDAD</v>
          </cell>
        </row>
      </sheetData>
      <sheetData sheetId="9">
        <row r="2">
          <cell r="A2" t="str">
            <v>G 1214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1214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40704</v>
          </cell>
          <cell r="F5" t="str">
            <v>REFRENDO - DAU</v>
          </cell>
          <cell r="H5" t="str">
            <v>019-2011-10-019840-6</v>
          </cell>
          <cell r="I5">
            <v>17692892</v>
          </cell>
        </row>
        <row r="6">
          <cell r="A6" t="str">
            <v>F. ARRIBO</v>
          </cell>
          <cell r="C6">
            <v>40705</v>
          </cell>
          <cell r="F6" t="str">
            <v>Fecha Refrendo</v>
          </cell>
          <cell r="H6">
            <v>40723</v>
          </cell>
        </row>
        <row r="7">
          <cell r="A7" t="str">
            <v>F. CONF. ORDEN</v>
          </cell>
          <cell r="C7">
            <v>40668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40724</v>
          </cell>
          <cell r="D8">
            <v>-37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40724</v>
          </cell>
          <cell r="D9">
            <v>40706</v>
          </cell>
          <cell r="E9" t="str">
            <v>Dctos.</v>
          </cell>
          <cell r="F9" t="str">
            <v>VALOR FOB</v>
          </cell>
          <cell r="H9">
            <v>6699</v>
          </cell>
        </row>
        <row r="10">
          <cell r="A10" t="str">
            <v>PROVEEDOR</v>
          </cell>
          <cell r="C10" t="str">
            <v>GOETTSCH</v>
          </cell>
          <cell r="E10" t="str">
            <v>Con carga</v>
          </cell>
          <cell r="F10" t="str">
            <v>VALOR C&amp;F FACT</v>
          </cell>
          <cell r="H10">
            <v>6604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7112.9</v>
          </cell>
        </row>
        <row r="12">
          <cell r="A12" t="str">
            <v>MERCADERIA</v>
          </cell>
          <cell r="C12" t="str">
            <v>REPUESTOS</v>
          </cell>
          <cell r="F12" t="str">
            <v>SEGURO</v>
          </cell>
          <cell r="H12">
            <v>11.69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7124.5899999999992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6604</v>
          </cell>
          <cell r="F30">
            <v>6604</v>
          </cell>
          <cell r="G30">
            <v>1</v>
          </cell>
        </row>
        <row r="31">
          <cell r="B31" t="str">
            <v xml:space="preserve"> Aprobación DUI</v>
          </cell>
          <cell r="E31">
            <v>6604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7124.5899999999992</v>
          </cell>
          <cell r="F35">
            <v>361.85</v>
          </cell>
          <cell r="G35">
            <v>5.0788887500894796E-2</v>
          </cell>
        </row>
        <row r="36">
          <cell r="B36" t="str">
            <v xml:space="preserve"> Impuesto Salida Divisas (ISD)</v>
          </cell>
          <cell r="E36">
            <v>6604</v>
          </cell>
          <cell r="F36">
            <v>112.08</v>
          </cell>
          <cell r="G36">
            <v>1.6971532404603272E-2</v>
          </cell>
        </row>
        <row r="37">
          <cell r="B37" t="str">
            <v xml:space="preserve"> FODIN</v>
          </cell>
          <cell r="E37">
            <v>7124.5899999999992</v>
          </cell>
          <cell r="F37">
            <v>35.630000000000003</v>
          </cell>
          <cell r="G37">
            <v>5.0009895306256233E-3</v>
          </cell>
        </row>
        <row r="38">
          <cell r="B38" t="str">
            <v xml:space="preserve"> CORPEI</v>
          </cell>
          <cell r="E38">
            <v>7124.5899999999992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7124.5899999999992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7124.5899999999992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7124.5899999999992</v>
          </cell>
          <cell r="F41">
            <v>120</v>
          </cell>
          <cell r="G41">
            <v>1.6843074478671758E-2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7124.5899999999992</v>
          </cell>
          <cell r="F42">
            <v>10</v>
          </cell>
          <cell r="G42">
            <v>1.4035895398893132E-3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7124.5899999999992</v>
          </cell>
          <cell r="F43">
            <v>508.9</v>
          </cell>
          <cell r="G43">
            <v>7.1428671684967138E-2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7124.5899999999992</v>
          </cell>
          <cell r="F44">
            <v>35</v>
          </cell>
          <cell r="G44">
            <v>4.9125633896125957E-3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7124.5899999999992</v>
          </cell>
          <cell r="F45">
            <v>33.479999999999997</v>
          </cell>
          <cell r="G45">
            <v>4.6992177795494201E-3</v>
          </cell>
          <cell r="H45" t="str">
            <v>INTERCARGA</v>
          </cell>
        </row>
        <row r="46">
          <cell r="B46" t="str">
            <v xml:space="preserve"> (Recuperación Almacenaje)</v>
          </cell>
          <cell r="E46">
            <v>7124.5899999999992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7124.5899999999992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7124.5899999999992</v>
          </cell>
          <cell r="F48">
            <v>40</v>
          </cell>
          <cell r="G48">
            <v>5.6143581595572527E-3</v>
          </cell>
          <cell r="H48" t="str">
            <v>ARCOB</v>
          </cell>
        </row>
        <row r="49">
          <cell r="B49" t="str">
            <v xml:space="preserve"> Seguro</v>
          </cell>
          <cell r="E49">
            <v>7124.5899999999992</v>
          </cell>
          <cell r="F49">
            <v>21.25</v>
          </cell>
          <cell r="G49">
            <v>2.9826277722647902E-3</v>
          </cell>
        </row>
        <row r="50">
          <cell r="B50" t="str">
            <v>Comision Inspeccion</v>
          </cell>
          <cell r="E50">
            <v>7124.5899999999992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7882.19</v>
          </cell>
          <cell r="G52">
            <v>1.1806455122406365</v>
          </cell>
        </row>
        <row r="54">
          <cell r="E54" t="str">
            <v>TOTAL COSTO NETO</v>
          </cell>
          <cell r="F54">
            <v>7882.19</v>
          </cell>
        </row>
        <row r="56">
          <cell r="A56">
            <v>1108</v>
          </cell>
          <cell r="B56" t="str">
            <v>I.V.A.  (C.A.E.)</v>
          </cell>
          <cell r="F56">
            <v>902.65</v>
          </cell>
        </row>
        <row r="57">
          <cell r="A57">
            <v>1108</v>
          </cell>
          <cell r="B57" t="str">
            <v>I.V.A.  (Otros Gastos)</v>
          </cell>
          <cell r="F57">
            <v>26.367599999999999</v>
          </cell>
        </row>
        <row r="59">
          <cell r="E59" t="str">
            <v xml:space="preserve">TOTAL IMPORTACION  </v>
          </cell>
          <cell r="F59">
            <v>8811.2075999999997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CILINDER HIDRAULIC</v>
          </cell>
          <cell r="C64">
            <v>2</v>
          </cell>
          <cell r="D64">
            <v>1860.5023232648211</v>
          </cell>
        </row>
        <row r="65">
          <cell r="A65" t="str">
            <v>ACCUMULATOR</v>
          </cell>
          <cell r="C65">
            <v>4</v>
          </cell>
          <cell r="D65">
            <v>364.24880347221358</v>
          </cell>
        </row>
        <row r="66">
          <cell r="A66" t="str">
            <v>CILINDER HIDRAULIC</v>
          </cell>
          <cell r="C66">
            <v>2</v>
          </cell>
          <cell r="D66">
            <v>1352.0950697907513</v>
          </cell>
        </row>
        <row r="70">
          <cell r="I70" t="str">
            <v xml:space="preserve"> </v>
          </cell>
        </row>
        <row r="71">
          <cell r="A71" t="str">
            <v>Fecha:</v>
          </cell>
        </row>
        <row r="73">
          <cell r="A73" t="str">
            <v>Firma:</v>
          </cell>
          <cell r="B73" t="str">
            <v xml:space="preserve">FELIX PEÑA </v>
          </cell>
          <cell r="D73" t="str">
            <v>FRANCISCO RUIZ</v>
          </cell>
          <cell r="F73" t="str">
            <v>MARGARITA GONZALEZ</v>
          </cell>
        </row>
        <row r="75">
          <cell r="B75" t="str">
            <v>ELABORADO POR</v>
          </cell>
          <cell r="D75" t="str">
            <v>REVISADO POR</v>
          </cell>
          <cell r="F75" t="str">
            <v>REVISADO POR</v>
          </cell>
        </row>
        <row r="76">
          <cell r="B76" t="str">
            <v>IMPORTACIONES</v>
          </cell>
          <cell r="D76" t="str">
            <v>IMPORTACIONES</v>
          </cell>
          <cell r="F76" t="str">
            <v>CONTABILIDAD</v>
          </cell>
        </row>
      </sheetData>
      <sheetData sheetId="10">
        <row r="2">
          <cell r="A2" t="str">
            <v>G 1215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1215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40704</v>
          </cell>
          <cell r="F5" t="str">
            <v>REFRENDO - DAU</v>
          </cell>
          <cell r="H5" t="str">
            <v>019-2011-91-019161-1</v>
          </cell>
          <cell r="I5">
            <v>17675374</v>
          </cell>
        </row>
        <row r="6">
          <cell r="A6" t="str">
            <v>F. ARRIBO</v>
          </cell>
          <cell r="C6">
            <v>40710</v>
          </cell>
          <cell r="F6" t="str">
            <v>Fecha Refrendo</v>
          </cell>
          <cell r="H6">
            <v>40717</v>
          </cell>
        </row>
        <row r="7">
          <cell r="A7" t="str">
            <v>F. CONF. ORDEN</v>
          </cell>
          <cell r="C7">
            <v>40668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40718</v>
          </cell>
          <cell r="D8">
            <v>-42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40718</v>
          </cell>
          <cell r="D9">
            <v>40711</v>
          </cell>
          <cell r="E9" t="str">
            <v>Dctos.</v>
          </cell>
          <cell r="F9" t="str">
            <v>VALOR FOB</v>
          </cell>
          <cell r="H9">
            <v>6078.8</v>
          </cell>
        </row>
        <row r="10">
          <cell r="A10" t="str">
            <v>PROVEEDOR</v>
          </cell>
          <cell r="C10" t="str">
            <v>dicar</v>
          </cell>
          <cell r="E10" t="str">
            <v>Con Carga</v>
          </cell>
          <cell r="F10" t="str">
            <v>VALOR C&amp;F FACT</v>
          </cell>
          <cell r="H10">
            <v>5893.8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6955.8</v>
          </cell>
        </row>
        <row r="12">
          <cell r="A12" t="str">
            <v>MERCADERIA</v>
          </cell>
          <cell r="C12" t="str">
            <v>ZAPATAS</v>
          </cell>
          <cell r="F12" t="str">
            <v>SEGURO</v>
          </cell>
          <cell r="H12">
            <v>10.29</v>
          </cell>
        </row>
        <row r="13">
          <cell r="A13" t="str">
            <v>CANTIDAD</v>
          </cell>
          <cell r="C13">
            <v>66</v>
          </cell>
          <cell r="D13" t="str">
            <v>(Unid./Kg.)</v>
          </cell>
          <cell r="F13" t="str">
            <v>VALOR CIF DUI</v>
          </cell>
          <cell r="H13">
            <v>6966.09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5893.8</v>
          </cell>
          <cell r="F30">
            <v>5893.8</v>
          </cell>
          <cell r="G30">
            <v>1</v>
          </cell>
        </row>
        <row r="31">
          <cell r="B31" t="str">
            <v xml:space="preserve"> Aprobación DUI</v>
          </cell>
          <cell r="E31">
            <v>5893.8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6966.09</v>
          </cell>
          <cell r="F35">
            <v>1393.22</v>
          </cell>
          <cell r="G35">
            <v>0.20000028710510487</v>
          </cell>
        </row>
        <row r="36">
          <cell r="B36" t="str">
            <v xml:space="preserve"> Impuesto Salida Divisas (ISD)</v>
          </cell>
          <cell r="E36">
            <v>5893.8</v>
          </cell>
          <cell r="F36">
            <v>97.876000000000005</v>
          </cell>
          <cell r="G36">
            <v>1.6606603549492688E-2</v>
          </cell>
        </row>
        <row r="37">
          <cell r="B37" t="str">
            <v xml:space="preserve"> FODIN</v>
          </cell>
          <cell r="E37">
            <v>6966.09</v>
          </cell>
          <cell r="F37">
            <v>34.83</v>
          </cell>
          <cell r="G37">
            <v>4.9999354013514031E-3</v>
          </cell>
        </row>
        <row r="38">
          <cell r="B38" t="str">
            <v xml:space="preserve"> CORPEI</v>
          </cell>
          <cell r="E38">
            <v>6966.09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6966.09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6966.09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6966.09</v>
          </cell>
          <cell r="F41">
            <v>120</v>
          </cell>
          <cell r="G41">
            <v>1.7226306292339032E-2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6966.09</v>
          </cell>
          <cell r="F42">
            <v>10</v>
          </cell>
          <cell r="G42">
            <v>1.4355255243615858E-3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6966.09</v>
          </cell>
          <cell r="F43">
            <v>56.24</v>
          </cell>
          <cell r="G43">
            <v>8.0733955490095589E-3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6966.09</v>
          </cell>
          <cell r="F44">
            <v>1062</v>
          </cell>
          <cell r="G44">
            <v>0.15245281068720043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6966.09</v>
          </cell>
          <cell r="F45">
            <v>64.349999999999994</v>
          </cell>
          <cell r="G45">
            <v>9.2376067492668038E-3</v>
          </cell>
          <cell r="H45" t="str">
            <v>INTERCARGA</v>
          </cell>
        </row>
        <row r="46">
          <cell r="B46" t="str">
            <v xml:space="preserve"> (Recuperación Almacenaje)</v>
          </cell>
          <cell r="E46">
            <v>6966.09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6966.09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6966.09</v>
          </cell>
          <cell r="F48">
            <v>50</v>
          </cell>
          <cell r="G48">
            <v>7.1776276218079296E-3</v>
          </cell>
          <cell r="H48" t="str">
            <v>ARCOB</v>
          </cell>
        </row>
        <row r="49">
          <cell r="B49" t="str">
            <v xml:space="preserve"> Seguro</v>
          </cell>
          <cell r="E49">
            <v>6966.09</v>
          </cell>
          <cell r="F49">
            <v>21.25</v>
          </cell>
          <cell r="G49">
            <v>3.0504917392683698E-3</v>
          </cell>
        </row>
        <row r="50">
          <cell r="B50" t="str">
            <v>Comision Inspeccion</v>
          </cell>
          <cell r="E50">
            <v>6966.09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8803.5660000000007</v>
          </cell>
          <cell r="G52">
            <v>1.4202605902192027</v>
          </cell>
        </row>
        <row r="54">
          <cell r="E54" t="str">
            <v>TOTAL COSTO NETO</v>
          </cell>
          <cell r="F54">
            <v>8803.5660000000007</v>
          </cell>
        </row>
        <row r="56">
          <cell r="A56">
            <v>1108</v>
          </cell>
          <cell r="B56" t="str">
            <v>I.V.A.  (C.A.E.)</v>
          </cell>
          <cell r="F56">
            <v>1007.3</v>
          </cell>
        </row>
        <row r="57">
          <cell r="A57">
            <v>1108</v>
          </cell>
          <cell r="B57" t="str">
            <v>I.V.A.  (Otros Gastos)</v>
          </cell>
          <cell r="F57">
            <v>32.620799999999996</v>
          </cell>
        </row>
        <row r="59">
          <cell r="E59" t="str">
            <v xml:space="preserve">TOTAL IMPORTACION  </v>
          </cell>
          <cell r="F59">
            <v>9843.4868000000006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HYDRAULIC PUMP</v>
          </cell>
          <cell r="C64">
            <v>66</v>
          </cell>
          <cell r="D64">
            <v>133.38736363636366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1">
        <row r="2">
          <cell r="A2" t="str">
            <v>G 1092 P1</v>
          </cell>
          <cell r="G2" t="str">
            <v>TORRES &amp; TORRES</v>
          </cell>
        </row>
        <row r="3">
          <cell r="A3" t="str">
            <v>COSTEO DE IMPORTACION</v>
          </cell>
          <cell r="F3" t="str">
            <v>Pedido</v>
          </cell>
          <cell r="G3" t="str">
            <v>G 1092 P1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40695</v>
          </cell>
          <cell r="F5" t="str">
            <v>REFRENDO - DAU</v>
          </cell>
          <cell r="H5" t="str">
            <v>028-2011-10-063765-5</v>
          </cell>
          <cell r="I5">
            <v>17692465</v>
          </cell>
        </row>
        <row r="6">
          <cell r="A6" t="str">
            <v>F. ARRIBO</v>
          </cell>
          <cell r="C6">
            <v>40710</v>
          </cell>
          <cell r="F6" t="str">
            <v>Fecha Refrendo</v>
          </cell>
          <cell r="H6">
            <v>40714</v>
          </cell>
        </row>
        <row r="7">
          <cell r="A7" t="str">
            <v>F. CONF. ORDEN</v>
          </cell>
          <cell r="C7">
            <v>40513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40725</v>
          </cell>
          <cell r="D8">
            <v>-197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40724</v>
          </cell>
          <cell r="D9">
            <v>40711</v>
          </cell>
          <cell r="E9" t="str">
            <v>Dctos.</v>
          </cell>
          <cell r="F9" t="str">
            <v>VALOR FOB</v>
          </cell>
          <cell r="H9">
            <v>252773</v>
          </cell>
        </row>
        <row r="10">
          <cell r="A10" t="str">
            <v>PROVEEDOR</v>
          </cell>
          <cell r="C10" t="str">
            <v>ALLIANCE MACHINE</v>
          </cell>
          <cell r="E10" t="str">
            <v>Con Carga</v>
          </cell>
          <cell r="F10" t="str">
            <v>VALOR C&amp;F FACT</v>
          </cell>
          <cell r="H10">
            <v>252173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265223</v>
          </cell>
        </row>
        <row r="12">
          <cell r="A12" t="str">
            <v>MERCADERIA</v>
          </cell>
          <cell r="C12" t="str">
            <v>MAQUINARIA</v>
          </cell>
          <cell r="F12" t="str">
            <v>SEGURO</v>
          </cell>
          <cell r="H12">
            <v>522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265745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252173</v>
          </cell>
          <cell r="F30">
            <v>252173</v>
          </cell>
          <cell r="G30">
            <v>1</v>
          </cell>
        </row>
        <row r="31">
          <cell r="B31" t="str">
            <v xml:space="preserve"> Aprobación DUI</v>
          </cell>
          <cell r="E31">
            <v>252173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265745</v>
          </cell>
          <cell r="F35">
            <v>39861.75</v>
          </cell>
          <cell r="G35">
            <v>0.15</v>
          </cell>
        </row>
        <row r="36">
          <cell r="B36" t="str">
            <v xml:space="preserve"> Impuesto Salida Divisas (ISD)</v>
          </cell>
          <cell r="E36">
            <v>252173</v>
          </cell>
          <cell r="F36">
            <v>5023.46</v>
          </cell>
          <cell r="G36">
            <v>1.9920689368013229E-2</v>
          </cell>
        </row>
        <row r="37">
          <cell r="B37" t="str">
            <v xml:space="preserve"> FODIN</v>
          </cell>
          <cell r="E37">
            <v>265745</v>
          </cell>
          <cell r="F37">
            <v>1328.73</v>
          </cell>
          <cell r="G37">
            <v>5.000018815029446E-3</v>
          </cell>
        </row>
        <row r="38">
          <cell r="B38" t="str">
            <v xml:space="preserve"> CORPEI</v>
          </cell>
          <cell r="E38">
            <v>265745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265745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265745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265745</v>
          </cell>
          <cell r="F41">
            <v>250</v>
          </cell>
          <cell r="G41">
            <v>9.4075147227605407E-4</v>
          </cell>
          <cell r="H41" t="str">
            <v>T&amp;T</v>
          </cell>
        </row>
        <row r="42">
          <cell r="B42" t="str">
            <v xml:space="preserve"> Gasto Despacho</v>
          </cell>
          <cell r="E42">
            <v>265745</v>
          </cell>
          <cell r="F42">
            <v>776</v>
          </cell>
          <cell r="G42">
            <v>2.9200925699448721E-3</v>
          </cell>
          <cell r="H42" t="str">
            <v>T&amp;T (Reembolsos)</v>
          </cell>
        </row>
        <row r="43">
          <cell r="B43" t="str">
            <v xml:space="preserve"> Flete de Importación</v>
          </cell>
          <cell r="E43">
            <v>265745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265745</v>
          </cell>
          <cell r="F44">
            <v>0</v>
          </cell>
          <cell r="G44">
            <v>0</v>
          </cell>
        </row>
        <row r="45">
          <cell r="B45" t="str">
            <v xml:space="preserve"> Almacenaje</v>
          </cell>
          <cell r="E45">
            <v>265745</v>
          </cell>
          <cell r="F45">
            <v>617.58000000000004</v>
          </cell>
          <cell r="G45">
            <v>2.3239571769929821E-3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265745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265745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265745</v>
          </cell>
          <cell r="F48">
            <v>600</v>
          </cell>
          <cell r="G48">
            <v>2.2578035334625299E-3</v>
          </cell>
          <cell r="H48" t="str">
            <v>T&amp;T</v>
          </cell>
        </row>
        <row r="49">
          <cell r="B49" t="str">
            <v xml:space="preserve"> Seguro</v>
          </cell>
          <cell r="E49">
            <v>265745</v>
          </cell>
          <cell r="F49">
            <v>543.33000000000004</v>
          </cell>
          <cell r="G49">
            <v>2.0445539897269941E-3</v>
          </cell>
        </row>
        <row r="50">
          <cell r="B50" t="str">
            <v>Comision Inspeccion</v>
          </cell>
          <cell r="E50">
            <v>265745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301173.85000000003</v>
          </cell>
          <cell r="G52">
            <v>1.1854078669254462</v>
          </cell>
        </row>
        <row r="54">
          <cell r="E54" t="str">
            <v>TOTAL COSTO NETO</v>
          </cell>
          <cell r="F54">
            <v>301173.85000000003</v>
          </cell>
        </row>
        <row r="56">
          <cell r="A56">
            <v>1108</v>
          </cell>
          <cell r="B56" t="str">
            <v>I.V.A.  (C.A.E.)</v>
          </cell>
          <cell r="F56">
            <v>36832.26</v>
          </cell>
        </row>
        <row r="57">
          <cell r="A57">
            <v>1108</v>
          </cell>
          <cell r="B57" t="str">
            <v>I.V.A.  (Otros Gastos)</v>
          </cell>
          <cell r="F57">
            <v>169.3092</v>
          </cell>
        </row>
        <row r="59">
          <cell r="E59" t="str">
            <v xml:space="preserve">TOTAL IMPORTACION  </v>
          </cell>
          <cell r="F59">
            <v>338175.41920000006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LOADMASTER LM3H 7-7</v>
          </cell>
          <cell r="C64">
            <v>1</v>
          </cell>
          <cell r="D64">
            <v>69063.548252663866</v>
          </cell>
        </row>
        <row r="65">
          <cell r="A65" t="str">
            <v>TEI PALLET HANDLER</v>
          </cell>
          <cell r="C65">
            <v>1</v>
          </cell>
          <cell r="D65">
            <v>26692.736175895127</v>
          </cell>
        </row>
        <row r="66">
          <cell r="A66" t="str">
            <v>LOADMASTER LM3H 5-7</v>
          </cell>
          <cell r="C66">
            <v>1</v>
          </cell>
          <cell r="D66">
            <v>64343.892360817779</v>
          </cell>
        </row>
        <row r="67">
          <cell r="A67" t="str">
            <v>TEI PALLET HANDLER</v>
          </cell>
          <cell r="C67">
            <v>1</v>
          </cell>
          <cell r="D67">
            <v>26692.736175895127</v>
          </cell>
        </row>
        <row r="68">
          <cell r="A68" t="str">
            <v>LOADMASTER LM3H 5-7</v>
          </cell>
          <cell r="C68">
            <v>1</v>
          </cell>
          <cell r="D68">
            <v>63446.986118385015</v>
          </cell>
        </row>
        <row r="69">
          <cell r="A69" t="str">
            <v>TEI PALLET HANDLER</v>
          </cell>
          <cell r="C69">
            <v>1</v>
          </cell>
          <cell r="D69">
            <v>26692.724232750938</v>
          </cell>
        </row>
        <row r="70">
          <cell r="A70" t="str">
            <v>PALLET CONVEYOR</v>
          </cell>
          <cell r="C70">
            <v>2</v>
          </cell>
          <cell r="D70">
            <v>14928.930238368108</v>
          </cell>
        </row>
        <row r="74">
          <cell r="I74" t="str">
            <v xml:space="preserve"> </v>
          </cell>
        </row>
        <row r="75">
          <cell r="A75" t="str">
            <v>Fecha:</v>
          </cell>
        </row>
        <row r="77">
          <cell r="A77" t="str">
            <v>Firma:</v>
          </cell>
          <cell r="B77" t="str">
            <v xml:space="preserve">FELIX PEÑA </v>
          </cell>
          <cell r="D77" t="str">
            <v>FRANCISCO RUIZ</v>
          </cell>
          <cell r="F77" t="str">
            <v>MARGARITA GONZALEZ</v>
          </cell>
        </row>
        <row r="79">
          <cell r="B79" t="str">
            <v>ELABORADO POR</v>
          </cell>
          <cell r="D79" t="str">
            <v>REVISADO POR</v>
          </cell>
          <cell r="F79" t="str">
            <v>REVISADO POR</v>
          </cell>
        </row>
        <row r="80">
          <cell r="B80" t="str">
            <v>IMPORTACIONES</v>
          </cell>
          <cell r="D80" t="str">
            <v>IMPORTACIONES</v>
          </cell>
          <cell r="F80" t="str">
            <v>CONTABILIDAD</v>
          </cell>
        </row>
      </sheetData>
      <sheetData sheetId="12">
        <row r="2">
          <cell r="A2" t="str">
            <v>G 1210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1210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40702</v>
          </cell>
          <cell r="F5" t="str">
            <v>REFRENDO - DAU</v>
          </cell>
          <cell r="H5" t="str">
            <v>019-2011-10-017560-6</v>
          </cell>
          <cell r="I5">
            <v>17638302</v>
          </cell>
        </row>
        <row r="6">
          <cell r="A6" t="str">
            <v>F. ARRIBO</v>
          </cell>
          <cell r="C6">
            <v>40703</v>
          </cell>
          <cell r="F6" t="str">
            <v>Fecha Refrendo</v>
          </cell>
          <cell r="H6">
            <v>40666</v>
          </cell>
        </row>
        <row r="7">
          <cell r="A7" t="str">
            <v>F. CONF. ORDEN</v>
          </cell>
          <cell r="C7">
            <v>40658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40708</v>
          </cell>
          <cell r="D8">
            <v>-45</v>
          </cell>
          <cell r="F8" t="str">
            <v>FORMA PAGO/FECHA VCTO.</v>
          </cell>
          <cell r="H8" t="str">
            <v xml:space="preserve">CREDITO A 30 DIAS </v>
          </cell>
        </row>
        <row r="9">
          <cell r="A9" t="str">
            <v>Fecha de Liquidación</v>
          </cell>
          <cell r="C9">
            <v>40708</v>
          </cell>
          <cell r="D9">
            <v>40704</v>
          </cell>
          <cell r="E9" t="str">
            <v>Dctos.</v>
          </cell>
          <cell r="F9" t="str">
            <v>VALOR FOB</v>
          </cell>
          <cell r="H9">
            <v>26570.84</v>
          </cell>
        </row>
        <row r="10">
          <cell r="A10" t="str">
            <v>PROVEEDOR</v>
          </cell>
          <cell r="C10" t="str">
            <v>LATIN AMERICAN</v>
          </cell>
          <cell r="E10" t="str">
            <v>Con Carga</v>
          </cell>
          <cell r="F10" t="str">
            <v>VALOR C&amp;F FACT</v>
          </cell>
          <cell r="H10">
            <v>26570.84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27038.34</v>
          </cell>
        </row>
        <row r="12">
          <cell r="A12" t="str">
            <v>MERCADERIA</v>
          </cell>
          <cell r="C12" t="str">
            <v>REPUESTOS</v>
          </cell>
          <cell r="F12" t="str">
            <v>SEGURO</v>
          </cell>
          <cell r="H12">
            <v>39.32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27077.66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26570.84</v>
          </cell>
          <cell r="F30">
            <v>26570.84</v>
          </cell>
          <cell r="G30">
            <v>1</v>
          </cell>
        </row>
        <row r="31">
          <cell r="B31" t="str">
            <v xml:space="preserve"> Aprobación DUI</v>
          </cell>
          <cell r="E31">
            <v>26570.84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27077.66</v>
          </cell>
          <cell r="F35">
            <v>213.54</v>
          </cell>
          <cell r="G35">
            <v>7.8862058242846686E-3</v>
          </cell>
        </row>
        <row r="36">
          <cell r="B36" t="str">
            <v xml:space="preserve"> Impuesto Salida Divisas (ISD)</v>
          </cell>
          <cell r="E36">
            <v>26570.84</v>
          </cell>
          <cell r="F36">
            <v>511.41680000000002</v>
          </cell>
          <cell r="G36">
            <v>1.9247295155139996E-2</v>
          </cell>
        </row>
        <row r="37">
          <cell r="B37" t="str">
            <v xml:space="preserve"> FODIN</v>
          </cell>
          <cell r="E37">
            <v>27077.66</v>
          </cell>
          <cell r="F37">
            <v>135.38</v>
          </cell>
          <cell r="G37">
            <v>4.9996934742514675E-3</v>
          </cell>
        </row>
        <row r="38">
          <cell r="B38" t="str">
            <v xml:space="preserve"> CORPEI</v>
          </cell>
          <cell r="E38">
            <v>27077.66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27077.66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27077.66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27077.66</v>
          </cell>
          <cell r="F41">
            <v>100</v>
          </cell>
          <cell r="G41">
            <v>3.6930813076166847E-3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27077.66</v>
          </cell>
          <cell r="F42">
            <v>10</v>
          </cell>
          <cell r="G42">
            <v>3.6930813076166847E-4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27077.66</v>
          </cell>
          <cell r="F43">
            <v>562.5</v>
          </cell>
          <cell r="G43">
            <v>2.077358235534385E-2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27077.66</v>
          </cell>
          <cell r="F44">
            <v>35</v>
          </cell>
          <cell r="G44">
            <v>1.2925784576658396E-3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27077.66</v>
          </cell>
          <cell r="F45">
            <v>33.659999999999997</v>
          </cell>
          <cell r="G45">
            <v>1.243091168143776E-3</v>
          </cell>
          <cell r="H45" t="str">
            <v>INTERCARGA</v>
          </cell>
        </row>
        <row r="46">
          <cell r="B46" t="str">
            <v xml:space="preserve"> (Recuperación Almacenaje)</v>
          </cell>
          <cell r="E46">
            <v>27077.66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27077.66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27077.66</v>
          </cell>
          <cell r="F48">
            <v>50</v>
          </cell>
          <cell r="G48">
            <v>1.8465406538083423E-3</v>
          </cell>
          <cell r="H48" t="str">
            <v>ARCOB</v>
          </cell>
        </row>
        <row r="49">
          <cell r="B49" t="str">
            <v xml:space="preserve"> Seguro</v>
          </cell>
          <cell r="E49">
            <v>27077.66</v>
          </cell>
          <cell r="F49">
            <v>41.35</v>
          </cell>
          <cell r="G49">
            <v>1.5270891206994991E-3</v>
          </cell>
        </row>
        <row r="50">
          <cell r="B50" t="str">
            <v>Comision Inspeccion</v>
          </cell>
          <cell r="E50">
            <v>27077.66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28263.686799999999</v>
          </cell>
          <cell r="G52">
            <v>1.0628784656477157</v>
          </cell>
        </row>
        <row r="54">
          <cell r="E54" t="str">
            <v>TOTAL COSTO NETO</v>
          </cell>
          <cell r="F54">
            <v>28263.686799999999</v>
          </cell>
        </row>
        <row r="56">
          <cell r="A56">
            <v>1108</v>
          </cell>
          <cell r="B56" t="str">
            <v>I.V.A.  (C.A.E.)</v>
          </cell>
          <cell r="F56">
            <v>3291.2</v>
          </cell>
        </row>
        <row r="57">
          <cell r="A57">
            <v>1108</v>
          </cell>
          <cell r="B57" t="str">
            <v>I.V.A.  (Otros Gastos)</v>
          </cell>
          <cell r="F57">
            <v>26.401199999999999</v>
          </cell>
        </row>
        <row r="59">
          <cell r="E59" t="str">
            <v xml:space="preserve">TOTAL IMPORTACION  </v>
          </cell>
          <cell r="F59">
            <v>31581.288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MECHA</v>
          </cell>
          <cell r="C64">
            <v>600</v>
          </cell>
          <cell r="D64">
            <v>0.26949129807303579</v>
          </cell>
        </row>
        <row r="65">
          <cell r="A65" t="str">
            <v>CUCHILLA</v>
          </cell>
          <cell r="C65">
            <v>150</v>
          </cell>
          <cell r="D65">
            <v>56.700969114566732</v>
          </cell>
        </row>
        <row r="66">
          <cell r="A66" t="str">
            <v>PIEDRA</v>
          </cell>
          <cell r="C66">
            <v>182</v>
          </cell>
          <cell r="D66">
            <v>78.152476441180383</v>
          </cell>
        </row>
        <row r="67">
          <cell r="A67" t="str">
            <v>LIJA ADHESIVA</v>
          </cell>
          <cell r="C67">
            <v>6</v>
          </cell>
          <cell r="D67">
            <v>580.5920525685483</v>
          </cell>
        </row>
        <row r="68">
          <cell r="A68" t="str">
            <v>RESORTE</v>
          </cell>
          <cell r="C68">
            <v>6</v>
          </cell>
          <cell r="D68">
            <v>57.778934306858872</v>
          </cell>
        </row>
        <row r="69">
          <cell r="A69" t="str">
            <v>BLADE</v>
          </cell>
          <cell r="C69">
            <v>8</v>
          </cell>
          <cell r="D69">
            <v>174.30697159363953</v>
          </cell>
        </row>
        <row r="70">
          <cell r="A70" t="str">
            <v>BATERIA</v>
          </cell>
          <cell r="C70">
            <v>2</v>
          </cell>
          <cell r="D70">
            <v>74.164005229699441</v>
          </cell>
        </row>
        <row r="72">
          <cell r="I72" t="str">
            <v xml:space="preserve"> </v>
          </cell>
        </row>
        <row r="75">
          <cell r="A75" t="str">
            <v>Firma:</v>
          </cell>
          <cell r="B75" t="str">
            <v xml:space="preserve">FELIX PEÑA </v>
          </cell>
          <cell r="D75" t="str">
            <v>FRANCISCO RUIZ</v>
          </cell>
          <cell r="F75" t="str">
            <v>MARGARITA GONZALEZ</v>
          </cell>
        </row>
        <row r="77">
          <cell r="B77" t="str">
            <v>ELABORADO POR</v>
          </cell>
          <cell r="D77" t="str">
            <v>REVISADO POR</v>
          </cell>
          <cell r="F77" t="str">
            <v>REVISADO POR</v>
          </cell>
        </row>
        <row r="78">
          <cell r="B78" t="str">
            <v>IMPORTACIONES</v>
          </cell>
          <cell r="D78" t="str">
            <v>IMPORTACIONES</v>
          </cell>
          <cell r="F78" t="str">
            <v>CONTABILIDAD</v>
          </cell>
        </row>
      </sheetData>
      <sheetData sheetId="13">
        <row r="2">
          <cell r="A2" t="str">
            <v>G 1202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1202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40681</v>
          </cell>
          <cell r="F5" t="str">
            <v>REFRENDO - DAU</v>
          </cell>
          <cell r="H5" t="str">
            <v>019-2011-10-017591-9</v>
          </cell>
          <cell r="I5">
            <v>17638985</v>
          </cell>
        </row>
        <row r="6">
          <cell r="A6" t="str">
            <v>F. ARRIBO</v>
          </cell>
          <cell r="C6">
            <v>40683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40640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40707</v>
          </cell>
          <cell r="D8">
            <v>-43</v>
          </cell>
          <cell r="F8" t="str">
            <v>FORMA PAGO/FECHA VCTO.</v>
          </cell>
          <cell r="H8" t="str">
            <v>CREDITO A 30 DIAS</v>
          </cell>
        </row>
        <row r="9">
          <cell r="A9" t="str">
            <v>Fecha de Liquidación</v>
          </cell>
          <cell r="C9">
            <v>40707</v>
          </cell>
          <cell r="D9">
            <v>40695</v>
          </cell>
          <cell r="E9" t="str">
            <v>Dctos.</v>
          </cell>
          <cell r="F9" t="str">
            <v>VALOR FOB</v>
          </cell>
          <cell r="H9">
            <v>13729.21</v>
          </cell>
        </row>
        <row r="10">
          <cell r="A10" t="str">
            <v>PROVEEDOR</v>
          </cell>
          <cell r="C10" t="str">
            <v>MARQUIP</v>
          </cell>
          <cell r="F10" t="str">
            <v>VALOR C&amp;F FACT</v>
          </cell>
          <cell r="H10">
            <v>13552.21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14215.21</v>
          </cell>
        </row>
        <row r="12">
          <cell r="A12" t="str">
            <v>MERCADERIA</v>
          </cell>
          <cell r="C12" t="str">
            <v>REPUESTOS</v>
          </cell>
          <cell r="F12" t="str">
            <v>SEGURO</v>
          </cell>
          <cell r="H12">
            <v>20.62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14235.83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13552.21</v>
          </cell>
          <cell r="F30">
            <v>13552.21</v>
          </cell>
          <cell r="G30">
            <v>1</v>
          </cell>
        </row>
        <row r="31">
          <cell r="B31" t="str">
            <v xml:space="preserve"> Aprobación DUI</v>
          </cell>
          <cell r="E31">
            <v>13552.21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14235.83</v>
          </cell>
          <cell r="F35">
            <v>266.47000000000003</v>
          </cell>
          <cell r="G35">
            <v>1.8718262300125812E-2</v>
          </cell>
        </row>
        <row r="36">
          <cell r="B36" t="str">
            <v xml:space="preserve"> Impuesto Salida Divisas (ISD)</v>
          </cell>
          <cell r="E36">
            <v>13552.21</v>
          </cell>
          <cell r="F36">
            <v>251.04419999999999</v>
          </cell>
          <cell r="G36">
            <v>1.8524225938057335E-2</v>
          </cell>
        </row>
        <row r="37">
          <cell r="B37" t="str">
            <v xml:space="preserve"> FODIN</v>
          </cell>
          <cell r="E37">
            <v>14235.83</v>
          </cell>
          <cell r="F37">
            <v>71.19</v>
          </cell>
          <cell r="G37">
            <v>5.0007621613913627E-3</v>
          </cell>
        </row>
        <row r="38">
          <cell r="B38" t="str">
            <v xml:space="preserve"> CORPEI</v>
          </cell>
          <cell r="E38">
            <v>14235.83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14235.83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14235.83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14235.83</v>
          </cell>
          <cell r="F41">
            <v>120</v>
          </cell>
          <cell r="G41">
            <v>8.42943474317971E-3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14235.83</v>
          </cell>
          <cell r="F42">
            <v>10</v>
          </cell>
          <cell r="G42">
            <v>7.0245289526497576E-4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14235.83</v>
          </cell>
          <cell r="F43">
            <v>663</v>
          </cell>
          <cell r="G43">
            <v>4.657262695606789E-2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14235.83</v>
          </cell>
          <cell r="F44">
            <v>35</v>
          </cell>
          <cell r="G44">
            <v>2.4585851334274151E-3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14235.83</v>
          </cell>
          <cell r="F45">
            <v>50.32</v>
          </cell>
          <cell r="G45">
            <v>3.5347429689733582E-3</v>
          </cell>
          <cell r="H45" t="str">
            <v>TCE</v>
          </cell>
        </row>
        <row r="46">
          <cell r="B46" t="str">
            <v xml:space="preserve"> (Recuperación Almacenaje)</v>
          </cell>
          <cell r="E46">
            <v>14235.83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14235.83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14235.83</v>
          </cell>
          <cell r="F48">
            <v>40</v>
          </cell>
          <cell r="G48">
            <v>2.8098115810599031E-3</v>
          </cell>
          <cell r="H48" t="str">
            <v>ARCOB</v>
          </cell>
        </row>
        <row r="49">
          <cell r="B49" t="str">
            <v xml:space="preserve"> Seguro</v>
          </cell>
          <cell r="E49">
            <v>14235.83</v>
          </cell>
          <cell r="F49">
            <v>21.88</v>
          </cell>
          <cell r="G49">
            <v>1.5369669348397669E-3</v>
          </cell>
        </row>
        <row r="50">
          <cell r="B50" t="str">
            <v>Comision Inspeccion</v>
          </cell>
          <cell r="E50">
            <v>14235.83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15081.114199999998</v>
          </cell>
          <cell r="G52">
            <v>1.1082878716123876</v>
          </cell>
        </row>
        <row r="54">
          <cell r="E54" t="str">
            <v>TOTAL COSTO NETO</v>
          </cell>
          <cell r="F54">
            <v>15081.114199999998</v>
          </cell>
        </row>
        <row r="56">
          <cell r="A56">
            <v>1108</v>
          </cell>
          <cell r="B56" t="str">
            <v>I.V.A.  (C.A.E.)</v>
          </cell>
          <cell r="F56">
            <v>1748.81</v>
          </cell>
        </row>
        <row r="57">
          <cell r="A57">
            <v>1108</v>
          </cell>
          <cell r="B57" t="str">
            <v>I.V.A.  (Otros Gastos)</v>
          </cell>
          <cell r="F57">
            <v>28.463999999999995</v>
          </cell>
        </row>
        <row r="59">
          <cell r="E59" t="str">
            <v xml:space="preserve">TOTAL IMPORTACION  </v>
          </cell>
          <cell r="F59">
            <v>16858.388199999998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BEARING CONE</v>
          </cell>
          <cell r="C64">
            <v>4</v>
          </cell>
          <cell r="D64">
            <v>152.49577229793985</v>
          </cell>
        </row>
        <row r="65">
          <cell r="A65" t="str">
            <v>BEARING CUP</v>
          </cell>
          <cell r="C65">
            <v>4</v>
          </cell>
          <cell r="D65">
            <v>53.14896311405186</v>
          </cell>
        </row>
        <row r="66">
          <cell r="A66" t="str">
            <v>ORING</v>
          </cell>
          <cell r="C66">
            <v>2</v>
          </cell>
          <cell r="D66">
            <v>2.5163946442534106</v>
          </cell>
        </row>
        <row r="67">
          <cell r="A67" t="str">
            <v>ORING</v>
          </cell>
          <cell r="C67">
            <v>2</v>
          </cell>
          <cell r="D67">
            <v>2.5841003297490182</v>
          </cell>
        </row>
        <row r="68">
          <cell r="A68" t="str">
            <v>BEARING</v>
          </cell>
          <cell r="C68">
            <v>1</v>
          </cell>
          <cell r="D68">
            <v>456.95695569077066</v>
          </cell>
        </row>
        <row r="69">
          <cell r="A69" t="str">
            <v xml:space="preserve">RACK </v>
          </cell>
          <cell r="C69">
            <v>4</v>
          </cell>
          <cell r="D69">
            <v>1461.5852013555102</v>
          </cell>
        </row>
        <row r="70">
          <cell r="A70" t="str">
            <v>COJINETE</v>
          </cell>
          <cell r="C70">
            <v>14</v>
          </cell>
          <cell r="D70">
            <v>393.14434711116064</v>
          </cell>
        </row>
        <row r="71">
          <cell r="A71" t="str">
            <v>SLIT HEAD</v>
          </cell>
          <cell r="C71">
            <v>5</v>
          </cell>
          <cell r="D71">
            <v>488.20312954699352</v>
          </cell>
        </row>
        <row r="73">
          <cell r="I73" t="str">
            <v xml:space="preserve"> </v>
          </cell>
        </row>
        <row r="74">
          <cell r="A74" t="str">
            <v>Fecha:</v>
          </cell>
        </row>
        <row r="76">
          <cell r="A76" t="str">
            <v>Firma:</v>
          </cell>
          <cell r="B76" t="str">
            <v xml:space="preserve">FELIX PEÑA </v>
          </cell>
          <cell r="D76" t="str">
            <v>FRANCISCO RUIZ</v>
          </cell>
          <cell r="F76" t="str">
            <v>MARGARITA GONZALEZ</v>
          </cell>
        </row>
        <row r="78">
          <cell r="B78" t="str">
            <v>ELABORADO POR</v>
          </cell>
          <cell r="D78" t="str">
            <v>REVISADO POR</v>
          </cell>
          <cell r="F78" t="str">
            <v>REVISADO POR</v>
          </cell>
        </row>
        <row r="79">
          <cell r="B79" t="str">
            <v>IMPORTACIONES</v>
          </cell>
          <cell r="D79" t="str">
            <v>IMPORTACIONES</v>
          </cell>
          <cell r="F79" t="str">
            <v>CONTABILIDAD</v>
          </cell>
        </row>
      </sheetData>
      <sheetData sheetId="14">
        <row r="2">
          <cell r="A2" t="str">
            <v>G 1239</v>
          </cell>
          <cell r="G2" t="str">
            <v>TRANSSKY</v>
          </cell>
        </row>
        <row r="3">
          <cell r="A3" t="str">
            <v>COSTEO DE IMPORTACION</v>
          </cell>
          <cell r="F3" t="str">
            <v>Pedido</v>
          </cell>
          <cell r="G3" t="str">
            <v>G 1239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40719</v>
          </cell>
          <cell r="F5" t="str">
            <v>REFRENDO - DAU</v>
          </cell>
          <cell r="H5" t="str">
            <v>055-2011-91-028486-1</v>
          </cell>
          <cell r="I5">
            <v>17681460</v>
          </cell>
        </row>
        <row r="6">
          <cell r="A6" t="str">
            <v>F. ARRIBO</v>
          </cell>
          <cell r="C6">
            <v>40720</v>
          </cell>
          <cell r="F6" t="str">
            <v>Fecha Refrendo</v>
          </cell>
          <cell r="H6">
            <v>40721</v>
          </cell>
        </row>
        <row r="7">
          <cell r="A7" t="str">
            <v>F. CONF. ORDEN</v>
          </cell>
          <cell r="C7">
            <v>40716</v>
          </cell>
          <cell r="D7" t="str">
            <v>Días</v>
          </cell>
          <cell r="F7" t="str">
            <v>TIPO DE REGIMEN</v>
          </cell>
          <cell r="H7" t="str">
            <v>COURIER</v>
          </cell>
        </row>
        <row r="8">
          <cell r="A8" t="str">
            <v>F. ING. BODEGA</v>
          </cell>
          <cell r="C8">
            <v>40721</v>
          </cell>
          <cell r="D8">
            <v>-4</v>
          </cell>
          <cell r="F8" t="str">
            <v>FORMA PAGO/FECHA VCTO.</v>
          </cell>
          <cell r="H8" t="str">
            <v>CREDITO 30 DIAS</v>
          </cell>
        </row>
        <row r="9">
          <cell r="A9" t="str">
            <v>Fecha de Liquidación</v>
          </cell>
          <cell r="C9">
            <v>40721</v>
          </cell>
          <cell r="D9">
            <v>40720</v>
          </cell>
          <cell r="E9" t="str">
            <v>Dctos.</v>
          </cell>
          <cell r="F9" t="str">
            <v>VALOR FOB</v>
          </cell>
          <cell r="H9">
            <v>820.36</v>
          </cell>
        </row>
        <row r="10">
          <cell r="A10" t="str">
            <v>PROVEEDOR</v>
          </cell>
          <cell r="C10" t="str">
            <v>MARQUIP</v>
          </cell>
          <cell r="E10" t="str">
            <v>Con Carga</v>
          </cell>
          <cell r="F10" t="str">
            <v>VALOR C&amp;F FACT</v>
          </cell>
          <cell r="H10">
            <v>820.36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841.26</v>
          </cell>
        </row>
        <row r="12">
          <cell r="A12" t="str">
            <v>MERCADERIA</v>
          </cell>
          <cell r="C12" t="str">
            <v>BELT SET</v>
          </cell>
          <cell r="F12" t="str">
            <v>SEGURO</v>
          </cell>
          <cell r="H12">
            <v>1.37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842.63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820.36</v>
          </cell>
          <cell r="F30">
            <v>820.36</v>
          </cell>
          <cell r="G30">
            <v>1</v>
          </cell>
        </row>
        <row r="31">
          <cell r="B31" t="str">
            <v xml:space="preserve"> Aprobación DUI</v>
          </cell>
          <cell r="E31">
            <v>820.36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842.63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820.36</v>
          </cell>
          <cell r="F36">
            <v>16.4072</v>
          </cell>
          <cell r="G36">
            <v>0.02</v>
          </cell>
        </row>
        <row r="37">
          <cell r="B37" t="str">
            <v xml:space="preserve"> FODIN</v>
          </cell>
          <cell r="E37">
            <v>842.63</v>
          </cell>
          <cell r="F37">
            <v>4.21</v>
          </cell>
          <cell r="G37">
            <v>4.9962617044254296E-3</v>
          </cell>
        </row>
        <row r="38">
          <cell r="B38" t="str">
            <v xml:space="preserve"> CORPEI</v>
          </cell>
          <cell r="E38">
            <v>842.63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842.63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842.63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842.63</v>
          </cell>
          <cell r="F41">
            <v>0</v>
          </cell>
          <cell r="G41">
            <v>0</v>
          </cell>
        </row>
        <row r="42">
          <cell r="B42" t="str">
            <v xml:space="preserve"> Gasto Despacho</v>
          </cell>
          <cell r="E42">
            <v>842.63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842.63</v>
          </cell>
          <cell r="F43">
            <v>142.9</v>
          </cell>
          <cell r="G43">
            <v>0.16958807543049739</v>
          </cell>
          <cell r="H43" t="str">
            <v>TRANSSKY</v>
          </cell>
        </row>
        <row r="44">
          <cell r="B44" t="str">
            <v xml:space="preserve"> Visto Bueno - Gastos B/L</v>
          </cell>
          <cell r="E44">
            <v>842.63</v>
          </cell>
          <cell r="F44">
            <v>55</v>
          </cell>
          <cell r="G44">
            <v>6.5271827492493745E-2</v>
          </cell>
          <cell r="H44" t="str">
            <v>TRANSSKY</v>
          </cell>
        </row>
        <row r="45">
          <cell r="B45" t="str">
            <v xml:space="preserve"> Almacenaje</v>
          </cell>
          <cell r="E45">
            <v>842.63</v>
          </cell>
          <cell r="F45">
            <v>0</v>
          </cell>
          <cell r="G45">
            <v>0</v>
          </cell>
        </row>
        <row r="46">
          <cell r="B46" t="str">
            <v xml:space="preserve"> (Recuperación Almacenaje)</v>
          </cell>
          <cell r="E46">
            <v>842.63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842.63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842.63</v>
          </cell>
          <cell r="F48">
            <v>0</v>
          </cell>
          <cell r="G48">
            <v>0</v>
          </cell>
        </row>
        <row r="49">
          <cell r="B49" t="str">
            <v xml:space="preserve"> Seguro</v>
          </cell>
          <cell r="E49">
            <v>842.63</v>
          </cell>
          <cell r="F49">
            <v>21.25</v>
          </cell>
          <cell r="G49">
            <v>2.5218660622099855E-2</v>
          </cell>
        </row>
        <row r="50">
          <cell r="B50" t="str">
            <v>Comision Inspeccion</v>
          </cell>
          <cell r="E50">
            <v>842.63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1060.1271999999999</v>
          </cell>
          <cell r="G52">
            <v>1.2850748252495166</v>
          </cell>
        </row>
        <row r="54">
          <cell r="E54" t="str">
            <v>TOTAL COSTO NETO</v>
          </cell>
          <cell r="F54">
            <v>1060.1271999999999</v>
          </cell>
        </row>
        <row r="56">
          <cell r="A56">
            <v>1108</v>
          </cell>
          <cell r="B56" t="str">
            <v>I.V.A.  (C.A.E.)</v>
          </cell>
          <cell r="F56">
            <v>101.62</v>
          </cell>
        </row>
        <row r="57">
          <cell r="A57">
            <v>1108</v>
          </cell>
          <cell r="B57" t="str">
            <v>I.V.A.  (Otros Gastos)</v>
          </cell>
          <cell r="F57">
            <v>9.1499999999999986</v>
          </cell>
        </row>
        <row r="59">
          <cell r="E59" t="str">
            <v xml:space="preserve">TOTAL IMPORTACION  </v>
          </cell>
          <cell r="F59">
            <v>1170.8971999999999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BELT SET</v>
          </cell>
          <cell r="C64">
            <v>1</v>
          </cell>
          <cell r="D64">
            <v>1060.1271999999999</v>
          </cell>
        </row>
        <row r="70">
          <cell r="I70" t="str">
            <v xml:space="preserve"> </v>
          </cell>
        </row>
        <row r="71">
          <cell r="A71" t="str">
            <v>Fecha:</v>
          </cell>
        </row>
        <row r="73">
          <cell r="A73" t="str">
            <v>Firma:</v>
          </cell>
          <cell r="B73" t="str">
            <v xml:space="preserve">FELIX PEÑA </v>
          </cell>
          <cell r="D73" t="str">
            <v>FRANCISCO RUIZ</v>
          </cell>
          <cell r="F73" t="str">
            <v>MARGARITA GONZALEZ</v>
          </cell>
        </row>
        <row r="75">
          <cell r="B75" t="str">
            <v>ELABORADO POR</v>
          </cell>
          <cell r="D75" t="str">
            <v>REVISADO POR</v>
          </cell>
          <cell r="F75" t="str">
            <v>REVISADO POR</v>
          </cell>
        </row>
        <row r="76">
          <cell r="B76" t="str">
            <v>IMPORTACIONES</v>
          </cell>
          <cell r="D76" t="str">
            <v>IMPORTACIONES</v>
          </cell>
          <cell r="F76" t="str">
            <v>CONTABILIDAD</v>
          </cell>
        </row>
      </sheetData>
      <sheetData sheetId="15">
        <row r="2">
          <cell r="A2" t="str">
            <v>G 1220</v>
          </cell>
          <cell r="G2" t="str">
            <v>TORRES &amp; TORRES</v>
          </cell>
        </row>
        <row r="3">
          <cell r="A3" t="str">
            <v>COSTEO DE IMPORTACION</v>
          </cell>
          <cell r="F3" t="str">
            <v>Pedido</v>
          </cell>
          <cell r="G3" t="str">
            <v>G 1220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40709</v>
          </cell>
          <cell r="F5" t="str">
            <v>REFRENDO - DAU</v>
          </cell>
          <cell r="H5" t="str">
            <v>019-2011-10-019277-1</v>
          </cell>
          <cell r="I5">
            <v>17677989</v>
          </cell>
        </row>
        <row r="6">
          <cell r="A6" t="str">
            <v>F. ARRIBO</v>
          </cell>
          <cell r="C6">
            <v>40713</v>
          </cell>
          <cell r="F6" t="str">
            <v>Fecha Refrendo</v>
          </cell>
          <cell r="H6">
            <v>40718</v>
          </cell>
        </row>
        <row r="7">
          <cell r="A7" t="str">
            <v>F. CONF. ORDEN</v>
          </cell>
          <cell r="C7">
            <v>40677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40721</v>
          </cell>
          <cell r="D8">
            <v>-36</v>
          </cell>
          <cell r="F8" t="str">
            <v>FORMA PAGO/FECHA VCTO.</v>
          </cell>
          <cell r="H8" t="str">
            <v>CREDITO A 30 DIAS</v>
          </cell>
        </row>
        <row r="9">
          <cell r="A9" t="str">
            <v>Fecha de Liquidación</v>
          </cell>
          <cell r="C9">
            <v>40721</v>
          </cell>
          <cell r="D9">
            <v>40715</v>
          </cell>
          <cell r="E9" t="str">
            <v>Dctos.</v>
          </cell>
          <cell r="F9" t="str">
            <v>VALOR FOB</v>
          </cell>
          <cell r="H9">
            <v>1134</v>
          </cell>
        </row>
        <row r="10">
          <cell r="A10" t="str">
            <v>PROVEEDOR</v>
          </cell>
          <cell r="C10" t="str">
            <v>MARQUIP</v>
          </cell>
          <cell r="E10" t="str">
            <v>Con Carga</v>
          </cell>
          <cell r="F10" t="str">
            <v>VALOR C&amp;F FACT</v>
          </cell>
          <cell r="H10">
            <v>957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1791.5</v>
          </cell>
        </row>
        <row r="12">
          <cell r="A12" t="str">
            <v>MERCADERIA</v>
          </cell>
          <cell r="C12" t="str">
            <v>MANGUERA</v>
          </cell>
          <cell r="F12" t="str">
            <v>SEGURO</v>
          </cell>
          <cell r="H12">
            <v>17.920000000000002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1809.42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957</v>
          </cell>
          <cell r="F30">
            <v>957</v>
          </cell>
          <cell r="G30">
            <v>1</v>
          </cell>
        </row>
        <row r="31">
          <cell r="B31" t="str">
            <v xml:space="preserve"> Aprobación DUI</v>
          </cell>
          <cell r="E31">
            <v>957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1809.42</v>
          </cell>
          <cell r="F35">
            <v>271.41000000000003</v>
          </cell>
          <cell r="G35">
            <v>0.14999834201014692</v>
          </cell>
        </row>
        <row r="36">
          <cell r="B36" t="str">
            <v xml:space="preserve"> Impuesto Salida Divisas (ISD)</v>
          </cell>
          <cell r="E36">
            <v>957</v>
          </cell>
          <cell r="F36">
            <v>19.14</v>
          </cell>
          <cell r="G36">
            <v>0.02</v>
          </cell>
        </row>
        <row r="37">
          <cell r="B37" t="str">
            <v xml:space="preserve"> FODIN</v>
          </cell>
          <cell r="E37">
            <v>1809.42</v>
          </cell>
          <cell r="F37">
            <v>9.0500000000000007</v>
          </cell>
          <cell r="G37">
            <v>5.0016027235246655E-3</v>
          </cell>
        </row>
        <row r="38">
          <cell r="B38" t="str">
            <v xml:space="preserve"> CORPEI</v>
          </cell>
          <cell r="E38">
            <v>1809.42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1809.42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1809.42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1809.42</v>
          </cell>
          <cell r="F41">
            <v>200</v>
          </cell>
          <cell r="G41">
            <v>0.11053265687347326</v>
          </cell>
          <cell r="H41" t="str">
            <v>T&amp;T</v>
          </cell>
        </row>
        <row r="42">
          <cell r="B42" t="str">
            <v xml:space="preserve"> Gasto Despacho</v>
          </cell>
          <cell r="E42">
            <v>1809.42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1809.42</v>
          </cell>
          <cell r="F43">
            <v>834.5</v>
          </cell>
          <cell r="G43">
            <v>0.46119751080456717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1809.42</v>
          </cell>
          <cell r="F44">
            <v>35</v>
          </cell>
          <cell r="G44">
            <v>1.9343214952857821E-2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1809.42</v>
          </cell>
          <cell r="F45">
            <v>20.73</v>
          </cell>
          <cell r="G45">
            <v>1.1456709884935504E-2</v>
          </cell>
          <cell r="H45" t="str">
            <v>INTERCARGA Reembolso T&amp;T</v>
          </cell>
        </row>
        <row r="46">
          <cell r="B46" t="str">
            <v xml:space="preserve"> (Recuperación Almacenaje)</v>
          </cell>
          <cell r="E46">
            <v>1809.42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1809.42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1809.42</v>
          </cell>
          <cell r="F48">
            <v>60</v>
          </cell>
          <cell r="G48">
            <v>3.315979706204198E-2</v>
          </cell>
          <cell r="H48" t="str">
            <v>T&amp;T</v>
          </cell>
        </row>
        <row r="49">
          <cell r="B49" t="str">
            <v xml:space="preserve"> Seguro</v>
          </cell>
          <cell r="E49">
            <v>1809.42</v>
          </cell>
          <cell r="F49">
            <v>21.25</v>
          </cell>
          <cell r="G49">
            <v>1.1744094792806534E-2</v>
          </cell>
        </row>
        <row r="50">
          <cell r="B50" t="str">
            <v>Comision Inspeccion</v>
          </cell>
          <cell r="E50">
            <v>1809.42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2428.0800000000004</v>
          </cell>
          <cell r="G52">
            <v>1.8224339291043539</v>
          </cell>
        </row>
        <row r="54">
          <cell r="E54" t="str">
            <v>TOTAL COSTO NETO</v>
          </cell>
          <cell r="F54">
            <v>2428.0800000000004</v>
          </cell>
        </row>
        <row r="56">
          <cell r="A56">
            <v>1108</v>
          </cell>
          <cell r="B56" t="str">
            <v>I.V.A.  (C.A.E.)</v>
          </cell>
          <cell r="F56">
            <v>250.79</v>
          </cell>
        </row>
        <row r="57">
          <cell r="A57">
            <v>1108</v>
          </cell>
          <cell r="B57" t="str">
            <v>I.V.A.  (Otros Gastos)</v>
          </cell>
          <cell r="F57">
            <v>33.2376</v>
          </cell>
        </row>
        <row r="59">
          <cell r="E59" t="str">
            <v xml:space="preserve">TOTAL IMPORTACION  </v>
          </cell>
          <cell r="F59">
            <v>2712.1076000000003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MANGUERA</v>
          </cell>
          <cell r="C64">
            <v>140</v>
          </cell>
          <cell r="D64">
            <v>17.343428571428575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6">
        <row r="2">
          <cell r="A2" t="str">
            <v>G 1177</v>
          </cell>
          <cell r="G2" t="str">
            <v>COKA</v>
          </cell>
        </row>
        <row r="3">
          <cell r="A3" t="str">
            <v>COSTEO DE IMPORTACION</v>
          </cell>
          <cell r="F3" t="str">
            <v>Pedido</v>
          </cell>
          <cell r="G3" t="str">
            <v>G 1177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40676</v>
          </cell>
          <cell r="F5" t="str">
            <v>REFRENDO - DAU</v>
          </cell>
          <cell r="H5" t="str">
            <v>019-2011-10-016923-8</v>
          </cell>
          <cell r="I5">
            <v>17625219</v>
          </cell>
        </row>
        <row r="6">
          <cell r="A6" t="str">
            <v>F. ARRIBO</v>
          </cell>
          <cell r="C6">
            <v>40682</v>
          </cell>
          <cell r="F6" t="str">
            <v>Fecha Refrendo</v>
          </cell>
          <cell r="H6">
            <v>40700</v>
          </cell>
        </row>
        <row r="7">
          <cell r="A7" t="str">
            <v>F. CONF. ORDEN</v>
          </cell>
          <cell r="C7">
            <v>40596</v>
          </cell>
          <cell r="D7" t="str">
            <v>Días</v>
          </cell>
          <cell r="F7" t="str">
            <v>TIPO DE REGIMEN</v>
          </cell>
          <cell r="H7" t="str">
            <v>CONSUMO</v>
          </cell>
        </row>
        <row r="8">
          <cell r="A8" t="str">
            <v>F. ING. BODEGA</v>
          </cell>
          <cell r="C8">
            <v>40701</v>
          </cell>
          <cell r="D8">
            <v>-86</v>
          </cell>
          <cell r="F8" t="str">
            <v>FORMA PAGO/FECHA VCTO.</v>
          </cell>
          <cell r="H8" t="str">
            <v>ANTICIPADO</v>
          </cell>
        </row>
        <row r="9">
          <cell r="A9" t="str">
            <v>Fecha de Liquidación</v>
          </cell>
          <cell r="C9">
            <v>40701</v>
          </cell>
          <cell r="D9">
            <v>40695</v>
          </cell>
          <cell r="E9" t="str">
            <v>Dctos.</v>
          </cell>
          <cell r="F9" t="str">
            <v>VALOR FOB</v>
          </cell>
          <cell r="H9">
            <v>5908.75</v>
          </cell>
          <cell r="I9" t="str">
            <v>T/C 1,460129537</v>
          </cell>
        </row>
        <row r="10">
          <cell r="A10" t="str">
            <v>PROVEEDOR</v>
          </cell>
          <cell r="C10" t="str">
            <v>MARTIN</v>
          </cell>
          <cell r="F10" t="str">
            <v>VALOR C&amp;F FACT</v>
          </cell>
          <cell r="H10">
            <v>5758.75</v>
          </cell>
        </row>
        <row r="11">
          <cell r="A11" t="str">
            <v>PAIS ORIGEN</v>
          </cell>
          <cell r="C11" t="str">
            <v>FRANCIA</v>
          </cell>
          <cell r="F11" t="str">
            <v>VALOR C&amp;F DUI</v>
          </cell>
          <cell r="H11">
            <v>6474.25</v>
          </cell>
        </row>
        <row r="12">
          <cell r="A12" t="str">
            <v>MERCADERIA</v>
          </cell>
          <cell r="C12" t="str">
            <v>RUEDAS</v>
          </cell>
          <cell r="F12" t="str">
            <v>SEGURO</v>
          </cell>
          <cell r="H12">
            <v>10.47</v>
          </cell>
        </row>
        <row r="13">
          <cell r="A13" t="str">
            <v>CANTIDAD</v>
          </cell>
          <cell r="D13" t="str">
            <v>(Unid./Kg.)</v>
          </cell>
          <cell r="F13" t="str">
            <v>VALOR CIF DUI</v>
          </cell>
          <cell r="H13">
            <v>6484.72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5758.75</v>
          </cell>
          <cell r="F30">
            <v>5758.75</v>
          </cell>
          <cell r="G30">
            <v>1</v>
          </cell>
        </row>
        <row r="31">
          <cell r="B31" t="str">
            <v xml:space="preserve"> Aprobación DUI</v>
          </cell>
          <cell r="E31">
            <v>5758.75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6484.72</v>
          </cell>
          <cell r="F35">
            <v>1296.94</v>
          </cell>
          <cell r="G35">
            <v>0.19999938316534871</v>
          </cell>
        </row>
        <row r="36">
          <cell r="B36" t="str">
            <v xml:space="preserve"> Impuesto Salida Divisas (ISD)</v>
          </cell>
          <cell r="E36">
            <v>5758.75</v>
          </cell>
          <cell r="F36">
            <v>95.174999999999997</v>
          </cell>
          <cell r="G36">
            <v>1.652702409377035E-2</v>
          </cell>
        </row>
        <row r="37">
          <cell r="B37" t="str">
            <v xml:space="preserve"> FODIN</v>
          </cell>
          <cell r="E37">
            <v>6484.72</v>
          </cell>
          <cell r="F37">
            <v>32.42</v>
          </cell>
          <cell r="G37">
            <v>4.999444848813827E-3</v>
          </cell>
        </row>
        <row r="38">
          <cell r="B38" t="str">
            <v xml:space="preserve"> CORPEI</v>
          </cell>
          <cell r="E38">
            <v>6484.72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6484.72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6484.72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6484.72</v>
          </cell>
          <cell r="F41">
            <v>120</v>
          </cell>
          <cell r="G41">
            <v>1.8505039539101147E-2</v>
          </cell>
          <cell r="H41" t="str">
            <v>ARCOB</v>
          </cell>
        </row>
        <row r="42">
          <cell r="B42" t="str">
            <v xml:space="preserve"> Gasto Despacho</v>
          </cell>
          <cell r="E42">
            <v>6484.72</v>
          </cell>
          <cell r="F42">
            <v>10</v>
          </cell>
          <cell r="G42">
            <v>1.542086628258429E-3</v>
          </cell>
          <cell r="H42" t="str">
            <v>ARCOB</v>
          </cell>
        </row>
        <row r="43">
          <cell r="B43" t="str">
            <v xml:space="preserve"> Flete de Importación</v>
          </cell>
          <cell r="E43">
            <v>6484.72</v>
          </cell>
          <cell r="F43">
            <v>715.5</v>
          </cell>
          <cell r="G43">
            <v>0.11033629825189059</v>
          </cell>
          <cell r="H43" t="str">
            <v>ECULINE</v>
          </cell>
        </row>
        <row r="44">
          <cell r="B44" t="str">
            <v xml:space="preserve"> Visto Bueno - Gastos B/L</v>
          </cell>
          <cell r="E44">
            <v>6484.72</v>
          </cell>
          <cell r="F44">
            <v>35</v>
          </cell>
          <cell r="G44">
            <v>5.3973031989045014E-3</v>
          </cell>
          <cell r="H44" t="str">
            <v>ECULINE</v>
          </cell>
        </row>
        <row r="45">
          <cell r="B45" t="str">
            <v xml:space="preserve"> Almacenaje</v>
          </cell>
          <cell r="E45">
            <v>6484.72</v>
          </cell>
          <cell r="F45">
            <v>15.51</v>
          </cell>
          <cell r="G45">
            <v>2.3917763604288235E-3</v>
          </cell>
          <cell r="H45" t="str">
            <v>TCE</v>
          </cell>
        </row>
        <row r="46">
          <cell r="B46" t="str">
            <v xml:space="preserve"> (Recuperación Almacenaje)</v>
          </cell>
          <cell r="E46">
            <v>6484.72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6484.72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6484.72</v>
          </cell>
          <cell r="F48">
            <v>20</v>
          </cell>
          <cell r="G48">
            <v>3.0841732565168581E-3</v>
          </cell>
          <cell r="H48" t="str">
            <v>ARCOB</v>
          </cell>
        </row>
        <row r="49">
          <cell r="B49" t="str">
            <v xml:space="preserve"> Seguro</v>
          </cell>
          <cell r="E49">
            <v>6484.72</v>
          </cell>
          <cell r="F49">
            <v>21.25</v>
          </cell>
          <cell r="G49">
            <v>3.2769340850491617E-3</v>
          </cell>
        </row>
        <row r="50">
          <cell r="B50" t="str">
            <v>Comision Inspeccion</v>
          </cell>
          <cell r="E50">
            <v>6484.72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8120.545000000001</v>
          </cell>
          <cell r="G52">
            <v>1.3660594634280823</v>
          </cell>
        </row>
        <row r="54">
          <cell r="E54" t="str">
            <v>TOTAL COSTO NETO</v>
          </cell>
          <cell r="F54">
            <v>8120.545000000001</v>
          </cell>
        </row>
        <row r="56">
          <cell r="A56">
            <v>1108</v>
          </cell>
          <cell r="B56" t="str">
            <v>I.V.A.  (C.A.E.)</v>
          </cell>
          <cell r="F56">
            <v>937.69</v>
          </cell>
        </row>
        <row r="57">
          <cell r="A57">
            <v>1108</v>
          </cell>
          <cell r="B57" t="str">
            <v>I.V.A.  (Otros Gastos)</v>
          </cell>
          <cell r="F57">
            <v>36.691199999999995</v>
          </cell>
        </row>
        <row r="59">
          <cell r="E59" t="str">
            <v xml:space="preserve">TOTAL IMPORTACION  </v>
          </cell>
          <cell r="F59">
            <v>9094.9261999999999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RUEDA GOMA</v>
          </cell>
          <cell r="C64">
            <v>200</v>
          </cell>
          <cell r="D64">
            <v>40.602725000000007</v>
          </cell>
        </row>
        <row r="69">
          <cell r="I69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7">
        <row r="2">
          <cell r="A2" t="str">
            <v>G 1207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1207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40724</v>
          </cell>
          <cell r="F5" t="str">
            <v>REFRENDO - DAU</v>
          </cell>
          <cell r="H5" t="str">
            <v>028-2011-72-000917-5</v>
          </cell>
          <cell r="I5">
            <v>17623873</v>
          </cell>
        </row>
        <row r="6">
          <cell r="A6" t="str">
            <v>F. ARRIBO</v>
          </cell>
          <cell r="C6">
            <v>40660</v>
          </cell>
          <cell r="F6" t="str">
            <v>Fecha Refrendo</v>
          </cell>
          <cell r="H6">
            <v>40700</v>
          </cell>
        </row>
        <row r="7">
          <cell r="A7" t="str">
            <v>F. CONF. ORDEN</v>
          </cell>
          <cell r="C7">
            <v>40654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40701</v>
          </cell>
          <cell r="D8">
            <v>-6</v>
          </cell>
          <cell r="F8" t="str">
            <v>FORMA PAGO/FECHA VCTO.</v>
          </cell>
          <cell r="H8" t="str">
            <v>50% ANT - 50% CONTRA ENTREGA</v>
          </cell>
        </row>
        <row r="9">
          <cell r="A9" t="str">
            <v>Fecha de Liquidación</v>
          </cell>
          <cell r="C9">
            <v>40700</v>
          </cell>
          <cell r="D9">
            <v>40695</v>
          </cell>
          <cell r="E9" t="str">
            <v>Dctos.</v>
          </cell>
          <cell r="F9" t="str">
            <v>VALOR FOB</v>
          </cell>
          <cell r="H9">
            <v>85742.73</v>
          </cell>
        </row>
        <row r="10">
          <cell r="A10" t="str">
            <v>PROVEEDOR</v>
          </cell>
          <cell r="C10" t="str">
            <v>KLABIN</v>
          </cell>
          <cell r="F10" t="str">
            <v>VALOR C&amp;F FACT</v>
          </cell>
          <cell r="H10">
            <v>94292.73</v>
          </cell>
        </row>
        <row r="11">
          <cell r="A11" t="str">
            <v>PAIS ORIGEN</v>
          </cell>
          <cell r="C11" t="str">
            <v>BRAZIL</v>
          </cell>
          <cell r="F11" t="str">
            <v>VALOR C&amp;F DUI</v>
          </cell>
          <cell r="H11">
            <v>95042.73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137.81</v>
          </cell>
        </row>
        <row r="13">
          <cell r="A13" t="str">
            <v>CANTIDAD</v>
          </cell>
          <cell r="C13">
            <v>149.67099999999999</v>
          </cell>
          <cell r="D13" t="str">
            <v>(Unid./TM.)</v>
          </cell>
          <cell r="F13" t="str">
            <v>VALOR CIF DUI</v>
          </cell>
          <cell r="H13">
            <v>95180.54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94292.73</v>
          </cell>
          <cell r="F30">
            <v>94292.73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94292.73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95180.54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94292.73</v>
          </cell>
          <cell r="F36">
            <v>1865.8545999999999</v>
          </cell>
          <cell r="G36">
            <v>1.9787894570450978E-2</v>
          </cell>
        </row>
        <row r="37">
          <cell r="A37" t="str">
            <v>SRI17</v>
          </cell>
          <cell r="B37" t="str">
            <v xml:space="preserve"> FODIN</v>
          </cell>
          <cell r="E37">
            <v>94292.73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94292.73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94292.73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95042.73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94292.73</v>
          </cell>
          <cell r="F41">
            <v>150</v>
          </cell>
          <cell r="G41">
            <v>1.5907907216176687E-3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94292.73</v>
          </cell>
          <cell r="F42">
            <v>2</v>
          </cell>
          <cell r="G42">
            <v>2.1210542954902252E-5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94292.73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94292.73</v>
          </cell>
          <cell r="F44">
            <v>449.75</v>
          </cell>
          <cell r="G44">
            <v>4.7697208469836437E-3</v>
          </cell>
          <cell r="H44" t="str">
            <v>CMA-CGM</v>
          </cell>
        </row>
        <row r="45">
          <cell r="B45" t="str">
            <v xml:space="preserve"> Almacenaje</v>
          </cell>
          <cell r="E45">
            <v>94292.73</v>
          </cell>
          <cell r="F45">
            <v>1180.5</v>
          </cell>
          <cell r="G45">
            <v>1.2519522979131054E-2</v>
          </cell>
          <cell r="H45" t="str">
            <v>INARPI</v>
          </cell>
        </row>
        <row r="46">
          <cell r="B46" t="str">
            <v xml:space="preserve"> (Recuperación Almacenaje)</v>
          </cell>
          <cell r="E46">
            <v>94292.73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94292.73</v>
          </cell>
          <cell r="F47">
            <v>750</v>
          </cell>
          <cell r="G47">
            <v>7.9539536080883433E-3</v>
          </cell>
          <cell r="H47" t="str">
            <v>CMA-CGM</v>
          </cell>
        </row>
        <row r="48">
          <cell r="B48" t="str">
            <v xml:space="preserve"> Transporte a Planta</v>
          </cell>
          <cell r="E48">
            <v>94292.73</v>
          </cell>
          <cell r="F48">
            <v>840</v>
          </cell>
          <cell r="G48">
            <v>8.9084280410589457E-3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94292.73</v>
          </cell>
          <cell r="F49">
            <v>142.97</v>
          </cell>
          <cell r="G49">
            <v>1.5162356631311874E-3</v>
          </cell>
        </row>
        <row r="50">
          <cell r="B50" t="str">
            <v xml:space="preserve"> Comisión Inspección</v>
          </cell>
          <cell r="E50">
            <v>94292.73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99673.804600000003</v>
          </cell>
          <cell r="G52">
            <v>1.0570677569734168</v>
          </cell>
        </row>
        <row r="54">
          <cell r="E54" t="str">
            <v>TOTAL COSTO NETO</v>
          </cell>
          <cell r="F54">
            <v>99673.804600000003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230.78639999999999</v>
          </cell>
        </row>
        <row r="59">
          <cell r="E59" t="str">
            <v xml:space="preserve">TOTAL IMPORTACION  </v>
          </cell>
          <cell r="F59">
            <v>99904.591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149.67099999999999</v>
          </cell>
          <cell r="D64">
            <v>665.95268689325258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8">
        <row r="2">
          <cell r="A2" t="str">
            <v>G 1193 P1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1193 P1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40680</v>
          </cell>
          <cell r="F5" t="str">
            <v>REFRENDO - DAU</v>
          </cell>
          <cell r="H5" t="str">
            <v>028-2011-72-000921-2</v>
          </cell>
          <cell r="I5">
            <v>17626633</v>
          </cell>
        </row>
        <row r="6">
          <cell r="A6" t="str">
            <v>F. ARRIBO</v>
          </cell>
          <cell r="C6">
            <v>40696</v>
          </cell>
          <cell r="F6" t="str">
            <v>Fecha Refrendo</v>
          </cell>
          <cell r="H6">
            <v>40701</v>
          </cell>
        </row>
        <row r="7">
          <cell r="A7" t="str">
            <v>F. CONF. ORDEN</v>
          </cell>
          <cell r="C7">
            <v>40626</v>
          </cell>
          <cell r="D7" t="str">
            <v>Días</v>
          </cell>
          <cell r="F7" t="str">
            <v>TIPO DE REGIMEN</v>
          </cell>
          <cell r="H7" t="str">
            <v xml:space="preserve">A DEPOSITO </v>
          </cell>
        </row>
        <row r="8">
          <cell r="A8" t="str">
            <v>F. ING. BODEGA</v>
          </cell>
          <cell r="C8">
            <v>40704</v>
          </cell>
          <cell r="D8">
            <v>-70</v>
          </cell>
          <cell r="F8" t="str">
            <v>FORMA PAGO/FECHA VCTO.</v>
          </cell>
          <cell r="H8" t="str">
            <v>60 DIAS FECHA FACTURA</v>
          </cell>
        </row>
        <row r="9">
          <cell r="A9" t="str">
            <v>Fecha de Liquidación</v>
          </cell>
          <cell r="C9">
            <v>40703</v>
          </cell>
          <cell r="D9">
            <v>40697</v>
          </cell>
          <cell r="E9" t="str">
            <v>Dctos</v>
          </cell>
          <cell r="F9" t="str">
            <v>VALOR FOB</v>
          </cell>
          <cell r="H9">
            <v>222585.12</v>
          </cell>
        </row>
        <row r="10">
          <cell r="A10" t="str">
            <v>PROVEEDOR</v>
          </cell>
          <cell r="C10" t="str">
            <v>BARNETT</v>
          </cell>
          <cell r="F10" t="str">
            <v>VALOR C&amp;F FACT</v>
          </cell>
          <cell r="H10">
            <v>241185.12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241185.12</v>
          </cell>
        </row>
        <row r="12">
          <cell r="A12" t="str">
            <v>MERCADERIA</v>
          </cell>
          <cell r="C12" t="str">
            <v>PAPEL WHITE TOP</v>
          </cell>
          <cell r="F12" t="str">
            <v>SEGURO</v>
          </cell>
          <cell r="H12">
            <v>349.72</v>
          </cell>
        </row>
        <row r="13">
          <cell r="A13" t="str">
            <v>CANTIDAD</v>
          </cell>
          <cell r="C13">
            <v>274.07400000000001</v>
          </cell>
          <cell r="D13" t="str">
            <v>(Unid./TM.)</v>
          </cell>
          <cell r="F13" t="str">
            <v>VALOR CIF DUI</v>
          </cell>
          <cell r="H13">
            <v>241534.84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241185.12</v>
          </cell>
          <cell r="F30">
            <v>241185.12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241185.12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241534.84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241185.12</v>
          </cell>
          <cell r="F36">
            <v>4803.7024000000001</v>
          </cell>
          <cell r="G36">
            <v>1.9917076144664314E-2</v>
          </cell>
        </row>
        <row r="37">
          <cell r="B37" t="str">
            <v xml:space="preserve"> FODIN</v>
          </cell>
          <cell r="E37">
            <v>241185.12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241185.12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241185.12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241185.12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241185.12</v>
          </cell>
          <cell r="F41">
            <v>150</v>
          </cell>
          <cell r="G41">
            <v>6.2192891501764293E-4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241185.12</v>
          </cell>
          <cell r="F42">
            <v>2</v>
          </cell>
          <cell r="G42">
            <v>8.2923855335685721E-6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241185.12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241185.12</v>
          </cell>
          <cell r="F44">
            <v>285</v>
          </cell>
          <cell r="G44">
            <v>1.1816649385335215E-3</v>
          </cell>
          <cell r="H44" t="str">
            <v>AMEPORTS</v>
          </cell>
        </row>
        <row r="45">
          <cell r="B45" t="str">
            <v xml:space="preserve"> Almacenaje</v>
          </cell>
          <cell r="E45">
            <v>241185.12</v>
          </cell>
          <cell r="F45">
            <v>3107</v>
          </cell>
          <cell r="G45">
            <v>1.2882220926398777E-2</v>
          </cell>
          <cell r="H45" t="str">
            <v>NAPORTEC - ARETINA</v>
          </cell>
        </row>
        <row r="46">
          <cell r="B46" t="str">
            <v xml:space="preserve"> (Recuperación Almacenaje)</v>
          </cell>
          <cell r="E46">
            <v>241185.12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241185.12</v>
          </cell>
          <cell r="F47">
            <v>0</v>
          </cell>
          <cell r="G47">
            <v>0</v>
          </cell>
        </row>
        <row r="48">
          <cell r="B48" t="str">
            <v xml:space="preserve"> Transporte a Planta</v>
          </cell>
          <cell r="E48">
            <v>241185.12</v>
          </cell>
          <cell r="F48">
            <v>1680</v>
          </cell>
          <cell r="G48">
            <v>6.9656038481976006E-3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241185.12</v>
          </cell>
          <cell r="F49">
            <v>1991.01</v>
          </cell>
          <cell r="G49">
            <v>8.2551112605951816E-3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241185.12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253203.83240000001</v>
          </cell>
          <cell r="G52">
            <v>1.0498318984189403</v>
          </cell>
        </row>
        <row r="54">
          <cell r="E54" t="str">
            <v>TOTAL COSTO NETO</v>
          </cell>
          <cell r="F54">
            <v>253203.83240000001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663.96119999999996</v>
          </cell>
        </row>
        <row r="59">
          <cell r="E59" t="str">
            <v xml:space="preserve">TOTAL IMPORTACION  </v>
          </cell>
          <cell r="F59">
            <v>253867.7936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WHITE TOP</v>
          </cell>
          <cell r="C64">
            <v>274.07400000000001</v>
          </cell>
          <cell r="D64">
            <v>923.85207060866776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19">
        <row r="2">
          <cell r="A2" t="str">
            <v>G 1159 PP5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1159 PP5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40666</v>
          </cell>
          <cell r="F5" t="str">
            <v>REFRENDO - DAU</v>
          </cell>
          <cell r="H5" t="str">
            <v>028-2011-72-000939-9</v>
          </cell>
          <cell r="I5">
            <v>17631761</v>
          </cell>
        </row>
        <row r="6">
          <cell r="A6" t="str">
            <v>F. ARRIBO</v>
          </cell>
          <cell r="C6">
            <v>40691</v>
          </cell>
          <cell r="F6" t="str">
            <v>Fecha Refrendo</v>
          </cell>
          <cell r="H6">
            <v>40702</v>
          </cell>
        </row>
        <row r="7">
          <cell r="A7" t="str">
            <v>F. CONF. ORDEN</v>
          </cell>
          <cell r="C7">
            <v>40576</v>
          </cell>
          <cell r="D7" t="str">
            <v>Días</v>
          </cell>
          <cell r="F7" t="str">
            <v>TIPO DE REGIMEN</v>
          </cell>
          <cell r="H7" t="str">
            <v xml:space="preserve">A DEPOSITO </v>
          </cell>
        </row>
        <row r="8">
          <cell r="A8" t="str">
            <v>F. ING. BODEGA</v>
          </cell>
          <cell r="C8">
            <v>40703</v>
          </cell>
          <cell r="D8">
            <v>-115</v>
          </cell>
          <cell r="F8" t="str">
            <v>FORMA PAGO/FECHA VCTO.</v>
          </cell>
          <cell r="H8" t="str">
            <v>50% ANT - 50% EMB</v>
          </cell>
        </row>
        <row r="9">
          <cell r="A9" t="str">
            <v>Fecha de Liquidación</v>
          </cell>
          <cell r="C9">
            <v>40703</v>
          </cell>
          <cell r="D9">
            <v>40697</v>
          </cell>
          <cell r="E9" t="str">
            <v>Dctos.</v>
          </cell>
          <cell r="F9" t="str">
            <v>VALOR FOB</v>
          </cell>
          <cell r="H9">
            <v>27387.919999999998</v>
          </cell>
        </row>
        <row r="10">
          <cell r="A10" t="str">
            <v>PROVEEDOR</v>
          </cell>
          <cell r="C10" t="str">
            <v>KLABIN</v>
          </cell>
          <cell r="F10" t="str">
            <v>VALOR C&amp;F FACT</v>
          </cell>
          <cell r="H10">
            <v>30481.919999999998</v>
          </cell>
        </row>
        <row r="11">
          <cell r="A11" t="str">
            <v>PAIS ORIGEN</v>
          </cell>
          <cell r="C11" t="str">
            <v>BRAZIL</v>
          </cell>
          <cell r="F11" t="str">
            <v>VALOR C&amp;F DUI</v>
          </cell>
          <cell r="H11">
            <v>30731.919999999998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44.56</v>
          </cell>
        </row>
        <row r="13">
          <cell r="A13" t="str">
            <v>CANTIDAD</v>
          </cell>
          <cell r="C13">
            <v>48.384</v>
          </cell>
          <cell r="D13" t="str">
            <v>(Unid./TM.)</v>
          </cell>
          <cell r="F13" t="str">
            <v>VALOR CIF DUI</v>
          </cell>
          <cell r="H13">
            <v>30776.48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30481.919999999998</v>
          </cell>
          <cell r="F30">
            <v>30481.919999999998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30481.919999999998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30776.48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30481.919999999998</v>
          </cell>
          <cell r="F36">
            <v>589.63839999999993</v>
          </cell>
          <cell r="G36">
            <v>1.934387335180986E-2</v>
          </cell>
        </row>
        <row r="37">
          <cell r="B37" t="str">
            <v xml:space="preserve"> FODIN</v>
          </cell>
          <cell r="E37">
            <v>30481.919999999998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30481.919999999998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30481.919999999998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30731.919999999998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30481.919999999998</v>
          </cell>
          <cell r="F41">
            <v>150</v>
          </cell>
          <cell r="G41">
            <v>4.920949861426052E-3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30481.919999999998</v>
          </cell>
          <cell r="F42">
            <v>2</v>
          </cell>
          <cell r="G42">
            <v>6.561266481901403E-5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30481.919999999998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30481.919999999998</v>
          </cell>
          <cell r="F44">
            <v>170.75</v>
          </cell>
          <cell r="G44">
            <v>5.6016812589233227E-3</v>
          </cell>
          <cell r="H44" t="str">
            <v>CMA-CGM</v>
          </cell>
        </row>
        <row r="45">
          <cell r="B45" t="str">
            <v xml:space="preserve"> Almacenaje</v>
          </cell>
          <cell r="E45">
            <v>30481.919999999998</v>
          </cell>
          <cell r="F45">
            <v>350.97</v>
          </cell>
          <cell r="G45">
            <v>1.1514038485764677E-2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30481.919999999998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30481.919999999998</v>
          </cell>
          <cell r="F47">
            <v>250</v>
          </cell>
          <cell r="G47">
            <v>8.201583102376753E-3</v>
          </cell>
          <cell r="H47" t="str">
            <v>CMA-CGM</v>
          </cell>
        </row>
        <row r="48">
          <cell r="B48" t="str">
            <v xml:space="preserve"> Transporte a Planta</v>
          </cell>
          <cell r="E48">
            <v>30481.919999999998</v>
          </cell>
          <cell r="F48">
            <v>280</v>
          </cell>
          <cell r="G48">
            <v>9.1857730746619636E-3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30481.919999999998</v>
          </cell>
          <cell r="F49">
            <v>46.792400000000008</v>
          </cell>
          <cell r="G49">
            <v>1.5350870286386163E-3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30481.919999999998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32322.070799999998</v>
          </cell>
          <cell r="G52">
            <v>1.0603685988284202</v>
          </cell>
        </row>
        <row r="54">
          <cell r="E54" t="str">
            <v>TOTAL COSTO NETO</v>
          </cell>
          <cell r="F54">
            <v>32322.070799999998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86.221487999999994</v>
          </cell>
        </row>
        <row r="59">
          <cell r="E59" t="str">
            <v xml:space="preserve">TOTAL IMPORTACION  </v>
          </cell>
          <cell r="F59">
            <v>32408.292287999997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48.384</v>
          </cell>
          <cell r="D64">
            <v>668.03221726190475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0">
        <row r="2">
          <cell r="A2" t="str">
            <v>G 1172 P11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1172 P11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40683</v>
          </cell>
          <cell r="F5" t="str">
            <v>REFRENDO - DAU</v>
          </cell>
          <cell r="H5" t="str">
            <v>028-2011-72-000945-9</v>
          </cell>
          <cell r="I5">
            <v>17634947</v>
          </cell>
        </row>
        <row r="6">
          <cell r="A6" t="str">
            <v>F. ARRIBO</v>
          </cell>
          <cell r="C6">
            <v>40692</v>
          </cell>
          <cell r="F6" t="str">
            <v>Fecha Refrendo</v>
          </cell>
          <cell r="H6">
            <v>40703</v>
          </cell>
        </row>
        <row r="7">
          <cell r="A7" t="str">
            <v>F. CONF. ORDEN</v>
          </cell>
          <cell r="C7">
            <v>40591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40705</v>
          </cell>
          <cell r="D8">
            <v>-101</v>
          </cell>
          <cell r="F8" t="str">
            <v>FORMA PAGO/FECHA VCTO.</v>
          </cell>
          <cell r="H8" t="str">
            <v>PAGO A 120 DIAS FECHA B/L.</v>
          </cell>
        </row>
        <row r="9">
          <cell r="A9" t="str">
            <v>Fecha de Liquidación</v>
          </cell>
          <cell r="C9">
            <v>40704</v>
          </cell>
          <cell r="D9">
            <v>40697</v>
          </cell>
          <cell r="E9" t="str">
            <v>Dctos.</v>
          </cell>
          <cell r="F9" t="str">
            <v>VALOR FOB</v>
          </cell>
          <cell r="H9">
            <v>252530.4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321014.40000000002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325219.40000000002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471.57</v>
          </cell>
        </row>
        <row r="13">
          <cell r="A13" t="str">
            <v>CANTIDAD</v>
          </cell>
          <cell r="C13">
            <v>573.24</v>
          </cell>
          <cell r="D13" t="str">
            <v>(Unid./TM.)</v>
          </cell>
          <cell r="F13" t="str">
            <v>VALOR CIF DUI</v>
          </cell>
          <cell r="H13">
            <v>325690.97000000003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321014.40000000002</v>
          </cell>
          <cell r="F30">
            <v>321014.40000000002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321014.40000000002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325690.97000000003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321014.40000000002</v>
          </cell>
          <cell r="F36">
            <v>6400.2880000000005</v>
          </cell>
          <cell r="G36">
            <v>1.9937697498928396E-2</v>
          </cell>
        </row>
        <row r="37">
          <cell r="B37" t="str">
            <v xml:space="preserve"> FODIN</v>
          </cell>
          <cell r="E37">
            <v>321014.40000000002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321014.40000000002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321014.40000000002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325219.40000000002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321014.40000000002</v>
          </cell>
          <cell r="F41">
            <v>150</v>
          </cell>
          <cell r="G41">
            <v>4.672687580370226E-4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321014.40000000002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321014.40000000002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321014.40000000002</v>
          </cell>
          <cell r="F44">
            <v>2130</v>
          </cell>
          <cell r="G44">
            <v>6.6352163641257211E-3</v>
          </cell>
          <cell r="H44" t="str">
            <v>TRANSOCEANICA</v>
          </cell>
        </row>
        <row r="45">
          <cell r="B45" t="str">
            <v xml:space="preserve"> Almacenaje</v>
          </cell>
          <cell r="E45">
            <v>321014.40000000002</v>
          </cell>
          <cell r="F45">
            <v>5308.44</v>
          </cell>
          <cell r="G45">
            <v>1.6536454439427015E-2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321014.40000000002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321014.40000000002</v>
          </cell>
          <cell r="F47">
            <v>4205</v>
          </cell>
          <cell r="G47">
            <v>1.3099100850304534E-2</v>
          </cell>
          <cell r="H47" t="str">
            <v>TRANSOCEANICA</v>
          </cell>
        </row>
        <row r="48">
          <cell r="B48" t="str">
            <v xml:space="preserve"> Transporte a Planta</v>
          </cell>
          <cell r="E48">
            <v>321014.40000000002</v>
          </cell>
          <cell r="F48">
            <v>4060</v>
          </cell>
          <cell r="G48">
            <v>1.2647407717535412E-2</v>
          </cell>
          <cell r="H48" t="str">
            <v>GALAGANS</v>
          </cell>
        </row>
        <row r="49">
          <cell r="B49" t="str">
            <v xml:space="preserve"> Seguro</v>
          </cell>
          <cell r="E49">
            <v>321014.40000000002</v>
          </cell>
          <cell r="F49">
            <v>490.88279999999997</v>
          </cell>
          <cell r="G49">
            <v>1.5291613086515744E-3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321014.40000000002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343759.01080000005</v>
          </cell>
          <cell r="G52">
            <v>1.0708523069370097</v>
          </cell>
        </row>
        <row r="54">
          <cell r="E54" t="str">
            <v>TOTAL COSTO NETO</v>
          </cell>
          <cell r="F54">
            <v>343759.01080000005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969.51873599999999</v>
          </cell>
        </row>
        <row r="59">
          <cell r="E59" t="str">
            <v xml:space="preserve">TOTAL IMPORTACION  </v>
          </cell>
          <cell r="F59">
            <v>344728.52953600005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573.24</v>
          </cell>
          <cell r="D64">
            <v>599.67729188472549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1">
        <row r="2">
          <cell r="A2" t="str">
            <v>G 1190 P3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1190 P3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40666</v>
          </cell>
          <cell r="F5" t="str">
            <v>REFRENDO - DAU</v>
          </cell>
          <cell r="H5" t="str">
            <v>028-2011-72-000957-7</v>
          </cell>
          <cell r="I5">
            <v>17638804</v>
          </cell>
        </row>
        <row r="6">
          <cell r="A6" t="str">
            <v>F. ARRIBO</v>
          </cell>
          <cell r="C6">
            <v>40696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40612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40708</v>
          </cell>
          <cell r="D8">
            <v>-84</v>
          </cell>
          <cell r="F8" t="str">
            <v>FORMA PAGO/FECHA VCTO.</v>
          </cell>
          <cell r="H8" t="str">
            <v>50% ANT - 50% CONTRA EMB</v>
          </cell>
        </row>
        <row r="9">
          <cell r="A9" t="str">
            <v>Fecha de Liquidación</v>
          </cell>
          <cell r="C9">
            <v>40704</v>
          </cell>
          <cell r="D9">
            <v>40700</v>
          </cell>
          <cell r="E9" t="str">
            <v>Dctos.</v>
          </cell>
          <cell r="F9" t="str">
            <v>VALOR FOB</v>
          </cell>
          <cell r="H9">
            <v>816977.67</v>
          </cell>
        </row>
        <row r="10">
          <cell r="A10" t="str">
            <v>PROVEEDOR</v>
          </cell>
          <cell r="C10" t="str">
            <v>INTERNATIONAL FOREST</v>
          </cell>
          <cell r="F10" t="str">
            <v>VALOR C&amp;F FACT</v>
          </cell>
          <cell r="H10">
            <v>906832.74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914257.74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1325.67</v>
          </cell>
        </row>
        <row r="13">
          <cell r="A13" t="str">
            <v>CANTIDAD</v>
          </cell>
          <cell r="C13">
            <v>1373.989</v>
          </cell>
          <cell r="D13" t="str">
            <v>(Unid./TM.)</v>
          </cell>
          <cell r="F13" t="str">
            <v>VALOR CIF DUI</v>
          </cell>
          <cell r="H13">
            <v>915583.41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906832.74</v>
          </cell>
          <cell r="F30">
            <v>906832.74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906832.74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915583.41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906832.74</v>
          </cell>
          <cell r="F36">
            <v>18116.6548</v>
          </cell>
          <cell r="G36">
            <v>1.9977945216225871E-2</v>
          </cell>
        </row>
        <row r="37">
          <cell r="B37" t="str">
            <v xml:space="preserve"> FODIN</v>
          </cell>
          <cell r="E37">
            <v>906832.74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906832.74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906832.74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914257.74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906832.74</v>
          </cell>
          <cell r="F41">
            <v>150</v>
          </cell>
          <cell r="G41">
            <v>1.654108783059597E-4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906832.74</v>
          </cell>
          <cell r="F42">
            <v>2</v>
          </cell>
          <cell r="G42">
            <v>2.2054783774127961E-6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906832.74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906832.74</v>
          </cell>
          <cell r="F44">
            <v>3499.08</v>
          </cell>
          <cell r="G44">
            <v>3.8585726404187833E-3</v>
          </cell>
          <cell r="H44" t="str">
            <v>MSC</v>
          </cell>
        </row>
        <row r="45">
          <cell r="B45" t="str">
            <v xml:space="preserve"> Almacenaje</v>
          </cell>
          <cell r="E45">
            <v>906832.74</v>
          </cell>
          <cell r="F45">
            <v>3782.24</v>
          </cell>
          <cell r="G45">
            <v>4.1708242690928869E-3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906832.74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906832.74</v>
          </cell>
          <cell r="F47">
            <v>7425</v>
          </cell>
          <cell r="G47">
            <v>8.1878384761450065E-3</v>
          </cell>
          <cell r="H47" t="str">
            <v>MSC</v>
          </cell>
        </row>
        <row r="48">
          <cell r="B48" t="str">
            <v xml:space="preserve"> Transporte a Planta</v>
          </cell>
          <cell r="E48">
            <v>906832.74</v>
          </cell>
          <cell r="F48">
            <v>7700</v>
          </cell>
          <cell r="G48">
            <v>8.4910917530392656E-3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906832.74</v>
          </cell>
          <cell r="F49">
            <v>1379.1468</v>
          </cell>
          <cell r="G49">
            <v>1.520839223339025E-3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906832.74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948886.86159999995</v>
          </cell>
          <cell r="G52">
            <v>1.0463747279349442</v>
          </cell>
        </row>
        <row r="54">
          <cell r="E54" t="str">
            <v>TOTAL COSTO NETO</v>
          </cell>
          <cell r="F54">
            <v>948886.86159999995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637.36641599999996</v>
          </cell>
        </row>
        <row r="59">
          <cell r="E59" t="str">
            <v xml:space="preserve">TOTAL IMPORTACION  </v>
          </cell>
          <cell r="F59">
            <v>949524.22801599989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1373.989</v>
          </cell>
          <cell r="D64">
            <v>690.60732043706309</v>
          </cell>
          <cell r="E64" t="str">
            <v xml:space="preserve"> </v>
          </cell>
          <cell r="F64" t="str">
            <v>Se descuenta a Galagans fact. De Contecon No. 0117109 por</v>
          </cell>
        </row>
        <row r="65">
          <cell r="F65" t="str">
            <v>USD61,93. Cambio de pases de Puerta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2">
        <row r="2">
          <cell r="A2" t="str">
            <v>G 1183 P2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1183 P2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40669</v>
          </cell>
          <cell r="F5" t="str">
            <v>REFRENDO - DAU</v>
          </cell>
          <cell r="H5" t="str">
            <v>028-2011-72-000958-3</v>
          </cell>
          <cell r="I5">
            <v>17639710</v>
          </cell>
        </row>
        <row r="6">
          <cell r="A6" t="str">
            <v>F. ARRIBO</v>
          </cell>
          <cell r="C6">
            <v>40691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40612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40711</v>
          </cell>
          <cell r="D8">
            <v>-79</v>
          </cell>
          <cell r="F8" t="str">
            <v>FORMA PAGO/FECHA VCTO.</v>
          </cell>
          <cell r="H8" t="str">
            <v>60 DIAS FECHA EMB</v>
          </cell>
        </row>
        <row r="9">
          <cell r="A9" t="str">
            <v>Fecha de Liquidación</v>
          </cell>
          <cell r="C9">
            <v>40710</v>
          </cell>
          <cell r="D9">
            <v>40697</v>
          </cell>
          <cell r="E9" t="str">
            <v xml:space="preserve">Dctos. </v>
          </cell>
          <cell r="F9" t="str">
            <v>VALOR FOB</v>
          </cell>
          <cell r="H9">
            <v>220085</v>
          </cell>
        </row>
        <row r="10">
          <cell r="A10" t="str">
            <v>PROVEEDOR</v>
          </cell>
          <cell r="C10" t="str">
            <v>TIC</v>
          </cell>
          <cell r="F10" t="str">
            <v>VALOR C&amp;F FACT</v>
          </cell>
          <cell r="H10">
            <v>278300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281667</v>
          </cell>
        </row>
        <row r="12">
          <cell r="A12" t="str">
            <v>MERCADERIA</v>
          </cell>
          <cell r="C12" t="str">
            <v xml:space="preserve">ALMIDON </v>
          </cell>
          <cell r="F12" t="str">
            <v>SEGURO</v>
          </cell>
          <cell r="H12">
            <v>408.42</v>
          </cell>
        </row>
        <row r="13">
          <cell r="A13" t="str">
            <v>CANTIDAD</v>
          </cell>
          <cell r="C13">
            <v>460</v>
          </cell>
          <cell r="D13" t="str">
            <v>(Unid./TM.)</v>
          </cell>
          <cell r="F13" t="str">
            <v>VALOR CIF DUI</v>
          </cell>
          <cell r="H13">
            <v>282075.42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278300</v>
          </cell>
          <cell r="F30">
            <v>278300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278300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282075.42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278300</v>
          </cell>
          <cell r="F36">
            <v>5546</v>
          </cell>
          <cell r="G36">
            <v>1.9928135106000718E-2</v>
          </cell>
        </row>
        <row r="37">
          <cell r="B37" t="str">
            <v xml:space="preserve"> FODIN</v>
          </cell>
          <cell r="E37">
            <v>278300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278300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278300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281667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278300</v>
          </cell>
          <cell r="F41">
            <v>150</v>
          </cell>
          <cell r="G41">
            <v>5.3898670499461009E-4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278300</v>
          </cell>
          <cell r="F42">
            <v>122.2</v>
          </cell>
          <cell r="G42">
            <v>4.3909450233560904E-4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278300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278300</v>
          </cell>
          <cell r="F44">
            <v>782</v>
          </cell>
          <cell r="G44">
            <v>2.8099173553719006E-3</v>
          </cell>
          <cell r="H44" t="str">
            <v>MAERSK</v>
          </cell>
        </row>
        <row r="45">
          <cell r="B45" t="str">
            <v xml:space="preserve"> Almacenaje</v>
          </cell>
          <cell r="E45">
            <v>278300</v>
          </cell>
          <cell r="F45">
            <v>5482.04</v>
          </cell>
          <cell r="G45">
            <v>1.9698311174991018E-2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278300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278300</v>
          </cell>
          <cell r="F47">
            <v>2530</v>
          </cell>
          <cell r="G47">
            <v>9.0909090909090905E-3</v>
          </cell>
          <cell r="H47" t="str">
            <v>MAERSK</v>
          </cell>
        </row>
        <row r="48">
          <cell r="B48" t="str">
            <v xml:space="preserve"> Transporte a Planta</v>
          </cell>
          <cell r="E48">
            <v>278300</v>
          </cell>
          <cell r="F48">
            <v>3220</v>
          </cell>
          <cell r="G48">
            <v>1.1570247933884297E-2</v>
          </cell>
          <cell r="H48" t="str">
            <v>GALAGANS</v>
          </cell>
        </row>
        <row r="49">
          <cell r="B49" t="str">
            <v xml:space="preserve"> Seguro</v>
          </cell>
          <cell r="E49">
            <v>278300</v>
          </cell>
          <cell r="F49">
            <v>425.20679999999999</v>
          </cell>
          <cell r="G49">
            <v>1.5278720804886813E-3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278300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296557.44679999998</v>
          </cell>
          <cell r="G52">
            <v>1.0656034739489761</v>
          </cell>
        </row>
        <row r="54">
          <cell r="E54" t="str">
            <v>TOTAL COSTO NETO</v>
          </cell>
          <cell r="F54">
            <v>296557.44679999998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726.86961599999995</v>
          </cell>
        </row>
        <row r="59">
          <cell r="E59" t="str">
            <v xml:space="preserve">TOTAL IMPORTACION  </v>
          </cell>
          <cell r="F59">
            <v>297284.31641599996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 xml:space="preserve">ALMIDON </v>
          </cell>
          <cell r="C64">
            <v>460</v>
          </cell>
          <cell r="D64">
            <v>644.69010173913034</v>
          </cell>
          <cell r="E64" t="str">
            <v xml:space="preserve"> </v>
          </cell>
          <cell r="F64" t="str">
            <v>Se descuenta a Galagans Fact. Contecon 0127687/117431 por</v>
          </cell>
        </row>
        <row r="65">
          <cell r="F65" t="str">
            <v>Cambios de Pase/Puerta. $28,15</v>
          </cell>
        </row>
        <row r="66">
          <cell r="F66" t="str">
            <v xml:space="preserve">Se descuenta $55,00 al proveedor por emisión de B/L en </v>
          </cell>
        </row>
        <row r="67">
          <cell r="F67" t="str">
            <v>destino.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3">
        <row r="2">
          <cell r="A2" t="str">
            <v>G 1153 P6</v>
          </cell>
          <cell r="G2" t="str">
            <v>BRANDO</v>
          </cell>
        </row>
        <row r="3">
          <cell r="A3" t="str">
            <v>COSTEO DE IMPORTACION</v>
          </cell>
          <cell r="F3" t="str">
            <v>Pedido</v>
          </cell>
          <cell r="G3" t="str">
            <v>G 1153 P6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40672</v>
          </cell>
          <cell r="F5" t="str">
            <v>REFRENDO - DAU</v>
          </cell>
          <cell r="H5" t="str">
            <v>028-2011-72-001000-8</v>
          </cell>
          <cell r="I5">
            <v>17659520</v>
          </cell>
        </row>
        <row r="6">
          <cell r="A6" t="str">
            <v>F. ARRIBO</v>
          </cell>
          <cell r="C6">
            <v>40706</v>
          </cell>
          <cell r="F6" t="str">
            <v>Fecha Refrendo</v>
          </cell>
          <cell r="H6">
            <v>40711</v>
          </cell>
        </row>
        <row r="7">
          <cell r="A7" t="str">
            <v>F. CONF. ORDEN</v>
          </cell>
          <cell r="C7">
            <v>40565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40714</v>
          </cell>
          <cell r="D8">
            <v>-141</v>
          </cell>
          <cell r="F8" t="str">
            <v>FORMA PAGO/FECHA VCTO.</v>
          </cell>
          <cell r="H8" t="str">
            <v>50% ANT - 50% CONTRA EMB</v>
          </cell>
        </row>
        <row r="9">
          <cell r="A9" t="str">
            <v>Fecha de Liquidación</v>
          </cell>
          <cell r="C9">
            <v>40714</v>
          </cell>
          <cell r="D9">
            <v>40711</v>
          </cell>
          <cell r="E9" t="str">
            <v>Dctos.</v>
          </cell>
          <cell r="F9" t="str">
            <v>VALOR FOB</v>
          </cell>
          <cell r="H9">
            <v>14891.59</v>
          </cell>
        </row>
        <row r="10">
          <cell r="A10" t="str">
            <v>PROVEEDOR</v>
          </cell>
          <cell r="C10" t="str">
            <v>KLABIN</v>
          </cell>
          <cell r="F10" t="str">
            <v>VALOR C&amp;F FACT</v>
          </cell>
          <cell r="H10">
            <v>16438.59</v>
          </cell>
        </row>
        <row r="11">
          <cell r="A11" t="str">
            <v>PAIS ORIGEN</v>
          </cell>
          <cell r="C11" t="str">
            <v>BRAZIL</v>
          </cell>
          <cell r="F11" t="str">
            <v>VALOR C&amp;F DUI</v>
          </cell>
          <cell r="H11">
            <v>16563.59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24.02</v>
          </cell>
        </row>
        <row r="13">
          <cell r="A13" t="str">
            <v>CANTIDAD</v>
          </cell>
          <cell r="C13">
            <v>26.093</v>
          </cell>
          <cell r="D13" t="str">
            <v>(Unid./TM.)</v>
          </cell>
          <cell r="F13" t="str">
            <v>VALOR CIF DUI</v>
          </cell>
          <cell r="H13">
            <v>16587.61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16438.59</v>
          </cell>
          <cell r="F30">
            <v>16438.59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16438.59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16587.61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16438.59</v>
          </cell>
          <cell r="F36">
            <v>308.77179999999998</v>
          </cell>
          <cell r="G36">
            <v>1.8783350640170476E-2</v>
          </cell>
        </row>
        <row r="37">
          <cell r="B37" t="str">
            <v xml:space="preserve"> FODIN</v>
          </cell>
          <cell r="E37">
            <v>16438.59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16438.59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16438.59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16563.59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16438.59</v>
          </cell>
          <cell r="F41">
            <v>125</v>
          </cell>
          <cell r="G41">
            <v>7.604058498934519E-3</v>
          </cell>
          <cell r="H41" t="str">
            <v>BRANDO</v>
          </cell>
        </row>
        <row r="42">
          <cell r="B42" t="str">
            <v xml:space="preserve"> Gastos de Despacho</v>
          </cell>
          <cell r="E42">
            <v>16438.59</v>
          </cell>
          <cell r="F42">
            <v>2</v>
          </cell>
          <cell r="G42">
            <v>1.2166493598295231E-4</v>
          </cell>
          <cell r="H42" t="str">
            <v>BRANDO</v>
          </cell>
        </row>
        <row r="43">
          <cell r="B43" t="str">
            <v xml:space="preserve"> Flete de Importación</v>
          </cell>
          <cell r="E43">
            <v>16438.59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16438.59</v>
          </cell>
          <cell r="F44">
            <v>101</v>
          </cell>
          <cell r="G44">
            <v>6.1440792671390914E-3</v>
          </cell>
          <cell r="H44" t="str">
            <v>CMA-CGM</v>
          </cell>
        </row>
        <row r="45">
          <cell r="B45" t="str">
            <v xml:space="preserve"> Almacenaje</v>
          </cell>
          <cell r="E45">
            <v>16438.59</v>
          </cell>
          <cell r="F45">
            <v>149.63</v>
          </cell>
          <cell r="G45">
            <v>9.1023621855645769E-3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16438.59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16438.59</v>
          </cell>
          <cell r="F47">
            <v>125</v>
          </cell>
          <cell r="G47">
            <v>7.604058498934519E-3</v>
          </cell>
          <cell r="H47" t="str">
            <v>CMA-CGM</v>
          </cell>
        </row>
        <row r="48">
          <cell r="B48" t="str">
            <v xml:space="preserve"> Transporte a Planta</v>
          </cell>
          <cell r="E48">
            <v>16438.59</v>
          </cell>
          <cell r="F48">
            <v>140</v>
          </cell>
          <cell r="G48">
            <v>8.5165455188066612E-3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16438.59</v>
          </cell>
          <cell r="F49">
            <v>25.430800000000001</v>
          </cell>
          <cell r="G49">
            <v>1.5470183269976319E-3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16438.59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17415.422599999998</v>
          </cell>
          <cell r="G52">
            <v>1.0594231378725305</v>
          </cell>
        </row>
        <row r="54">
          <cell r="E54" t="str">
            <v>TOTAL COSTO NETO</v>
          </cell>
          <cell r="F54">
            <v>17415.422599999998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48.127296000000001</v>
          </cell>
        </row>
        <row r="59">
          <cell r="E59" t="str">
            <v xml:space="preserve">TOTAL IMPORTACION  </v>
          </cell>
          <cell r="F59">
            <v>17463.549895999997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26.093</v>
          </cell>
          <cell r="D64">
            <v>667.43657685969413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4">
        <row r="2">
          <cell r="A2" t="str">
            <v>G 1153 P7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1153 P7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40672</v>
          </cell>
          <cell r="F5" t="str">
            <v>REFRENDO - DAU</v>
          </cell>
          <cell r="H5" t="str">
            <v>028-2011-72-000993-3</v>
          </cell>
          <cell r="I5">
            <v>17657516</v>
          </cell>
        </row>
        <row r="6">
          <cell r="A6" t="str">
            <v>F. ARRIBO</v>
          </cell>
          <cell r="C6">
            <v>40706</v>
          </cell>
          <cell r="F6" t="str">
            <v>Fecha Refrendo</v>
          </cell>
          <cell r="H6">
            <v>40711</v>
          </cell>
        </row>
        <row r="7">
          <cell r="A7" t="str">
            <v>F. CONF. ORDEN</v>
          </cell>
          <cell r="C7">
            <v>40565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40714</v>
          </cell>
          <cell r="D8">
            <v>-141</v>
          </cell>
          <cell r="F8" t="str">
            <v>FORMA PAGO/FECHA VCTO.</v>
          </cell>
          <cell r="H8" t="str">
            <v>50% ANT - 50% CONTRA EMB</v>
          </cell>
        </row>
        <row r="9">
          <cell r="A9" t="str">
            <v>Fecha de Liquidación</v>
          </cell>
          <cell r="C9">
            <v>40711</v>
          </cell>
          <cell r="D9">
            <v>40708</v>
          </cell>
          <cell r="E9" t="str">
            <v>Dctos.</v>
          </cell>
          <cell r="F9" t="str">
            <v>VALOR FOB</v>
          </cell>
          <cell r="H9">
            <v>14893.48</v>
          </cell>
        </row>
        <row r="10">
          <cell r="A10" t="str">
            <v>PROVEEDOR</v>
          </cell>
          <cell r="C10" t="str">
            <v xml:space="preserve">KLABIN </v>
          </cell>
          <cell r="F10" t="str">
            <v>VALOR C&amp;F FACT</v>
          </cell>
          <cell r="H10">
            <v>16440.48</v>
          </cell>
        </row>
        <row r="11">
          <cell r="A11" t="str">
            <v>PAIS ORIGEN</v>
          </cell>
          <cell r="C11" t="str">
            <v>BRAZIL</v>
          </cell>
          <cell r="F11" t="str">
            <v>VALOR C&amp;F DUI</v>
          </cell>
          <cell r="H11">
            <v>16565.48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24.02</v>
          </cell>
        </row>
        <row r="13">
          <cell r="A13" t="str">
            <v>CANTIDAD</v>
          </cell>
          <cell r="C13">
            <v>26.096</v>
          </cell>
          <cell r="D13" t="str">
            <v>(Unid./TM.)</v>
          </cell>
          <cell r="F13" t="str">
            <v>VALOR CIF DUI</v>
          </cell>
          <cell r="H13">
            <v>16589.5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16440.48</v>
          </cell>
          <cell r="F30">
            <v>16440.48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16440.48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16589.5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16440.48</v>
          </cell>
          <cell r="F36">
            <v>308.80959999999999</v>
          </cell>
          <cell r="G36">
            <v>1.8783490506359912E-2</v>
          </cell>
        </row>
        <row r="37">
          <cell r="B37" t="str">
            <v xml:space="preserve"> FODIN</v>
          </cell>
          <cell r="E37">
            <v>16440.48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16440.48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16440.48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16565.48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16440.48</v>
          </cell>
          <cell r="F41">
            <v>150</v>
          </cell>
          <cell r="G41">
            <v>9.123821202300663E-3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16440.48</v>
          </cell>
          <cell r="F42">
            <v>2</v>
          </cell>
          <cell r="G42">
            <v>1.2165094936400884E-4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16440.48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16440.48</v>
          </cell>
          <cell r="F44">
            <v>101</v>
          </cell>
          <cell r="G44">
            <v>6.1433729428824468E-3</v>
          </cell>
          <cell r="H44" t="str">
            <v>CMA-CGM</v>
          </cell>
        </row>
        <row r="45">
          <cell r="B45" t="str">
            <v xml:space="preserve"> Almacenaje</v>
          </cell>
          <cell r="E45">
            <v>16440.48</v>
          </cell>
          <cell r="F45">
            <v>149.83000000000001</v>
          </cell>
          <cell r="G45">
            <v>9.1134808716047226E-3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16440.48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16440.48</v>
          </cell>
          <cell r="F47">
            <v>125</v>
          </cell>
          <cell r="G47">
            <v>7.6031843352505528E-3</v>
          </cell>
          <cell r="H47" t="str">
            <v>CMA-CGM</v>
          </cell>
        </row>
        <row r="48">
          <cell r="B48" t="str">
            <v xml:space="preserve"> Transporte a Planta</v>
          </cell>
          <cell r="E48">
            <v>16440.48</v>
          </cell>
          <cell r="F48">
            <v>140</v>
          </cell>
          <cell r="G48">
            <v>8.515566455480619E-3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16440.48</v>
          </cell>
          <cell r="F49">
            <v>25.430800000000001</v>
          </cell>
          <cell r="G49">
            <v>1.5468404815431182E-3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16440.48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17442.5504</v>
          </cell>
          <cell r="G52">
            <v>1.0609514077447859</v>
          </cell>
        </row>
        <row r="54">
          <cell r="E54" t="str">
            <v>TOTAL COSTO NETO</v>
          </cell>
          <cell r="F54">
            <v>17442.5504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51.151296000000002</v>
          </cell>
        </row>
        <row r="59">
          <cell r="E59" t="str">
            <v xml:space="preserve">TOTAL IMPORTACION  </v>
          </cell>
          <cell r="F59">
            <v>17493.701696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26.096</v>
          </cell>
          <cell r="D64">
            <v>668.39938687921517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5">
        <row r="2">
          <cell r="A2" t="str">
            <v>G 1172 P12</v>
          </cell>
        </row>
        <row r="3">
          <cell r="A3" t="str">
            <v>COSTEO DE IMPORTACION</v>
          </cell>
          <cell r="F3" t="str">
            <v>Pedido</v>
          </cell>
          <cell r="G3" t="str">
            <v>G 1172 P12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40690</v>
          </cell>
          <cell r="F5" t="str">
            <v>REFRENDO - DAU</v>
          </cell>
          <cell r="H5" t="str">
            <v>028-2011-72-000966-6</v>
          </cell>
          <cell r="I5">
            <v>17642885</v>
          </cell>
        </row>
        <row r="6">
          <cell r="A6" t="str">
            <v>F. ARRIBO</v>
          </cell>
          <cell r="C6">
            <v>40700</v>
          </cell>
          <cell r="F6" t="str">
            <v>Fecha Refrendo</v>
          </cell>
          <cell r="H6">
            <v>40707</v>
          </cell>
        </row>
        <row r="7">
          <cell r="A7" t="str">
            <v>F. CONF. ORDEN</v>
          </cell>
          <cell r="C7">
            <v>40588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40710</v>
          </cell>
          <cell r="D8">
            <v>-112</v>
          </cell>
          <cell r="F8" t="str">
            <v>FORMA PAGO/FECHA VCTO.</v>
          </cell>
          <cell r="H8" t="str">
            <v>CREDITO A 120 DIAS</v>
          </cell>
        </row>
        <row r="9">
          <cell r="A9" t="str">
            <v>Fecha de Liquidación</v>
          </cell>
          <cell r="C9">
            <v>40708</v>
          </cell>
          <cell r="D9">
            <v>40704</v>
          </cell>
          <cell r="E9" t="str">
            <v>Dctos.</v>
          </cell>
          <cell r="F9" t="str">
            <v>VALOR FOB</v>
          </cell>
          <cell r="H9">
            <v>26029.360000000001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32917.360000000001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33352.36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48.36</v>
          </cell>
        </row>
        <row r="13">
          <cell r="A13" t="str">
            <v>CANTIDAD</v>
          </cell>
          <cell r="C13">
            <v>58.780999999999999</v>
          </cell>
          <cell r="D13" t="str">
            <v>(Unid./MT.)</v>
          </cell>
          <cell r="F13" t="str">
            <v>VALOR CIF DUI</v>
          </cell>
          <cell r="H13">
            <v>33400.720000000001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32917.360000000001</v>
          </cell>
          <cell r="F30">
            <v>32917.360000000001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32917.360000000001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33400.720000000001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32917.360000000001</v>
          </cell>
          <cell r="F36">
            <v>638.34720000000004</v>
          </cell>
          <cell r="G36">
            <v>1.9392417860970627E-2</v>
          </cell>
        </row>
        <row r="37">
          <cell r="B37" t="str">
            <v xml:space="preserve"> FODIN</v>
          </cell>
          <cell r="E37">
            <v>32917.360000000001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32917.360000000001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32917.360000000001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33352.36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32917.360000000001</v>
          </cell>
          <cell r="F41">
            <v>150</v>
          </cell>
          <cell r="G41">
            <v>4.5568660427203157E-3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32917.360000000001</v>
          </cell>
          <cell r="F42">
            <v>2</v>
          </cell>
          <cell r="G42">
            <v>6.0758213902937534E-5</v>
          </cell>
        </row>
        <row r="43">
          <cell r="B43" t="str">
            <v xml:space="preserve"> Flete de Importación</v>
          </cell>
          <cell r="E43">
            <v>32917.360000000001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32917.360000000001</v>
          </cell>
          <cell r="F44">
            <v>265</v>
          </cell>
          <cell r="G44">
            <v>8.050463342139224E-3</v>
          </cell>
          <cell r="H44" t="str">
            <v>TRANSOCEANICA</v>
          </cell>
        </row>
        <row r="45">
          <cell r="B45" t="str">
            <v xml:space="preserve"> Almacenaje</v>
          </cell>
          <cell r="E45">
            <v>32917.360000000001</v>
          </cell>
          <cell r="F45">
            <v>482.61</v>
          </cell>
          <cell r="G45">
            <v>1.4661260805848344E-2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32917.360000000001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32917.360000000001</v>
          </cell>
          <cell r="F47">
            <v>435</v>
          </cell>
          <cell r="G47">
            <v>1.3214911523888914E-2</v>
          </cell>
          <cell r="H47" t="str">
            <v>TRANSOCEANICA</v>
          </cell>
        </row>
        <row r="48">
          <cell r="B48" t="str">
            <v xml:space="preserve"> Transporte a Planta</v>
          </cell>
          <cell r="E48">
            <v>32917.360000000001</v>
          </cell>
          <cell r="F48">
            <v>420</v>
          </cell>
          <cell r="G48">
            <v>1.2759224919616882E-2</v>
          </cell>
          <cell r="H48" t="str">
            <v>GALAGANS</v>
          </cell>
        </row>
        <row r="49">
          <cell r="B49" t="str">
            <v xml:space="preserve"> Seguro</v>
          </cell>
          <cell r="E49">
            <v>32917.360000000001</v>
          </cell>
          <cell r="F49">
            <v>50.744399999999999</v>
          </cell>
          <cell r="G49">
            <v>1.5415695547881117E-3</v>
          </cell>
        </row>
        <row r="50">
          <cell r="B50" t="str">
            <v xml:space="preserve"> Comisión Inspección</v>
          </cell>
          <cell r="E50">
            <v>32917.360000000001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35361.061600000001</v>
          </cell>
          <cell r="G52">
            <v>1.074237472263875</v>
          </cell>
        </row>
        <row r="54">
          <cell r="E54" t="str">
            <v>TOTAL COSTO NETO</v>
          </cell>
          <cell r="F54">
            <v>35361.061600000001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113.80252799999998</v>
          </cell>
        </row>
        <row r="59">
          <cell r="E59" t="str">
            <v xml:space="preserve">TOTAL IMPORTACION  </v>
          </cell>
          <cell r="F59">
            <v>35474.864128000001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58.780999999999999</v>
          </cell>
          <cell r="D64">
            <v>601.5729844677702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6">
        <row r="2">
          <cell r="A2" t="str">
            <v>G 1172 P13</v>
          </cell>
          <cell r="G2" t="str">
            <v>TORRES &amp; TORRES</v>
          </cell>
        </row>
        <row r="3">
          <cell r="A3" t="str">
            <v>COSTEO DE IMPORTACION</v>
          </cell>
          <cell r="F3" t="str">
            <v>Pedido</v>
          </cell>
          <cell r="G3" t="str">
            <v>G 1172 P13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40704</v>
          </cell>
          <cell r="F5" t="str">
            <v>REFRENDO - DAU</v>
          </cell>
          <cell r="H5" t="str">
            <v>028-2011-72-001076-4</v>
          </cell>
          <cell r="I5">
            <v>17689192</v>
          </cell>
        </row>
        <row r="6">
          <cell r="A6" t="str">
            <v>F. ARRIBO</v>
          </cell>
          <cell r="C6">
            <v>40713</v>
          </cell>
          <cell r="F6" t="str">
            <v>Fecha Refrendo</v>
          </cell>
          <cell r="H6">
            <v>40722</v>
          </cell>
        </row>
        <row r="7">
          <cell r="A7" t="str">
            <v>F. CONF. ORDEN</v>
          </cell>
          <cell r="C7">
            <v>40588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40634</v>
          </cell>
          <cell r="D8">
            <v>-125</v>
          </cell>
          <cell r="F8" t="str">
            <v>FORMA PAGO/FECHA VCTO.</v>
          </cell>
          <cell r="H8" t="str">
            <v>CREDITO A 120 DIAS</v>
          </cell>
        </row>
        <row r="9">
          <cell r="A9" t="str">
            <v>Fecha de Liquidación</v>
          </cell>
          <cell r="C9">
            <v>40723</v>
          </cell>
          <cell r="D9">
            <v>40718</v>
          </cell>
          <cell r="E9" t="str">
            <v>Dctos.</v>
          </cell>
          <cell r="F9" t="str">
            <v>VALOR FOB</v>
          </cell>
          <cell r="H9">
            <v>9049.36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11245.36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11245.36</v>
          </cell>
        </row>
        <row r="12">
          <cell r="A12" t="str">
            <v>MERCADERIA</v>
          </cell>
          <cell r="C12" t="str">
            <v>PAPEL CORRUGADO MEDIO</v>
          </cell>
          <cell r="F12" t="str">
            <v>SEGURO</v>
          </cell>
          <cell r="H12">
            <v>16.309999999999999</v>
          </cell>
        </row>
        <row r="13">
          <cell r="A13" t="str">
            <v>CANTIDAD</v>
          </cell>
          <cell r="C13">
            <v>20.081</v>
          </cell>
          <cell r="D13" t="str">
            <v>(Unid./TM.)</v>
          </cell>
          <cell r="F13" t="str">
            <v>VALOR CIF DUI</v>
          </cell>
          <cell r="H13">
            <v>11261.67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11245.36</v>
          </cell>
          <cell r="F30">
            <v>11245.36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11245.36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11261.67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11245.36</v>
          </cell>
          <cell r="F36">
            <v>204.90720000000002</v>
          </cell>
          <cell r="G36">
            <v>1.8221488685111014E-2</v>
          </cell>
        </row>
        <row r="37">
          <cell r="B37" t="str">
            <v xml:space="preserve"> FODIN</v>
          </cell>
          <cell r="E37">
            <v>11245.36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11245.36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11245.36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11245.36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11245.36</v>
          </cell>
          <cell r="F41">
            <v>250</v>
          </cell>
          <cell r="G41">
            <v>2.2231391436112316E-2</v>
          </cell>
          <cell r="H41" t="str">
            <v>T&amp;T</v>
          </cell>
        </row>
        <row r="42">
          <cell r="B42" t="str">
            <v xml:space="preserve"> Gastos de Despacho</v>
          </cell>
          <cell r="E42">
            <v>11245.36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11245.36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11245.36</v>
          </cell>
          <cell r="F44">
            <v>125</v>
          </cell>
          <cell r="G44">
            <v>1.1115695718056158E-2</v>
          </cell>
          <cell r="H44" t="str">
            <v>TRANSOCEANICA</v>
          </cell>
        </row>
        <row r="45">
          <cell r="B45" t="str">
            <v xml:space="preserve"> Almacenaje</v>
          </cell>
          <cell r="E45">
            <v>11245.36</v>
          </cell>
          <cell r="F45">
            <v>185.61</v>
          </cell>
          <cell r="G45">
            <v>1.6505474257827227E-2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11245.36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11245.36</v>
          </cell>
          <cell r="F47">
            <v>145</v>
          </cell>
          <cell r="G47">
            <v>1.2894207032945143E-2</v>
          </cell>
          <cell r="H47" t="str">
            <v>TRANSOCEANICA</v>
          </cell>
        </row>
        <row r="48">
          <cell r="B48" t="str">
            <v xml:space="preserve"> Transporte a Planta</v>
          </cell>
          <cell r="E48">
            <v>11245.36</v>
          </cell>
          <cell r="F48">
            <v>200</v>
          </cell>
          <cell r="G48">
            <v>1.7785113148889854E-2</v>
          </cell>
          <cell r="H48" t="str">
            <v>T&amp;T</v>
          </cell>
        </row>
        <row r="49">
          <cell r="B49" t="str">
            <v xml:space="preserve"> Seguro</v>
          </cell>
          <cell r="E49">
            <v>11245.36</v>
          </cell>
          <cell r="F49">
            <v>17.412399999999998</v>
          </cell>
          <cell r="G49">
            <v>1.5484075209686481E-3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11245.36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12373.2896</v>
          </cell>
          <cell r="G52">
            <v>1.1003017777999105</v>
          </cell>
        </row>
        <row r="54">
          <cell r="E54" t="str">
            <v>TOTAL COSTO NETO</v>
          </cell>
          <cell r="F54">
            <v>12373.2896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69.362688000000006</v>
          </cell>
        </row>
        <row r="59">
          <cell r="E59" t="str">
            <v xml:space="preserve">TOTAL IMPORTACION  </v>
          </cell>
          <cell r="F59">
            <v>12442.652287999999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CORRUGADO MEDIO</v>
          </cell>
          <cell r="C64">
            <v>20.081</v>
          </cell>
          <cell r="D64">
            <v>616.16899556794988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7">
        <row r="2">
          <cell r="A2" t="str">
            <v>G 1225 P1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1225 P1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40690</v>
          </cell>
          <cell r="F5" t="str">
            <v>REFRENDO - DAU</v>
          </cell>
          <cell r="H5" t="str">
            <v>028-2011-72-000976-1</v>
          </cell>
          <cell r="I5">
            <v>17649454</v>
          </cell>
        </row>
        <row r="6">
          <cell r="A6" t="str">
            <v>F. ARRIBO</v>
          </cell>
          <cell r="C6">
            <v>40700</v>
          </cell>
          <cell r="F6" t="str">
            <v>Fecha Refrendo</v>
          </cell>
          <cell r="H6">
            <v>40709</v>
          </cell>
        </row>
        <row r="7">
          <cell r="A7" t="str">
            <v>F. CONF. ORDEN</v>
          </cell>
          <cell r="C7">
            <v>40678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40714</v>
          </cell>
          <cell r="D8">
            <v>-22</v>
          </cell>
          <cell r="F8" t="str">
            <v>FORMA PAGO/FECHA VCTO.</v>
          </cell>
          <cell r="H8" t="str">
            <v>CREDITO A 120 DIAS</v>
          </cell>
        </row>
        <row r="9">
          <cell r="A9" t="str">
            <v>Fecha de Liquidación</v>
          </cell>
          <cell r="C9">
            <v>40709</v>
          </cell>
          <cell r="D9">
            <v>40704</v>
          </cell>
          <cell r="E9" t="str">
            <v>Dctos.</v>
          </cell>
          <cell r="F9" t="str">
            <v>VALOR FOB</v>
          </cell>
          <cell r="H9">
            <v>294126.31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326126.31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328826.31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476.8</v>
          </cell>
        </row>
        <row r="13">
          <cell r="A13" t="str">
            <v>CANTIDAD</v>
          </cell>
          <cell r="C13">
            <v>485.30700000000002</v>
          </cell>
          <cell r="D13" t="str">
            <v>(Unid./TM.)</v>
          </cell>
          <cell r="F13" t="str">
            <v>VALOR CIF DUI</v>
          </cell>
          <cell r="H13">
            <v>329303.11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326126.31</v>
          </cell>
          <cell r="F30">
            <v>326126.31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326126.31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329303.11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326126.31</v>
          </cell>
          <cell r="F36">
            <v>6502.5262000000002</v>
          </cell>
          <cell r="G36">
            <v>1.9938674067725478E-2</v>
          </cell>
        </row>
        <row r="37">
          <cell r="B37" t="str">
            <v xml:space="preserve"> FODIN</v>
          </cell>
          <cell r="E37">
            <v>326126.31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326126.31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326126.31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328826.31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326126.31</v>
          </cell>
          <cell r="F41">
            <v>150</v>
          </cell>
          <cell r="G41">
            <v>4.5994449205892036E-4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326126.31</v>
          </cell>
          <cell r="F42">
            <v>2</v>
          </cell>
          <cell r="G42">
            <v>6.1325932274522712E-6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326126.31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326126.31</v>
          </cell>
          <cell r="F44">
            <v>1405</v>
          </cell>
          <cell r="G44">
            <v>4.3081467422852208E-3</v>
          </cell>
          <cell r="H44" t="str">
            <v>MARGLOBAL</v>
          </cell>
        </row>
        <row r="45">
          <cell r="B45" t="str">
            <v xml:space="preserve"> Almacenaje</v>
          </cell>
          <cell r="E45">
            <v>326126.31</v>
          </cell>
          <cell r="F45">
            <v>3799.95</v>
          </cell>
          <cell r="G45">
            <v>1.1651773817328629E-2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326126.31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326126.31</v>
          </cell>
          <cell r="F47">
            <v>2700</v>
          </cell>
          <cell r="G47">
            <v>8.2790008570605665E-3</v>
          </cell>
          <cell r="H47" t="str">
            <v>MARGLOBAL</v>
          </cell>
        </row>
        <row r="48">
          <cell r="B48" t="str">
            <v xml:space="preserve"> Transporte a Planta</v>
          </cell>
          <cell r="E48">
            <v>326126.31</v>
          </cell>
          <cell r="F48">
            <v>2800</v>
          </cell>
          <cell r="G48">
            <v>8.5856305184331804E-3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326126.31</v>
          </cell>
          <cell r="F49">
            <v>496.322</v>
          </cell>
          <cell r="G49">
            <v>1.5218704679177831E-3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326126.31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343982.10820000002</v>
          </cell>
          <cell r="G52">
            <v>1.0547511735560373</v>
          </cell>
        </row>
        <row r="54">
          <cell r="E54" t="str">
            <v>TOTAL COSTO NETO</v>
          </cell>
          <cell r="F54">
            <v>343982.10820000002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702.15264000000002</v>
          </cell>
        </row>
        <row r="59">
          <cell r="E59" t="str">
            <v xml:space="preserve">TOTAL IMPORTACION  </v>
          </cell>
          <cell r="F59">
            <v>344684.26084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Kg)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485.30700000000002</v>
          </cell>
          <cell r="D64">
            <v>708.79280166987087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8">
        <row r="2">
          <cell r="A2" t="str">
            <v>G 1225 P2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1225 P2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40697</v>
          </cell>
          <cell r="F5" t="str">
            <v>REFRENDO - DAU</v>
          </cell>
          <cell r="H5" t="str">
            <v>028-2011-72-000998-5</v>
          </cell>
          <cell r="I5">
            <v>17659011</v>
          </cell>
        </row>
        <row r="6">
          <cell r="A6" t="str">
            <v>F. ARRIBO</v>
          </cell>
          <cell r="C6">
            <v>40706</v>
          </cell>
          <cell r="F6" t="str">
            <v>Fecha Refrendo</v>
          </cell>
          <cell r="H6">
            <v>40711</v>
          </cell>
        </row>
        <row r="7">
          <cell r="A7" t="str">
            <v>F. CONF. ORDEN</v>
          </cell>
          <cell r="C7">
            <v>40678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40715</v>
          </cell>
          <cell r="D8">
            <v>-28</v>
          </cell>
          <cell r="F8" t="str">
            <v>FORMA PAGO/FECHA VCTO.</v>
          </cell>
          <cell r="H8" t="str">
            <v>CREDITO A 120 DIAS</v>
          </cell>
        </row>
        <row r="9">
          <cell r="A9" t="str">
            <v>Fecha de Liquidación</v>
          </cell>
          <cell r="C9">
            <v>40714</v>
          </cell>
          <cell r="D9">
            <v>40710</v>
          </cell>
          <cell r="E9" t="str">
            <v>Dctos.</v>
          </cell>
          <cell r="F9" t="str">
            <v>VALOR FOB</v>
          </cell>
          <cell r="H9">
            <v>177851.9</v>
          </cell>
        </row>
        <row r="10">
          <cell r="A10" t="str">
            <v>PROVEEDOR</v>
          </cell>
          <cell r="C10" t="str">
            <v>PEREZ TRADING</v>
          </cell>
          <cell r="F10" t="str">
            <v>VALOR C&amp;F FACT</v>
          </cell>
          <cell r="H10">
            <v>197051.9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197051.9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285.73</v>
          </cell>
        </row>
        <row r="13">
          <cell r="A13" t="str">
            <v>CANTIDAD</v>
          </cell>
          <cell r="C13">
            <v>293.23200000000003</v>
          </cell>
          <cell r="D13" t="str">
            <v>(Unid./TM.)</v>
          </cell>
          <cell r="F13" t="str">
            <v>VALOR CIF DUI</v>
          </cell>
          <cell r="H13">
            <v>197337.63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197051.9</v>
          </cell>
          <cell r="F30">
            <v>197051.9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197051.9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197337.63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197051.9</v>
          </cell>
          <cell r="F36">
            <v>3921.038</v>
          </cell>
          <cell r="G36">
            <v>1.9898503896689148E-2</v>
          </cell>
        </row>
        <row r="37">
          <cell r="B37" t="str">
            <v xml:space="preserve"> FODIN</v>
          </cell>
          <cell r="E37">
            <v>197051.9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197051.9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197051.9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197051.9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197051.9</v>
          </cell>
          <cell r="F41">
            <v>250</v>
          </cell>
          <cell r="G41">
            <v>1.2687012913856705E-3</v>
          </cell>
          <cell r="H41" t="str">
            <v>T&amp;T</v>
          </cell>
        </row>
        <row r="42">
          <cell r="B42" t="str">
            <v xml:space="preserve"> Gastos de Despacho</v>
          </cell>
          <cell r="E42">
            <v>197051.9</v>
          </cell>
          <cell r="F42">
            <v>0</v>
          </cell>
          <cell r="G42">
            <v>0</v>
          </cell>
        </row>
        <row r="43">
          <cell r="B43" t="str">
            <v xml:space="preserve"> Flete de Importación</v>
          </cell>
          <cell r="E43">
            <v>197051.9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197051.9</v>
          </cell>
          <cell r="F44">
            <v>861</v>
          </cell>
          <cell r="G44">
            <v>4.3694072475322495E-3</v>
          </cell>
          <cell r="H44" t="str">
            <v>MARGLOBAL</v>
          </cell>
        </row>
        <row r="45">
          <cell r="B45" t="str">
            <v xml:space="preserve"> Almacenaje</v>
          </cell>
          <cell r="E45">
            <v>197051.9</v>
          </cell>
          <cell r="F45">
            <v>1806.8</v>
          </cell>
          <cell r="G45">
            <v>9.1691579731025177E-3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197051.9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197051.9</v>
          </cell>
          <cell r="F47">
            <v>1620</v>
          </cell>
          <cell r="G47">
            <v>8.2211843681791446E-3</v>
          </cell>
          <cell r="H47" t="str">
            <v>MARGLOBAL</v>
          </cell>
        </row>
        <row r="48">
          <cell r="B48" t="str">
            <v xml:space="preserve"> Transporte a Planta</v>
          </cell>
          <cell r="E48">
            <v>197051.9</v>
          </cell>
          <cell r="F48">
            <v>2700</v>
          </cell>
          <cell r="G48">
            <v>1.3701973946965242E-2</v>
          </cell>
          <cell r="H48" t="str">
            <v>T&amp;T</v>
          </cell>
        </row>
        <row r="49">
          <cell r="B49" t="str">
            <v xml:space="preserve"> Seguro</v>
          </cell>
          <cell r="E49">
            <v>197051.9</v>
          </cell>
          <cell r="F49">
            <v>297.60919999999999</v>
          </cell>
          <cell r="G49">
            <v>1.5103087054730252E-3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197051.9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208508.34719999999</v>
          </cell>
          <cell r="G52">
            <v>1.0581392374293273</v>
          </cell>
        </row>
        <row r="54">
          <cell r="E54" t="str">
            <v>TOTAL COSTO NETO</v>
          </cell>
          <cell r="F54">
            <v>208508.34719999999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385.84910399999995</v>
          </cell>
        </row>
        <row r="59">
          <cell r="E59" t="str">
            <v xml:space="preserve">TOTAL IMPORTACION  </v>
          </cell>
          <cell r="F59">
            <v>208894.19630399998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293.23200000000003</v>
          </cell>
          <cell r="D64">
            <v>711.06955311834986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29">
        <row r="2">
          <cell r="A2" t="str">
            <v>G 1190 P1</v>
          </cell>
          <cell r="G2" t="str">
            <v>ROCALVI</v>
          </cell>
        </row>
        <row r="3">
          <cell r="A3" t="str">
            <v>COSTEO DE IMPORTACION</v>
          </cell>
          <cell r="F3" t="str">
            <v>Pedido</v>
          </cell>
          <cell r="G3" t="str">
            <v>G 1190 P1</v>
          </cell>
          <cell r="H3" t="str">
            <v>JUNIO</v>
          </cell>
          <cell r="I3" t="str">
            <v>Estimado/ Definitivo</v>
          </cell>
        </row>
        <row r="5">
          <cell r="A5" t="str">
            <v>F. EMBARQUE</v>
          </cell>
          <cell r="C5">
            <v>40674</v>
          </cell>
          <cell r="F5" t="str">
            <v>REFRENDO - DAU</v>
          </cell>
          <cell r="H5" t="str">
            <v>028-2011-72-000949-4</v>
          </cell>
          <cell r="I5">
            <v>17637142</v>
          </cell>
        </row>
        <row r="6">
          <cell r="A6" t="str">
            <v>F. ARRIBO</v>
          </cell>
          <cell r="C6">
            <v>40694</v>
          </cell>
          <cell r="F6" t="str">
            <v>Fecha Refrendo</v>
          </cell>
          <cell r="H6">
            <v>40704</v>
          </cell>
        </row>
        <row r="7">
          <cell r="A7" t="str">
            <v>F. CONF. ORDEN</v>
          </cell>
          <cell r="C7">
            <v>40612</v>
          </cell>
          <cell r="D7" t="str">
            <v>Días</v>
          </cell>
          <cell r="F7" t="str">
            <v>TIPO DE REGIMEN</v>
          </cell>
          <cell r="H7" t="str">
            <v>A DEPOSITO</v>
          </cell>
        </row>
        <row r="8">
          <cell r="A8" t="str">
            <v>F. ING. BODEGA</v>
          </cell>
          <cell r="C8">
            <v>40707</v>
          </cell>
          <cell r="D8">
            <v>-82</v>
          </cell>
          <cell r="F8" t="str">
            <v>FORMA PAGO/FECHA VCTO.</v>
          </cell>
          <cell r="H8" t="str">
            <v>30% ANT-70% EMB</v>
          </cell>
        </row>
        <row r="9">
          <cell r="A9" t="str">
            <v>Fecha de Liquidación</v>
          </cell>
          <cell r="C9">
            <v>40704</v>
          </cell>
          <cell r="D9">
            <v>40695</v>
          </cell>
          <cell r="E9" t="str">
            <v>Dctos.</v>
          </cell>
          <cell r="F9" t="str">
            <v>VALOR FOB</v>
          </cell>
          <cell r="H9">
            <v>656181.64</v>
          </cell>
        </row>
        <row r="10">
          <cell r="A10" t="str">
            <v>PROVEEDOR</v>
          </cell>
          <cell r="C10" t="str">
            <v>INTERNATIONAL FOREST</v>
          </cell>
          <cell r="F10" t="str">
            <v>VALOR C&amp;F FACT</v>
          </cell>
          <cell r="H10">
            <v>731208.06</v>
          </cell>
        </row>
        <row r="11">
          <cell r="A11" t="str">
            <v>PAIS ORIGEN</v>
          </cell>
          <cell r="C11" t="str">
            <v>USA</v>
          </cell>
          <cell r="F11" t="str">
            <v>VALOR C&amp;F DUI</v>
          </cell>
          <cell r="H11">
            <v>737418.06</v>
          </cell>
        </row>
        <row r="12">
          <cell r="A12" t="str">
            <v>MERCADERIA</v>
          </cell>
          <cell r="C12" t="str">
            <v>PAPEL KRAFT</v>
          </cell>
          <cell r="F12" t="str">
            <v>SEGURO</v>
          </cell>
          <cell r="H12">
            <v>1069.26</v>
          </cell>
        </row>
        <row r="13">
          <cell r="A13" t="str">
            <v>CANTIDAD</v>
          </cell>
          <cell r="C13">
            <v>1107.8910000000001</v>
          </cell>
          <cell r="D13" t="str">
            <v>(Unid./TM.)</v>
          </cell>
          <cell r="F13" t="str">
            <v>VALOR CIF DUI</v>
          </cell>
          <cell r="H13">
            <v>738487.32000000007</v>
          </cell>
        </row>
        <row r="15">
          <cell r="A15" t="str">
            <v>CUENTA</v>
          </cell>
          <cell r="B15" t="str">
            <v>CONCEPTO</v>
          </cell>
          <cell r="E15" t="str">
            <v>VALOR BASE</v>
          </cell>
          <cell r="F15" t="str">
            <v>VALOR PAGO</v>
          </cell>
          <cell r="G15" t="str">
            <v>RELACION PAGO</v>
          </cell>
          <cell r="H15" t="str">
            <v>F. CANCELACION</v>
          </cell>
        </row>
        <row r="17">
          <cell r="B17" t="str">
            <v>COSTOS INDIRECTOS</v>
          </cell>
        </row>
        <row r="18">
          <cell r="A18">
            <v>620201002</v>
          </cell>
          <cell r="B18" t="str">
            <v>Bancarios</v>
          </cell>
          <cell r="F18">
            <v>0</v>
          </cell>
        </row>
        <row r="19">
          <cell r="B19" t="str">
            <v xml:space="preserve"> Comisión Apertura</v>
          </cell>
        </row>
        <row r="20">
          <cell r="B20" t="str">
            <v xml:space="preserve"> Comisión Aval</v>
          </cell>
        </row>
        <row r="21">
          <cell r="B21" t="str">
            <v xml:space="preserve"> Comisión Negociación</v>
          </cell>
        </row>
        <row r="22">
          <cell r="B22" t="str">
            <v xml:space="preserve"> Envio Swift</v>
          </cell>
        </row>
        <row r="23">
          <cell r="B23" t="str">
            <v>Otros</v>
          </cell>
          <cell r="F23">
            <v>0</v>
          </cell>
        </row>
        <row r="24">
          <cell r="B24" t="str">
            <v xml:space="preserve"> Demorage</v>
          </cell>
        </row>
        <row r="25">
          <cell r="B25" t="str">
            <v xml:space="preserve"> (Recuperación Demorage)</v>
          </cell>
        </row>
        <row r="26">
          <cell r="E26" t="str">
            <v>SUBTOTAL</v>
          </cell>
          <cell r="F26">
            <v>0</v>
          </cell>
        </row>
        <row r="28">
          <cell r="B28" t="str">
            <v>COSTOS DIRECTOS</v>
          </cell>
        </row>
        <row r="29">
          <cell r="B29" t="str">
            <v>Bancarios</v>
          </cell>
        </row>
        <row r="30">
          <cell r="B30" t="str">
            <v xml:space="preserve"> Cancelación Proveedor</v>
          </cell>
          <cell r="E30">
            <v>731208.06</v>
          </cell>
          <cell r="F30">
            <v>731208.06</v>
          </cell>
          <cell r="G30">
            <v>1</v>
          </cell>
          <cell r="H30" t="str">
            <v xml:space="preserve"> </v>
          </cell>
        </row>
        <row r="31">
          <cell r="B31" t="str">
            <v xml:space="preserve"> Aprobación DUI</v>
          </cell>
          <cell r="E31">
            <v>731208.06</v>
          </cell>
          <cell r="F31">
            <v>0</v>
          </cell>
          <cell r="G31">
            <v>0</v>
          </cell>
        </row>
        <row r="32">
          <cell r="B32" t="str">
            <v xml:space="preserve">Otros </v>
          </cell>
        </row>
        <row r="34">
          <cell r="B34" t="str">
            <v>Gastos Aduana</v>
          </cell>
        </row>
        <row r="35">
          <cell r="B35" t="str">
            <v xml:space="preserve"> Derechos Arancelarios</v>
          </cell>
          <cell r="E35">
            <v>738487.32000000007</v>
          </cell>
          <cell r="F35">
            <v>0</v>
          </cell>
          <cell r="G35">
            <v>0</v>
          </cell>
        </row>
        <row r="36">
          <cell r="B36" t="str">
            <v xml:space="preserve"> Impuesto Salida Divisas (ISD)</v>
          </cell>
          <cell r="E36">
            <v>731208.06</v>
          </cell>
          <cell r="F36">
            <v>14604.161200000002</v>
          </cell>
          <cell r="G36">
            <v>1.9972648003907398E-2</v>
          </cell>
        </row>
        <row r="37">
          <cell r="B37" t="str">
            <v xml:space="preserve"> FODIN</v>
          </cell>
          <cell r="E37">
            <v>731208.06</v>
          </cell>
          <cell r="F37">
            <v>0</v>
          </cell>
          <cell r="G37">
            <v>0</v>
          </cell>
        </row>
        <row r="38">
          <cell r="B38" t="str">
            <v xml:space="preserve"> CORPEI</v>
          </cell>
          <cell r="E38">
            <v>731208.06</v>
          </cell>
          <cell r="F38">
            <v>0</v>
          </cell>
          <cell r="G38">
            <v>0</v>
          </cell>
        </row>
        <row r="39">
          <cell r="B39" t="str">
            <v xml:space="preserve"> Salvaguardia</v>
          </cell>
          <cell r="E39">
            <v>731208.06</v>
          </cell>
          <cell r="F39">
            <v>0</v>
          </cell>
          <cell r="G39">
            <v>0</v>
          </cell>
        </row>
        <row r="40">
          <cell r="B40" t="str">
            <v xml:space="preserve"> Multa</v>
          </cell>
          <cell r="E40">
            <v>737418.06</v>
          </cell>
          <cell r="F40">
            <v>0</v>
          </cell>
          <cell r="G40">
            <v>0</v>
          </cell>
        </row>
        <row r="41">
          <cell r="B41" t="str">
            <v xml:space="preserve"> Comisión Despacho</v>
          </cell>
          <cell r="E41">
            <v>731208.06</v>
          </cell>
          <cell r="F41">
            <v>150</v>
          </cell>
          <cell r="G41">
            <v>2.0513997069452434E-4</v>
          </cell>
          <cell r="H41" t="str">
            <v>ROCALVI</v>
          </cell>
        </row>
        <row r="42">
          <cell r="B42" t="str">
            <v xml:space="preserve"> Gastos de Despacho</v>
          </cell>
          <cell r="E42">
            <v>731208.06</v>
          </cell>
          <cell r="F42">
            <v>2</v>
          </cell>
          <cell r="G42">
            <v>2.7351996092603244E-6</v>
          </cell>
          <cell r="H42" t="str">
            <v>ROCALVI</v>
          </cell>
        </row>
        <row r="43">
          <cell r="B43" t="str">
            <v xml:space="preserve"> Flete de Importación</v>
          </cell>
          <cell r="E43">
            <v>731208.06</v>
          </cell>
          <cell r="F43">
            <v>0</v>
          </cell>
          <cell r="G43">
            <v>0</v>
          </cell>
        </row>
        <row r="44">
          <cell r="B44" t="str">
            <v xml:space="preserve"> Visto Bueno - Gastos B/L</v>
          </cell>
          <cell r="E44">
            <v>731208.06</v>
          </cell>
          <cell r="F44">
            <v>2931.76</v>
          </cell>
          <cell r="G44">
            <v>4.0094744032225247E-3</v>
          </cell>
          <cell r="H44" t="str">
            <v>MSC</v>
          </cell>
        </row>
        <row r="45">
          <cell r="B45" t="str">
            <v xml:space="preserve"> Almacenaje</v>
          </cell>
          <cell r="E45">
            <v>731208.06</v>
          </cell>
          <cell r="F45">
            <v>8673.15</v>
          </cell>
          <cell r="G45">
            <v>1.1861398245528091E-2</v>
          </cell>
          <cell r="H45" t="str">
            <v>CONTECON</v>
          </cell>
        </row>
        <row r="46">
          <cell r="B46" t="str">
            <v xml:space="preserve"> (Recuperación Almacenaje)</v>
          </cell>
          <cell r="E46">
            <v>731208.06</v>
          </cell>
          <cell r="F46">
            <v>0</v>
          </cell>
          <cell r="G46">
            <v>0</v>
          </cell>
        </row>
        <row r="47">
          <cell r="B47" t="str">
            <v xml:space="preserve"> THC</v>
          </cell>
          <cell r="E47">
            <v>731208.06</v>
          </cell>
          <cell r="F47">
            <v>6210</v>
          </cell>
          <cell r="G47">
            <v>8.492794786753308E-3</v>
          </cell>
          <cell r="H47" t="str">
            <v>MSC</v>
          </cell>
        </row>
        <row r="48">
          <cell r="B48" t="str">
            <v xml:space="preserve"> Transporte a Planta</v>
          </cell>
          <cell r="E48">
            <v>731208.06</v>
          </cell>
          <cell r="F48">
            <v>6440</v>
          </cell>
          <cell r="G48">
            <v>8.807342741818245E-3</v>
          </cell>
          <cell r="H48" t="str">
            <v>GALAGANS</v>
          </cell>
        </row>
        <row r="49">
          <cell r="B49" t="str">
            <v xml:space="preserve"> Seguro</v>
          </cell>
          <cell r="E49">
            <v>731208.06</v>
          </cell>
          <cell r="F49">
            <v>1112.4803999999999</v>
          </cell>
          <cell r="G49">
            <v>1.5214279776948846E-3</v>
          </cell>
          <cell r="H49" t="str">
            <v xml:space="preserve">Proporcional </v>
          </cell>
        </row>
        <row r="50">
          <cell r="B50" t="str">
            <v xml:space="preserve"> Comisión Inspección</v>
          </cell>
          <cell r="E50">
            <v>731208.06</v>
          </cell>
          <cell r="F50">
            <v>0</v>
          </cell>
          <cell r="G50">
            <v>0</v>
          </cell>
        </row>
        <row r="52">
          <cell r="E52" t="str">
            <v>SUBTOTAL</v>
          </cell>
          <cell r="F52">
            <v>771331.61160000006</v>
          </cell>
          <cell r="G52">
            <v>1.0548729613292283</v>
          </cell>
        </row>
        <row r="54">
          <cell r="E54" t="str">
            <v>TOTAL COSTO NETO</v>
          </cell>
          <cell r="F54">
            <v>771331.61160000006</v>
          </cell>
        </row>
        <row r="56">
          <cell r="A56">
            <v>1108</v>
          </cell>
          <cell r="B56" t="str">
            <v>I.V.A.  (C.A.E.)</v>
          </cell>
          <cell r="F56">
            <v>0</v>
          </cell>
        </row>
        <row r="57">
          <cell r="A57">
            <v>1108</v>
          </cell>
          <cell r="B57" t="str">
            <v>I.V.A.  (Otros Gastos)</v>
          </cell>
          <cell r="F57">
            <v>1544.0868479999999</v>
          </cell>
        </row>
        <row r="59">
          <cell r="E59" t="str">
            <v xml:space="preserve">TOTAL IMPORTACION  </v>
          </cell>
          <cell r="F59">
            <v>772875.69844800001</v>
          </cell>
        </row>
        <row r="61">
          <cell r="A61" t="str">
            <v>DESGLOSE DEL COSTO</v>
          </cell>
          <cell r="F61" t="str">
            <v>OBSERVACIONES:</v>
          </cell>
        </row>
        <row r="62">
          <cell r="A62" t="str">
            <v>Descripción del Producto</v>
          </cell>
          <cell r="C62" t="str">
            <v>Cantidad</v>
          </cell>
          <cell r="D62" t="str">
            <v>Costo (Unid / TM)</v>
          </cell>
          <cell r="E62" t="str">
            <v>F. Ingreso Sistema</v>
          </cell>
          <cell r="F62" t="str">
            <v xml:space="preserve">Nota: </v>
          </cell>
        </row>
        <row r="64">
          <cell r="A64" t="str">
            <v>PAPEL KRAFT</v>
          </cell>
          <cell r="C64">
            <v>1107.8910000000001</v>
          </cell>
          <cell r="D64">
            <v>696.21615447729062</v>
          </cell>
          <cell r="E64" t="str">
            <v xml:space="preserve"> </v>
          </cell>
        </row>
        <row r="70">
          <cell r="A70" t="str">
            <v>Fecha:</v>
          </cell>
        </row>
        <row r="72">
          <cell r="A72" t="str">
            <v>Firma:</v>
          </cell>
          <cell r="B72" t="str">
            <v xml:space="preserve">FELIX PEÑA </v>
          </cell>
          <cell r="D72" t="str">
            <v>FRANCISCO RUIZ</v>
          </cell>
          <cell r="F72" t="str">
            <v>MARGARITA GONZALEZ</v>
          </cell>
        </row>
        <row r="74">
          <cell r="B74" t="str">
            <v>ELABORADO POR</v>
          </cell>
          <cell r="D74" t="str">
            <v>REVISADO POR</v>
          </cell>
          <cell r="F74" t="str">
            <v>REVISADO POR</v>
          </cell>
        </row>
        <row r="75">
          <cell r="B75" t="str">
            <v>IMPORTACIONES</v>
          </cell>
          <cell r="D75" t="str">
            <v>IMPORTACIONES</v>
          </cell>
          <cell r="F75" t="str">
            <v>CONTABILIDAD</v>
          </cell>
        </row>
      </sheetData>
      <sheetData sheetId="30"/>
      <sheetData sheetId="31">
        <row r="2">
          <cell r="A2" t="str">
            <v>G 1184 P2</v>
          </cell>
        </row>
      </sheetData>
      <sheetData sheetId="32">
        <row r="2">
          <cell r="A2" t="str">
            <v>G 1199</v>
          </cell>
        </row>
      </sheetData>
      <sheetData sheetId="33">
        <row r="2">
          <cell r="A2" t="str">
            <v>G 1226</v>
          </cell>
        </row>
      </sheetData>
      <sheetData sheetId="34">
        <row r="2">
          <cell r="A2" t="str">
            <v>G 1139 PIII</v>
          </cell>
        </row>
      </sheetData>
      <sheetData sheetId="35">
        <row r="2">
          <cell r="A2" t="str">
            <v>G 1194</v>
          </cell>
        </row>
      </sheetData>
      <sheetData sheetId="36">
        <row r="2">
          <cell r="A2" t="str">
            <v>G 1218</v>
          </cell>
        </row>
      </sheetData>
      <sheetData sheetId="37">
        <row r="2">
          <cell r="A2" t="str">
            <v>G 1211</v>
          </cell>
        </row>
      </sheetData>
      <sheetData sheetId="38">
        <row r="2">
          <cell r="A2" t="str">
            <v>G 1214</v>
          </cell>
        </row>
      </sheetData>
      <sheetData sheetId="39">
        <row r="2">
          <cell r="A2" t="str">
            <v>G 1215</v>
          </cell>
        </row>
      </sheetData>
      <sheetData sheetId="40">
        <row r="2">
          <cell r="A2" t="str">
            <v>G 1092 P1</v>
          </cell>
        </row>
      </sheetData>
      <sheetData sheetId="41">
        <row r="2">
          <cell r="A2" t="str">
            <v>G 1210</v>
          </cell>
        </row>
      </sheetData>
      <sheetData sheetId="42">
        <row r="2">
          <cell r="A2" t="str">
            <v>G 1202</v>
          </cell>
        </row>
      </sheetData>
      <sheetData sheetId="43">
        <row r="2">
          <cell r="A2" t="str">
            <v>G 1239</v>
          </cell>
        </row>
      </sheetData>
      <sheetData sheetId="44">
        <row r="2">
          <cell r="A2" t="str">
            <v>G 1220</v>
          </cell>
        </row>
      </sheetData>
      <sheetData sheetId="45">
        <row r="2">
          <cell r="A2" t="str">
            <v>G 1177</v>
          </cell>
        </row>
      </sheetData>
      <sheetData sheetId="46">
        <row r="2">
          <cell r="A2" t="str">
            <v>G 1207</v>
          </cell>
        </row>
      </sheetData>
      <sheetData sheetId="47">
        <row r="2">
          <cell r="A2" t="str">
            <v>G 1193 P1</v>
          </cell>
        </row>
      </sheetData>
      <sheetData sheetId="48">
        <row r="2">
          <cell r="A2" t="str">
            <v>G 1159 PP5</v>
          </cell>
        </row>
      </sheetData>
      <sheetData sheetId="49">
        <row r="2">
          <cell r="A2" t="str">
            <v>G 1172 P11</v>
          </cell>
        </row>
      </sheetData>
      <sheetData sheetId="50">
        <row r="2">
          <cell r="A2" t="str">
            <v>G 1190 P3</v>
          </cell>
        </row>
      </sheetData>
      <sheetData sheetId="51">
        <row r="2">
          <cell r="A2" t="str">
            <v>G 1183 P2</v>
          </cell>
        </row>
      </sheetData>
      <sheetData sheetId="52">
        <row r="2">
          <cell r="A2" t="str">
            <v>G 1153 P6</v>
          </cell>
        </row>
      </sheetData>
      <sheetData sheetId="53">
        <row r="2">
          <cell r="A2" t="str">
            <v>G 1153 P7</v>
          </cell>
        </row>
      </sheetData>
      <sheetData sheetId="54">
        <row r="2">
          <cell r="A2" t="str">
            <v>G 1172 P12</v>
          </cell>
        </row>
      </sheetData>
      <sheetData sheetId="55">
        <row r="2">
          <cell r="A2" t="str">
            <v>G 1172 P13</v>
          </cell>
        </row>
      </sheetData>
      <sheetData sheetId="56">
        <row r="2">
          <cell r="A2" t="str">
            <v>G 1225 P1</v>
          </cell>
        </row>
      </sheetData>
      <sheetData sheetId="57">
        <row r="2">
          <cell r="A2" t="str">
            <v>G 1225 P2</v>
          </cell>
        </row>
      </sheetData>
      <sheetData sheetId="58">
        <row r="2">
          <cell r="A2" t="str">
            <v>G 1190 P1</v>
          </cell>
        </row>
      </sheetData>
      <sheetData sheetId="59"/>
      <sheetData sheetId="60">
        <row r="2">
          <cell r="A2" t="str">
            <v>G 1184 P2</v>
          </cell>
        </row>
      </sheetData>
      <sheetData sheetId="61">
        <row r="2">
          <cell r="A2" t="str">
            <v>G 1199</v>
          </cell>
        </row>
      </sheetData>
      <sheetData sheetId="62">
        <row r="2">
          <cell r="A2" t="str">
            <v>G 1226</v>
          </cell>
        </row>
      </sheetData>
      <sheetData sheetId="63">
        <row r="2">
          <cell r="A2" t="str">
            <v>G 1139 PIII</v>
          </cell>
        </row>
      </sheetData>
      <sheetData sheetId="64">
        <row r="2">
          <cell r="A2" t="str">
            <v>G 1194</v>
          </cell>
        </row>
      </sheetData>
      <sheetData sheetId="65">
        <row r="2">
          <cell r="A2" t="str">
            <v>G 1218</v>
          </cell>
        </row>
      </sheetData>
      <sheetData sheetId="66">
        <row r="2">
          <cell r="A2" t="str">
            <v>G 1211</v>
          </cell>
        </row>
      </sheetData>
      <sheetData sheetId="67">
        <row r="2">
          <cell r="A2" t="str">
            <v>G 1214</v>
          </cell>
        </row>
      </sheetData>
      <sheetData sheetId="68">
        <row r="2">
          <cell r="A2" t="str">
            <v>G 1215</v>
          </cell>
        </row>
      </sheetData>
      <sheetData sheetId="69">
        <row r="2">
          <cell r="A2" t="str">
            <v>G 1092 P1</v>
          </cell>
        </row>
      </sheetData>
      <sheetData sheetId="70">
        <row r="2">
          <cell r="A2" t="str">
            <v>G 1210</v>
          </cell>
        </row>
      </sheetData>
      <sheetData sheetId="71">
        <row r="2">
          <cell r="A2" t="str">
            <v>G 1202</v>
          </cell>
        </row>
      </sheetData>
      <sheetData sheetId="72">
        <row r="2">
          <cell r="A2" t="str">
            <v>G 1239</v>
          </cell>
        </row>
      </sheetData>
      <sheetData sheetId="73">
        <row r="2">
          <cell r="A2" t="str">
            <v>G 1220</v>
          </cell>
        </row>
      </sheetData>
      <sheetData sheetId="74">
        <row r="2">
          <cell r="A2" t="str">
            <v>G 1177</v>
          </cell>
        </row>
      </sheetData>
      <sheetData sheetId="75">
        <row r="2">
          <cell r="A2" t="str">
            <v>G 1207</v>
          </cell>
        </row>
      </sheetData>
      <sheetData sheetId="76">
        <row r="2">
          <cell r="A2" t="str">
            <v>G 1193 P1</v>
          </cell>
        </row>
      </sheetData>
      <sheetData sheetId="77">
        <row r="2">
          <cell r="A2" t="str">
            <v>G 1159 PP5</v>
          </cell>
        </row>
      </sheetData>
      <sheetData sheetId="78">
        <row r="2">
          <cell r="A2" t="str">
            <v>G 1172 P11</v>
          </cell>
        </row>
      </sheetData>
      <sheetData sheetId="79">
        <row r="2">
          <cell r="A2" t="str">
            <v>G 1190 P3</v>
          </cell>
        </row>
      </sheetData>
      <sheetData sheetId="80">
        <row r="2">
          <cell r="A2" t="str">
            <v>G 1183 P2</v>
          </cell>
        </row>
      </sheetData>
      <sheetData sheetId="81">
        <row r="2">
          <cell r="A2" t="str">
            <v>G 1153 P6</v>
          </cell>
        </row>
      </sheetData>
      <sheetData sheetId="82">
        <row r="2">
          <cell r="A2" t="str">
            <v>G 1153 P7</v>
          </cell>
        </row>
      </sheetData>
      <sheetData sheetId="83">
        <row r="2">
          <cell r="A2" t="str">
            <v>G 1172 P12</v>
          </cell>
        </row>
      </sheetData>
      <sheetData sheetId="84">
        <row r="2">
          <cell r="A2" t="str">
            <v>G 1172 P13</v>
          </cell>
        </row>
      </sheetData>
      <sheetData sheetId="85">
        <row r="2">
          <cell r="A2" t="str">
            <v>G 1225 P1</v>
          </cell>
        </row>
      </sheetData>
      <sheetData sheetId="86">
        <row r="2">
          <cell r="A2" t="str">
            <v>G 1225 P2</v>
          </cell>
        </row>
      </sheetData>
      <sheetData sheetId="87">
        <row r="2">
          <cell r="A2" t="str">
            <v>G 1190 P1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0 Planillas"/>
      <sheetName val="p.1 Beneficios Sociales"/>
      <sheetName val=" TCalc"/>
      <sheetName val="XREF"/>
      <sheetName val="Tickmarks"/>
      <sheetName val="#REF"/>
      <sheetName val="p_0_Planillas"/>
      <sheetName val="p_1_Beneficios_Sociales1"/>
      <sheetName val="_TCalc"/>
      <sheetName val="p_1_Beneficios_Sociales"/>
      <sheetName val="B.6.10.1 Decl IVA"/>
      <sheetName val="P"/>
      <sheetName val="B6-4.1-5"/>
      <sheetName val="Dias"/>
      <sheetName val="B6-1.1.1"/>
      <sheetName val="B6-4"/>
      <sheetName val="B3-8"/>
      <sheetName val="Parámetros (ACT)"/>
      <sheetName val="NIC 19 (ACT)"/>
      <sheetName val="NIC 19 (Estimado)"/>
      <sheetName val="COEFCT"/>
      <sheetName val="Probabilidades Separadas"/>
      <sheetName val="Tabla Rotacion"/>
      <sheetName val="Resumen"/>
      <sheetName val="Tablarotacion"/>
      <sheetName val="Tabsoa"/>
      <sheetName val="tabla4%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Balance Comparativo"/>
      <sheetName val="P&amp;G"/>
      <sheetName val="Estructura"/>
      <sheetName val="Estado de Efectivo"/>
      <sheetName val="Ratios"/>
      <sheetName val="Eficiencia Administrativa"/>
      <sheetName val="Dupont"/>
      <sheetName val="Ayuda"/>
      <sheetName val=" "/>
    </sheetNames>
    <sheetDataSet>
      <sheetData sheetId="0">
        <row r="5">
          <cell r="C5" t="str">
            <v>PAPELESA CIA. LTDA.</v>
          </cell>
        </row>
        <row r="8">
          <cell r="C8">
            <v>37955</v>
          </cell>
        </row>
        <row r="10">
          <cell r="C10">
            <v>37924</v>
          </cell>
        </row>
        <row r="12">
          <cell r="C12" t="str">
            <v>US$</v>
          </cell>
        </row>
        <row r="14">
          <cell r="C14" t="str">
            <v>Ing.Margarita González 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ía"/>
      <sheetName val="SA Procedures"/>
      <sheetName val="Expectation"/>
      <sheetName val="Explanation"/>
      <sheetName val="Threshold Table"/>
      <sheetName val="Tickmarks"/>
      <sheetName val="SA_Procedures"/>
      <sheetName val="Threshold_Table1"/>
      <sheetName val="Threshold_Table"/>
      <sheetName val="XREF"/>
      <sheetName val="Provisiones"/>
      <sheetName val="Expectation Provisiones"/>
      <sheetName val="Beneficios Sociales"/>
      <sheetName val="Expectation Beneficios Sociales"/>
      <sheetName val="Sueldos"/>
      <sheetName val="Arriendo"/>
      <sheetName val="Expectation arriendo"/>
      <sheetName val="Expectation Sueldos"/>
      <sheetName val="Guidance"/>
      <sheetName val="Overview"/>
      <sheetName val="Guidance Perform SA Procedures"/>
      <sheetName val="Examples Develop An Expectation"/>
      <sheetName val="MetaData"/>
      <sheetName val="Explanation Sueldos"/>
      <sheetName val="Explanation Beeficios Sociales"/>
      <sheetName val="Prv. Beneficios Sociales"/>
      <sheetName val="Expectation Prov. Beneficios so"/>
      <sheetName val="Explanation Prov"/>
      <sheetName val="#REF"/>
      <sheetName val="Cómputo"/>
      <sheetName val="SA Procedures (2)"/>
      <sheetName val="Det. Rec. Prov. Locales {PPC}"/>
      <sheetName val="Hoja1"/>
      <sheetName val="Prb"/>
      <sheetName val="Expectation (2)"/>
      <sheetName val="Adiciones"/>
      <sheetName val="Retiros"/>
      <sheetName val="SA Procedures (3)"/>
      <sheetName val="Tango AN 31-12-02"/>
      <sheetName val="Cash"/>
      <sheetName val="Reuter"/>
      <sheetName val="DIARIO"/>
      <sheetName val="N° RCS"/>
      <sheetName val="Base Vs 30-11-01 (2)"/>
      <sheetName val="GASTOS ENERO"/>
      <sheetName val="400800"/>
      <sheetName val="PREVCINE"/>
      <sheetName val="170117"/>
      <sheetName val="Lead"/>
      <sheetName val="B.6.1.a Cruces Matriz de riesgo"/>
      <sheetName val="1. Calculo Anticipo impts"/>
      <sheetName val="2. Calculo del límite"/>
      <sheetName val="Sheet 1"/>
      <sheetName val="Base_P10"/>
      <sheetName val="Base_P50"/>
      <sheetName val="Base_P90"/>
      <sheetName val="Prod_Inv_P10"/>
      <sheetName val="Prod_Inv_P50"/>
      <sheetName val="Prod_Inv_P90"/>
      <sheetName val="WORK PUC"/>
      <sheetName val="Datos de entrada"/>
      <sheetName val="Borrador formulario oficial"/>
      <sheetName val="Renta Presuntiva"/>
      <sheetName val="yiil"/>
    </sheetNames>
    <sheetDataSet>
      <sheetData sheetId="0" refreshError="1"/>
      <sheetData sheetId="1" refreshError="1"/>
      <sheetData sheetId="2">
        <row r="2">
          <cell r="A2">
            <v>0.7</v>
          </cell>
        </row>
      </sheetData>
      <sheetData sheetId="3">
        <row r="2">
          <cell r="A2">
            <v>0.7</v>
          </cell>
        </row>
      </sheetData>
      <sheetData sheetId="4">
        <row r="2">
          <cell r="A2">
            <v>0.7</v>
          </cell>
        </row>
        <row r="3">
          <cell r="A3">
            <v>1.7</v>
          </cell>
        </row>
        <row r="4">
          <cell r="A4">
            <v>2</v>
          </cell>
        </row>
        <row r="11">
          <cell r="A11">
            <v>1</v>
          </cell>
          <cell r="B11">
            <v>0.9</v>
          </cell>
          <cell r="C11">
            <v>4.5</v>
          </cell>
          <cell r="E11">
            <v>1</v>
          </cell>
          <cell r="F11">
            <v>0.5</v>
          </cell>
          <cell r="G11">
            <v>3.125</v>
          </cell>
          <cell r="I11">
            <v>1</v>
          </cell>
          <cell r="J11">
            <v>0.45</v>
          </cell>
          <cell r="K11">
            <v>3.0000000000000004</v>
          </cell>
        </row>
        <row r="12">
          <cell r="A12">
            <v>2</v>
          </cell>
          <cell r="B12">
            <v>0.85</v>
          </cell>
          <cell r="C12">
            <v>4.25</v>
          </cell>
          <cell r="E12">
            <v>2</v>
          </cell>
          <cell r="F12">
            <v>0.45</v>
          </cell>
          <cell r="G12">
            <v>2.8125</v>
          </cell>
          <cell r="I12">
            <v>2</v>
          </cell>
          <cell r="J12">
            <v>0.4</v>
          </cell>
          <cell r="K12">
            <v>2.666666666666667</v>
          </cell>
        </row>
        <row r="13">
          <cell r="A13">
            <v>3</v>
          </cell>
          <cell r="B13">
            <v>0.8</v>
          </cell>
          <cell r="C13">
            <v>4</v>
          </cell>
          <cell r="E13">
            <v>3</v>
          </cell>
          <cell r="F13">
            <v>0.42499999999999999</v>
          </cell>
          <cell r="G13">
            <v>2.65625</v>
          </cell>
          <cell r="I13">
            <v>3</v>
          </cell>
          <cell r="J13">
            <v>0.375</v>
          </cell>
          <cell r="K13">
            <v>2.5</v>
          </cell>
        </row>
        <row r="14">
          <cell r="A14">
            <v>4</v>
          </cell>
          <cell r="B14">
            <v>0.75</v>
          </cell>
          <cell r="C14">
            <v>3.75</v>
          </cell>
          <cell r="E14">
            <v>4</v>
          </cell>
          <cell r="F14">
            <v>0.4</v>
          </cell>
          <cell r="G14">
            <v>2.5</v>
          </cell>
          <cell r="I14">
            <v>4</v>
          </cell>
          <cell r="J14">
            <v>0.35</v>
          </cell>
          <cell r="K14">
            <v>2.333333333333333</v>
          </cell>
        </row>
        <row r="15">
          <cell r="A15">
            <v>5</v>
          </cell>
          <cell r="B15">
            <v>0.7</v>
          </cell>
          <cell r="C15">
            <v>3.4999999999999996</v>
          </cell>
          <cell r="E15">
            <v>5</v>
          </cell>
          <cell r="F15">
            <v>0.375</v>
          </cell>
          <cell r="G15">
            <v>2.34375</v>
          </cell>
          <cell r="I15">
            <v>5</v>
          </cell>
          <cell r="J15">
            <v>0.32500000000000001</v>
          </cell>
          <cell r="K15">
            <v>2.166666666666667</v>
          </cell>
        </row>
        <row r="16">
          <cell r="A16">
            <v>6</v>
          </cell>
          <cell r="B16">
            <v>0.65</v>
          </cell>
          <cell r="C16">
            <v>3.25</v>
          </cell>
          <cell r="E16">
            <v>6</v>
          </cell>
          <cell r="F16">
            <v>0.35</v>
          </cell>
          <cell r="G16">
            <v>2.1875</v>
          </cell>
          <cell r="I16">
            <v>6</v>
          </cell>
          <cell r="J16">
            <v>0.3</v>
          </cell>
          <cell r="K16">
            <v>2</v>
          </cell>
        </row>
        <row r="17">
          <cell r="A17">
            <v>7</v>
          </cell>
          <cell r="B17">
            <v>0.625</v>
          </cell>
          <cell r="C17">
            <v>3.125</v>
          </cell>
          <cell r="E17">
            <v>7</v>
          </cell>
          <cell r="F17">
            <v>0.34166666666666662</v>
          </cell>
          <cell r="G17">
            <v>2.1354166666666665</v>
          </cell>
          <cell r="I17">
            <v>7</v>
          </cell>
          <cell r="J17">
            <v>0.29166666666666663</v>
          </cell>
          <cell r="K17">
            <v>1.9444444444444442</v>
          </cell>
        </row>
        <row r="18">
          <cell r="A18">
            <v>8</v>
          </cell>
          <cell r="B18">
            <v>0.6</v>
          </cell>
          <cell r="C18">
            <v>3</v>
          </cell>
          <cell r="E18">
            <v>8</v>
          </cell>
          <cell r="F18">
            <v>0.33333333333333326</v>
          </cell>
          <cell r="G18">
            <v>2.083333333333333</v>
          </cell>
          <cell r="I18">
            <v>8</v>
          </cell>
          <cell r="J18">
            <v>0.28333333333333327</v>
          </cell>
          <cell r="K18">
            <v>1.8888888888888886</v>
          </cell>
        </row>
        <row r="19">
          <cell r="A19">
            <v>9</v>
          </cell>
          <cell r="B19">
            <v>0.57499999999999996</v>
          </cell>
          <cell r="C19">
            <v>2.875</v>
          </cell>
          <cell r="E19">
            <v>9</v>
          </cell>
          <cell r="F19">
            <v>0.3249999999999999</v>
          </cell>
          <cell r="G19">
            <v>2.0312499999999996</v>
          </cell>
          <cell r="I19">
            <v>9</v>
          </cell>
          <cell r="J19">
            <v>0.27499999999999991</v>
          </cell>
          <cell r="K19">
            <v>1.8333333333333326</v>
          </cell>
        </row>
        <row r="20">
          <cell r="A20">
            <v>10</v>
          </cell>
          <cell r="B20">
            <v>0.55000000000000004</v>
          </cell>
          <cell r="C20">
            <v>2.7500000000000004</v>
          </cell>
          <cell r="E20">
            <v>10</v>
          </cell>
          <cell r="F20">
            <v>0.31666666666666654</v>
          </cell>
          <cell r="G20">
            <v>1.9791666666666659</v>
          </cell>
          <cell r="I20">
            <v>10</v>
          </cell>
          <cell r="J20">
            <v>0.26666666666666655</v>
          </cell>
          <cell r="K20">
            <v>1.777777777777777</v>
          </cell>
        </row>
        <row r="21">
          <cell r="A21">
            <v>11</v>
          </cell>
          <cell r="B21">
            <v>0.52500000000000002</v>
          </cell>
          <cell r="C21">
            <v>2.6250000000000004</v>
          </cell>
          <cell r="E21">
            <v>11</v>
          </cell>
          <cell r="F21">
            <v>0.30833333333333318</v>
          </cell>
          <cell r="G21">
            <v>1.9270833333333324</v>
          </cell>
          <cell r="I21">
            <v>11</v>
          </cell>
          <cell r="J21">
            <v>0.25833333333333319</v>
          </cell>
          <cell r="K21">
            <v>1.7222222222222212</v>
          </cell>
        </row>
        <row r="22">
          <cell r="A22">
            <v>12</v>
          </cell>
          <cell r="B22">
            <v>0.5</v>
          </cell>
          <cell r="C22">
            <v>2.5</v>
          </cell>
          <cell r="E22">
            <v>12</v>
          </cell>
          <cell r="F22">
            <v>0.29999999999999982</v>
          </cell>
          <cell r="G22">
            <v>1.8749999999999989</v>
          </cell>
          <cell r="I22">
            <v>12</v>
          </cell>
          <cell r="J22">
            <v>0.24999999999999986</v>
          </cell>
          <cell r="K22">
            <v>1.6666666666666656</v>
          </cell>
        </row>
        <row r="23">
          <cell r="A23">
            <v>13</v>
          </cell>
          <cell r="B23">
            <v>0.4</v>
          </cell>
          <cell r="C23">
            <v>2</v>
          </cell>
          <cell r="E23">
            <v>13</v>
          </cell>
          <cell r="F23">
            <v>0.25</v>
          </cell>
          <cell r="G23">
            <v>1.5625</v>
          </cell>
          <cell r="I23">
            <v>13</v>
          </cell>
          <cell r="J23">
            <v>0.2</v>
          </cell>
          <cell r="K23">
            <v>1.3333333333333335</v>
          </cell>
        </row>
      </sheetData>
      <sheetData sheetId="5" refreshError="1"/>
      <sheetData sheetId="6"/>
      <sheetData sheetId="7">
        <row r="2">
          <cell r="A2">
            <v>0.7</v>
          </cell>
        </row>
      </sheetData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>
        <row r="2">
          <cell r="A2">
            <v>0.7</v>
          </cell>
        </row>
      </sheetData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>
        <row r="3">
          <cell r="A3" t="str">
            <v>Contratos de inversión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Summary"/>
      <sheetName val="Balance Sheet"/>
      <sheetName val="Income Statement"/>
      <sheetName val="Ratios"/>
      <sheetName val="Graphs"/>
      <sheetName val="Graphs Data"/>
      <sheetName val="Other Analytical Procedures"/>
      <sheetName val="Tickmarks"/>
      <sheetName val="Balance_Sheet1"/>
      <sheetName val="Income_Statement1"/>
      <sheetName val="Graphs_Data"/>
      <sheetName val="Other_Analytical_Procedures"/>
      <sheetName val="Income_Statement"/>
      <sheetName val="Balance_Sheet"/>
      <sheetName val="200"/>
      <sheetName val="Variables"/>
      <sheetName val="NOTAS"/>
      <sheetName val="Library Procedure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RO"/>
      <sheetName val="DIRECTOS"/>
      <sheetName val="INGRESO"/>
      <sheetName val="INDIRECTOS"/>
      <sheetName val="Costo de Venta"/>
    </sheetNames>
    <sheetDataSet>
      <sheetData sheetId="0"/>
      <sheetData sheetId="1"/>
      <sheetData sheetId="2"/>
      <sheetData sheetId="3"/>
      <sheetData sheetId="4"/>
      <sheetData sheetId="5">
        <row r="2">
          <cell r="L2">
            <v>0.35</v>
          </cell>
        </row>
        <row r="3">
          <cell r="L3">
            <v>0.25</v>
          </cell>
        </row>
        <row r="4">
          <cell r="L4">
            <v>0.23</v>
          </cell>
        </row>
        <row r="5">
          <cell r="L5">
            <v>0.33</v>
          </cell>
        </row>
        <row r="6">
          <cell r="L6">
            <v>0.51</v>
          </cell>
        </row>
        <row r="7">
          <cell r="L7">
            <v>0.33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Estado de Resultados"/>
      <sheetName val="Tickmarks"/>
      <sheetName val="Estado_de_Resultados"/>
      <sheetName val="2018"/>
      <sheetName val="Estado de Resultados Variación"/>
    </sheetNames>
    <sheetDataSet>
      <sheetData sheetId="0" refreshError="1">
        <row r="3">
          <cell r="D3">
            <v>0</v>
          </cell>
          <cell r="E3">
            <v>0</v>
          </cell>
        </row>
      </sheetData>
      <sheetData sheetId="1" refreshError="1"/>
      <sheetData sheetId="2" refreshError="1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5050001 RESUMEN ENE.09"/>
      <sheetName val="2205050001 DETALLE ENE.09"/>
      <sheetName val="Hoja3"/>
      <sheetName val="ENERO 09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Cálculo Impuesto Renta"/>
      <sheetName val="PPC imp.renta muestra"/>
      <sheetName val="PPC imp. renta total"/>
      <sheetName val="PPC imp_renta muestra"/>
      <sheetName val="MAYORES"/>
      <sheetName val="CXC"/>
      <sheetName val="Cálculo_Impuesto_Renta"/>
      <sheetName val="PPC_imp_renta_muestra"/>
      <sheetName val="PPC_imp__renta_total"/>
      <sheetName val="PPC_imp_renta_muestra1"/>
      <sheetName val="Cálculo_Impuesto_Renta1"/>
      <sheetName val="PPC_imp_renta_muestra2"/>
      <sheetName val="PPC_imp__renta_total1"/>
      <sheetName val="PPC_imp_renta_muestra3"/>
      <sheetName val="Análisis IVA"/>
      <sheetName val="4"/>
      <sheetName val="Manufacturing"/>
      <sheetName val="indic brecha"/>
      <sheetName val="TARIF2002"/>
      <sheetName val="Datos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RUCE"/>
      <sheetName val="OTROS"/>
      <sheetName val="MUEST"/>
      <sheetName val="ACTAS"/>
      <sheetName val="REL.DEP"/>
      <sheetName val="REL_DEP1"/>
      <sheetName val="REL_DEP"/>
      <sheetName val="REL_DEP2"/>
      <sheetName val="REL_DEP3"/>
      <sheetName val="REL_DEP6"/>
      <sheetName val="REL_DEP4"/>
      <sheetName val="REL_DEP5"/>
      <sheetName val="New Salary Scale"/>
      <sheetName val="Merit Matrix"/>
      <sheetName val="Variable Pay"/>
      <sheetName val="Consulta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ROSDEUD"/>
      <sheetName val="ANTICIPOS"/>
      <sheetName val="CIAS.RELACION"/>
      <sheetName val="ALMAC"/>
      <sheetName val="EXTERIOR"/>
      <sheetName val="SAU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>
            <v>1279</v>
          </cell>
        </row>
        <row r="7">
          <cell r="B7">
            <v>1896</v>
          </cell>
        </row>
        <row r="8">
          <cell r="B8">
            <v>1860</v>
          </cell>
        </row>
        <row r="9">
          <cell r="B9">
            <v>2676</v>
          </cell>
        </row>
        <row r="10">
          <cell r="B10">
            <v>920</v>
          </cell>
        </row>
        <row r="11">
          <cell r="B11">
            <v>2930</v>
          </cell>
        </row>
        <row r="12">
          <cell r="B12">
            <v>659</v>
          </cell>
        </row>
        <row r="13">
          <cell r="B13">
            <v>2380</v>
          </cell>
        </row>
        <row r="14">
          <cell r="B14">
            <v>729</v>
          </cell>
        </row>
        <row r="15">
          <cell r="B15">
            <v>2202</v>
          </cell>
        </row>
        <row r="16">
          <cell r="B16">
            <v>589</v>
          </cell>
        </row>
        <row r="17">
          <cell r="B17">
            <v>2694</v>
          </cell>
        </row>
        <row r="18">
          <cell r="B18">
            <v>83</v>
          </cell>
        </row>
        <row r="19">
          <cell r="B19">
            <v>1815</v>
          </cell>
        </row>
        <row r="20">
          <cell r="B20">
            <v>666</v>
          </cell>
        </row>
        <row r="21">
          <cell r="B21">
            <v>2921</v>
          </cell>
        </row>
        <row r="22">
          <cell r="B22">
            <v>586</v>
          </cell>
        </row>
        <row r="23">
          <cell r="B23">
            <v>668</v>
          </cell>
        </row>
        <row r="24">
          <cell r="B24">
            <v>701</v>
          </cell>
        </row>
        <row r="25">
          <cell r="B25">
            <v>3009</v>
          </cell>
        </row>
        <row r="26">
          <cell r="B26">
            <v>2189</v>
          </cell>
        </row>
        <row r="27">
          <cell r="B27">
            <v>2522</v>
          </cell>
        </row>
        <row r="28">
          <cell r="B28">
            <v>745</v>
          </cell>
        </row>
        <row r="29">
          <cell r="B29">
            <v>2704</v>
          </cell>
        </row>
        <row r="30">
          <cell r="B30">
            <v>1924</v>
          </cell>
        </row>
        <row r="31">
          <cell r="B31">
            <v>283</v>
          </cell>
        </row>
        <row r="32">
          <cell r="B32">
            <v>1456</v>
          </cell>
        </row>
        <row r="33">
          <cell r="B33">
            <v>1460</v>
          </cell>
        </row>
        <row r="34">
          <cell r="B34">
            <v>2910</v>
          </cell>
        </row>
        <row r="35">
          <cell r="B35">
            <v>1462</v>
          </cell>
        </row>
        <row r="36">
          <cell r="B36">
            <v>2716</v>
          </cell>
        </row>
        <row r="37">
          <cell r="B37">
            <v>579</v>
          </cell>
        </row>
        <row r="38">
          <cell r="B38">
            <v>1752</v>
          </cell>
        </row>
        <row r="39">
          <cell r="B39">
            <v>588</v>
          </cell>
        </row>
        <row r="40">
          <cell r="B40">
            <v>1470</v>
          </cell>
        </row>
        <row r="41">
          <cell r="B41">
            <v>2736</v>
          </cell>
        </row>
        <row r="42">
          <cell r="B42">
            <v>2236</v>
          </cell>
        </row>
        <row r="43">
          <cell r="B43">
            <v>2838</v>
          </cell>
        </row>
        <row r="44">
          <cell r="B44">
            <v>2640</v>
          </cell>
        </row>
        <row r="45">
          <cell r="B45">
            <v>1827</v>
          </cell>
        </row>
        <row r="46">
          <cell r="B46">
            <v>3056</v>
          </cell>
        </row>
        <row r="47">
          <cell r="B47">
            <v>2088</v>
          </cell>
        </row>
        <row r="48">
          <cell r="B48">
            <v>2369</v>
          </cell>
        </row>
        <row r="49">
          <cell r="B49">
            <v>3057</v>
          </cell>
        </row>
        <row r="50">
          <cell r="B50">
            <v>1479</v>
          </cell>
        </row>
        <row r="51">
          <cell r="B51">
            <v>1208</v>
          </cell>
        </row>
        <row r="52">
          <cell r="B52">
            <v>615</v>
          </cell>
        </row>
        <row r="53">
          <cell r="B53">
            <v>679</v>
          </cell>
        </row>
        <row r="54">
          <cell r="B54">
            <v>2749</v>
          </cell>
        </row>
        <row r="55">
          <cell r="B55">
            <v>2314</v>
          </cell>
        </row>
        <row r="56">
          <cell r="B56">
            <v>2751</v>
          </cell>
        </row>
        <row r="57">
          <cell r="B57">
            <v>461</v>
          </cell>
        </row>
        <row r="58">
          <cell r="B58">
            <v>1880</v>
          </cell>
        </row>
        <row r="59">
          <cell r="B59">
            <v>1473</v>
          </cell>
        </row>
        <row r="60">
          <cell r="B60">
            <v>2999</v>
          </cell>
        </row>
        <row r="61">
          <cell r="B61">
            <v>1824</v>
          </cell>
        </row>
        <row r="62">
          <cell r="B62">
            <v>1745</v>
          </cell>
        </row>
        <row r="63">
          <cell r="B63">
            <v>2492</v>
          </cell>
        </row>
        <row r="64">
          <cell r="B64">
            <v>1181</v>
          </cell>
        </row>
        <row r="65">
          <cell r="B65">
            <v>2540</v>
          </cell>
        </row>
        <row r="66">
          <cell r="B66">
            <v>633</v>
          </cell>
        </row>
        <row r="67">
          <cell r="B67">
            <v>2534</v>
          </cell>
        </row>
        <row r="68">
          <cell r="B68">
            <v>1053</v>
          </cell>
        </row>
        <row r="69">
          <cell r="B69">
            <v>614</v>
          </cell>
        </row>
        <row r="70">
          <cell r="B70">
            <v>527</v>
          </cell>
        </row>
        <row r="71">
          <cell r="B71">
            <v>1236</v>
          </cell>
        </row>
        <row r="72">
          <cell r="B72">
            <v>1023</v>
          </cell>
        </row>
        <row r="73">
          <cell r="B73">
            <v>1947</v>
          </cell>
        </row>
        <row r="74">
          <cell r="B74">
            <v>1396</v>
          </cell>
        </row>
        <row r="75">
          <cell r="B75">
            <v>2964</v>
          </cell>
        </row>
        <row r="76">
          <cell r="B76">
            <v>636</v>
          </cell>
        </row>
        <row r="77">
          <cell r="B77">
            <v>2337</v>
          </cell>
        </row>
        <row r="78">
          <cell r="B78">
            <v>2366</v>
          </cell>
        </row>
        <row r="79">
          <cell r="B79">
            <v>1472</v>
          </cell>
        </row>
        <row r="80">
          <cell r="B80">
            <v>942</v>
          </cell>
        </row>
        <row r="81">
          <cell r="B81">
            <v>2201</v>
          </cell>
        </row>
        <row r="82">
          <cell r="B82">
            <v>575</v>
          </cell>
        </row>
        <row r="83">
          <cell r="B83">
            <v>737</v>
          </cell>
        </row>
        <row r="84">
          <cell r="B84">
            <v>1226</v>
          </cell>
        </row>
        <row r="85">
          <cell r="B85">
            <v>1435</v>
          </cell>
        </row>
        <row r="86">
          <cell r="B86">
            <v>2352</v>
          </cell>
        </row>
        <row r="87">
          <cell r="B87">
            <v>635</v>
          </cell>
        </row>
        <row r="88">
          <cell r="B88">
            <v>800</v>
          </cell>
        </row>
        <row r="89">
          <cell r="B89">
            <v>1905</v>
          </cell>
        </row>
        <row r="90">
          <cell r="B90">
            <v>1926</v>
          </cell>
        </row>
        <row r="91">
          <cell r="B91">
            <v>486</v>
          </cell>
        </row>
        <row r="92">
          <cell r="B92">
            <v>1329</v>
          </cell>
        </row>
        <row r="93">
          <cell r="B93">
            <v>488</v>
          </cell>
        </row>
        <row r="94">
          <cell r="B94">
            <v>784</v>
          </cell>
        </row>
        <row r="95">
          <cell r="B95">
            <v>1754</v>
          </cell>
        </row>
        <row r="96">
          <cell r="B96">
            <v>777</v>
          </cell>
        </row>
        <row r="97">
          <cell r="B97">
            <v>1942</v>
          </cell>
        </row>
        <row r="98">
          <cell r="B98">
            <v>233</v>
          </cell>
        </row>
        <row r="99">
          <cell r="B99">
            <v>1269</v>
          </cell>
        </row>
        <row r="100">
          <cell r="B100">
            <v>2521</v>
          </cell>
        </row>
        <row r="101">
          <cell r="B101">
            <v>1332</v>
          </cell>
        </row>
        <row r="102">
          <cell r="B102">
            <v>489</v>
          </cell>
        </row>
        <row r="103">
          <cell r="B103">
            <v>1113</v>
          </cell>
        </row>
        <row r="104">
          <cell r="B104">
            <v>655</v>
          </cell>
        </row>
        <row r="105">
          <cell r="B105">
            <v>1414</v>
          </cell>
        </row>
        <row r="106">
          <cell r="B106">
            <v>2074</v>
          </cell>
        </row>
        <row r="107">
          <cell r="B107">
            <v>687</v>
          </cell>
        </row>
        <row r="108">
          <cell r="B108">
            <v>2653</v>
          </cell>
        </row>
        <row r="109">
          <cell r="B109">
            <v>1003</v>
          </cell>
        </row>
        <row r="110">
          <cell r="B110">
            <v>1981</v>
          </cell>
        </row>
        <row r="111">
          <cell r="B111">
            <v>982</v>
          </cell>
        </row>
        <row r="112">
          <cell r="B112">
            <v>2820</v>
          </cell>
        </row>
        <row r="113">
          <cell r="B113">
            <v>671</v>
          </cell>
        </row>
        <row r="114">
          <cell r="B114">
            <v>529</v>
          </cell>
        </row>
        <row r="115">
          <cell r="B115">
            <v>1073</v>
          </cell>
        </row>
        <row r="116">
          <cell r="B116">
            <v>637</v>
          </cell>
        </row>
        <row r="117">
          <cell r="B117">
            <v>850</v>
          </cell>
        </row>
        <row r="118">
          <cell r="B118">
            <v>166</v>
          </cell>
        </row>
        <row r="119">
          <cell r="B119">
            <v>825</v>
          </cell>
        </row>
        <row r="120">
          <cell r="B120">
            <v>794</v>
          </cell>
        </row>
        <row r="121">
          <cell r="B121">
            <v>1360</v>
          </cell>
        </row>
        <row r="122">
          <cell r="B122">
            <v>490</v>
          </cell>
        </row>
        <row r="123">
          <cell r="B123">
            <v>1857</v>
          </cell>
        </row>
        <row r="124">
          <cell r="B124">
            <v>2557</v>
          </cell>
        </row>
        <row r="125">
          <cell r="B125">
            <v>945</v>
          </cell>
        </row>
        <row r="126">
          <cell r="B126">
            <v>1490</v>
          </cell>
        </row>
        <row r="127">
          <cell r="B127">
            <v>1826</v>
          </cell>
        </row>
        <row r="128">
          <cell r="B128">
            <v>1282</v>
          </cell>
        </row>
        <row r="129">
          <cell r="B129">
            <v>491</v>
          </cell>
        </row>
        <row r="130">
          <cell r="B130">
            <v>3033</v>
          </cell>
        </row>
        <row r="131">
          <cell r="B131">
            <v>1082</v>
          </cell>
        </row>
        <row r="132">
          <cell r="B132">
            <v>946</v>
          </cell>
        </row>
        <row r="133">
          <cell r="B133">
            <v>1394</v>
          </cell>
        </row>
        <row r="134">
          <cell r="B134">
            <v>2244</v>
          </cell>
        </row>
        <row r="135">
          <cell r="B135">
            <v>2247</v>
          </cell>
        </row>
        <row r="136">
          <cell r="B136">
            <v>2824</v>
          </cell>
        </row>
        <row r="137">
          <cell r="B137">
            <v>514</v>
          </cell>
        </row>
        <row r="138">
          <cell r="B138">
            <v>903</v>
          </cell>
        </row>
        <row r="139">
          <cell r="B139">
            <v>972</v>
          </cell>
        </row>
        <row r="140">
          <cell r="B140">
            <v>733</v>
          </cell>
        </row>
        <row r="141">
          <cell r="B141">
            <v>1383</v>
          </cell>
        </row>
        <row r="142">
          <cell r="B142">
            <v>1889</v>
          </cell>
        </row>
        <row r="143">
          <cell r="B143">
            <v>2571</v>
          </cell>
        </row>
        <row r="144">
          <cell r="B144">
            <v>2550</v>
          </cell>
        </row>
        <row r="145">
          <cell r="B145">
            <v>503</v>
          </cell>
        </row>
        <row r="146">
          <cell r="B146">
            <v>3028</v>
          </cell>
        </row>
        <row r="147">
          <cell r="B147">
            <v>1493</v>
          </cell>
        </row>
        <row r="148">
          <cell r="B148">
            <v>2060</v>
          </cell>
        </row>
        <row r="149">
          <cell r="B149">
            <v>149</v>
          </cell>
        </row>
        <row r="150">
          <cell r="B150">
            <v>464</v>
          </cell>
        </row>
        <row r="151">
          <cell r="B151">
            <v>1428</v>
          </cell>
        </row>
        <row r="152">
          <cell r="B152">
            <v>559</v>
          </cell>
        </row>
        <row r="153">
          <cell r="B153">
            <v>1875</v>
          </cell>
        </row>
        <row r="154">
          <cell r="B154">
            <v>1092</v>
          </cell>
        </row>
        <row r="155">
          <cell r="B155">
            <v>786</v>
          </cell>
        </row>
        <row r="156">
          <cell r="B156">
            <v>2067</v>
          </cell>
        </row>
        <row r="157">
          <cell r="B157">
            <v>3003</v>
          </cell>
        </row>
        <row r="158">
          <cell r="B158">
            <v>621</v>
          </cell>
        </row>
        <row r="159">
          <cell r="B159">
            <v>1252</v>
          </cell>
        </row>
        <row r="160">
          <cell r="B160">
            <v>619</v>
          </cell>
        </row>
        <row r="161">
          <cell r="B161">
            <v>1352</v>
          </cell>
        </row>
        <row r="162">
          <cell r="B162">
            <v>2619</v>
          </cell>
        </row>
        <row r="163">
          <cell r="B163">
            <v>1343</v>
          </cell>
        </row>
        <row r="164">
          <cell r="B164">
            <v>2200</v>
          </cell>
        </row>
        <row r="165">
          <cell r="B165">
            <v>2197</v>
          </cell>
        </row>
        <row r="166">
          <cell r="B166">
            <v>198</v>
          </cell>
        </row>
        <row r="167">
          <cell r="B167">
            <v>2385</v>
          </cell>
        </row>
        <row r="168">
          <cell r="B168">
            <v>2382</v>
          </cell>
        </row>
        <row r="169">
          <cell r="B169">
            <v>927</v>
          </cell>
        </row>
        <row r="170">
          <cell r="B170">
            <v>530</v>
          </cell>
        </row>
        <row r="171">
          <cell r="B171">
            <v>2678</v>
          </cell>
        </row>
        <row r="172">
          <cell r="B172">
            <v>1497</v>
          </cell>
        </row>
        <row r="173">
          <cell r="B173">
            <v>854</v>
          </cell>
        </row>
        <row r="174">
          <cell r="B174">
            <v>1225</v>
          </cell>
        </row>
        <row r="175">
          <cell r="B175">
            <v>1192</v>
          </cell>
        </row>
        <row r="176">
          <cell r="B176">
            <v>704</v>
          </cell>
        </row>
        <row r="177">
          <cell r="B177">
            <v>1039</v>
          </cell>
        </row>
        <row r="178">
          <cell r="B178">
            <v>1224</v>
          </cell>
        </row>
        <row r="179">
          <cell r="B179">
            <v>1477</v>
          </cell>
        </row>
        <row r="180">
          <cell r="B180">
            <v>1933</v>
          </cell>
        </row>
        <row r="181">
          <cell r="B181">
            <v>612</v>
          </cell>
        </row>
        <row r="182">
          <cell r="B182">
            <v>924</v>
          </cell>
        </row>
        <row r="183">
          <cell r="B183">
            <v>1072</v>
          </cell>
        </row>
        <row r="184">
          <cell r="B184">
            <v>1312</v>
          </cell>
        </row>
        <row r="185">
          <cell r="B185">
            <v>426</v>
          </cell>
        </row>
        <row r="186">
          <cell r="B186">
            <v>2872</v>
          </cell>
        </row>
        <row r="187">
          <cell r="B187">
            <v>273</v>
          </cell>
        </row>
        <row r="188">
          <cell r="B188">
            <v>427</v>
          </cell>
        </row>
        <row r="189">
          <cell r="B189">
            <v>492</v>
          </cell>
        </row>
        <row r="190">
          <cell r="B190">
            <v>904</v>
          </cell>
        </row>
        <row r="191">
          <cell r="B191">
            <v>1504</v>
          </cell>
        </row>
        <row r="192">
          <cell r="B192">
            <v>2193</v>
          </cell>
        </row>
        <row r="193">
          <cell r="B193">
            <v>2198</v>
          </cell>
        </row>
        <row r="194">
          <cell r="B194">
            <v>2631</v>
          </cell>
        </row>
        <row r="195">
          <cell r="B195">
            <v>2750</v>
          </cell>
        </row>
        <row r="196">
          <cell r="B196">
            <v>1506</v>
          </cell>
        </row>
        <row r="197">
          <cell r="B197">
            <v>2691</v>
          </cell>
        </row>
        <row r="198">
          <cell r="B198">
            <v>604</v>
          </cell>
        </row>
        <row r="199">
          <cell r="B199">
            <v>722</v>
          </cell>
        </row>
        <row r="200">
          <cell r="B200">
            <v>2397</v>
          </cell>
        </row>
        <row r="201">
          <cell r="B201">
            <v>767</v>
          </cell>
        </row>
        <row r="202">
          <cell r="B202">
            <v>2059</v>
          </cell>
        </row>
        <row r="203">
          <cell r="B203">
            <v>1094</v>
          </cell>
        </row>
        <row r="204">
          <cell r="B204">
            <v>1510</v>
          </cell>
        </row>
        <row r="205">
          <cell r="B205">
            <v>2144</v>
          </cell>
        </row>
        <row r="206">
          <cell r="B206">
            <v>617</v>
          </cell>
        </row>
        <row r="207">
          <cell r="B207">
            <v>2959</v>
          </cell>
        </row>
        <row r="208">
          <cell r="B208">
            <v>1899</v>
          </cell>
        </row>
        <row r="209">
          <cell r="B209">
            <v>1915</v>
          </cell>
        </row>
        <row r="210">
          <cell r="B210">
            <v>2938</v>
          </cell>
        </row>
        <row r="211">
          <cell r="B211">
            <v>576</v>
          </cell>
        </row>
        <row r="212">
          <cell r="B212">
            <v>1900</v>
          </cell>
        </row>
        <row r="213">
          <cell r="B213">
            <v>1249</v>
          </cell>
        </row>
        <row r="214">
          <cell r="B214">
            <v>1830</v>
          </cell>
        </row>
        <row r="215">
          <cell r="B215">
            <v>824</v>
          </cell>
        </row>
        <row r="216">
          <cell r="B216">
            <v>151</v>
          </cell>
        </row>
        <row r="217">
          <cell r="B217">
            <v>809</v>
          </cell>
        </row>
        <row r="218">
          <cell r="B218">
            <v>1099</v>
          </cell>
        </row>
        <row r="219">
          <cell r="B219">
            <v>582</v>
          </cell>
        </row>
        <row r="220">
          <cell r="B220">
            <v>3014</v>
          </cell>
        </row>
        <row r="221">
          <cell r="B221">
            <v>3052</v>
          </cell>
        </row>
        <row r="222">
          <cell r="B222">
            <v>1283</v>
          </cell>
        </row>
        <row r="223">
          <cell r="B223">
            <v>921</v>
          </cell>
        </row>
        <row r="224">
          <cell r="B224">
            <v>532</v>
          </cell>
        </row>
        <row r="225">
          <cell r="B225">
            <v>1009</v>
          </cell>
        </row>
        <row r="226">
          <cell r="B226">
            <v>1519</v>
          </cell>
        </row>
        <row r="227">
          <cell r="B227">
            <v>631</v>
          </cell>
        </row>
        <row r="228">
          <cell r="B228">
            <v>1944</v>
          </cell>
        </row>
        <row r="229">
          <cell r="B229">
            <v>1520</v>
          </cell>
        </row>
        <row r="230">
          <cell r="B230">
            <v>570</v>
          </cell>
        </row>
        <row r="231">
          <cell r="B231">
            <v>2277</v>
          </cell>
        </row>
        <row r="232">
          <cell r="B232">
            <v>1521</v>
          </cell>
        </row>
        <row r="233">
          <cell r="B233">
            <v>1522</v>
          </cell>
        </row>
        <row r="234">
          <cell r="B234">
            <v>919</v>
          </cell>
        </row>
        <row r="235">
          <cell r="B235">
            <v>1901</v>
          </cell>
        </row>
        <row r="236">
          <cell r="B236">
            <v>2994</v>
          </cell>
        </row>
        <row r="237">
          <cell r="B237">
            <v>3019</v>
          </cell>
        </row>
        <row r="238">
          <cell r="B238">
            <v>2915</v>
          </cell>
        </row>
        <row r="239">
          <cell r="B239">
            <v>2827</v>
          </cell>
        </row>
        <row r="240">
          <cell r="B240">
            <v>1523</v>
          </cell>
        </row>
        <row r="241">
          <cell r="B241">
            <v>681</v>
          </cell>
        </row>
        <row r="242">
          <cell r="B242">
            <v>428</v>
          </cell>
        </row>
        <row r="243">
          <cell r="B243">
            <v>1425</v>
          </cell>
        </row>
        <row r="244">
          <cell r="B244">
            <v>429</v>
          </cell>
        </row>
        <row r="245">
          <cell r="B245">
            <v>2989</v>
          </cell>
        </row>
        <row r="246">
          <cell r="B246">
            <v>2970</v>
          </cell>
        </row>
        <row r="247">
          <cell r="B247">
            <v>1710</v>
          </cell>
        </row>
        <row r="248">
          <cell r="B248">
            <v>689</v>
          </cell>
        </row>
        <row r="249">
          <cell r="B249">
            <v>2062</v>
          </cell>
        </row>
        <row r="250">
          <cell r="B250">
            <v>1046</v>
          </cell>
        </row>
        <row r="251">
          <cell r="B251">
            <v>465</v>
          </cell>
        </row>
        <row r="252">
          <cell r="B252">
            <v>1527</v>
          </cell>
        </row>
        <row r="253">
          <cell r="B253">
            <v>1098</v>
          </cell>
        </row>
        <row r="254">
          <cell r="B254">
            <v>2070</v>
          </cell>
        </row>
        <row r="255">
          <cell r="B255">
            <v>2107</v>
          </cell>
        </row>
        <row r="256">
          <cell r="B256">
            <v>2033</v>
          </cell>
        </row>
        <row r="257">
          <cell r="B257">
            <v>877</v>
          </cell>
        </row>
        <row r="258">
          <cell r="B258">
            <v>1893</v>
          </cell>
        </row>
        <row r="259">
          <cell r="B259">
            <v>1093</v>
          </cell>
        </row>
        <row r="260">
          <cell r="B260">
            <v>1420</v>
          </cell>
        </row>
        <row r="261">
          <cell r="B261">
            <v>1758</v>
          </cell>
        </row>
        <row r="262">
          <cell r="B262">
            <v>915</v>
          </cell>
        </row>
        <row r="263">
          <cell r="B263">
            <v>1060</v>
          </cell>
        </row>
        <row r="264">
          <cell r="B264">
            <v>1301</v>
          </cell>
        </row>
        <row r="265">
          <cell r="B265">
            <v>2935</v>
          </cell>
        </row>
        <row r="266">
          <cell r="B266">
            <v>2848</v>
          </cell>
        </row>
        <row r="267">
          <cell r="B267">
            <v>1529</v>
          </cell>
        </row>
        <row r="268">
          <cell r="B268">
            <v>1822</v>
          </cell>
        </row>
        <row r="269">
          <cell r="B269">
            <v>466</v>
          </cell>
        </row>
        <row r="270">
          <cell r="B270">
            <v>1729</v>
          </cell>
        </row>
        <row r="271">
          <cell r="B271">
            <v>900</v>
          </cell>
        </row>
        <row r="272">
          <cell r="B272">
            <v>1444</v>
          </cell>
        </row>
        <row r="273">
          <cell r="B273">
            <v>169</v>
          </cell>
        </row>
        <row r="274">
          <cell r="B274">
            <v>700</v>
          </cell>
        </row>
        <row r="275">
          <cell r="B275">
            <v>1030</v>
          </cell>
        </row>
        <row r="276">
          <cell r="B276">
            <v>1384</v>
          </cell>
        </row>
        <row r="277">
          <cell r="B277">
            <v>574</v>
          </cell>
        </row>
        <row r="278">
          <cell r="B278">
            <v>37</v>
          </cell>
        </row>
        <row r="279">
          <cell r="B279">
            <v>513</v>
          </cell>
        </row>
        <row r="280">
          <cell r="B280">
            <v>828</v>
          </cell>
        </row>
        <row r="281">
          <cell r="B281">
            <v>2717</v>
          </cell>
        </row>
        <row r="282">
          <cell r="B282">
            <v>2063</v>
          </cell>
        </row>
        <row r="283">
          <cell r="B283">
            <v>1532</v>
          </cell>
        </row>
        <row r="284">
          <cell r="B284">
            <v>2564</v>
          </cell>
        </row>
        <row r="285">
          <cell r="B285">
            <v>2829</v>
          </cell>
        </row>
        <row r="286">
          <cell r="B286">
            <v>2469</v>
          </cell>
        </row>
        <row r="287">
          <cell r="B287">
            <v>1239</v>
          </cell>
        </row>
        <row r="288">
          <cell r="B288">
            <v>1403</v>
          </cell>
        </row>
        <row r="289">
          <cell r="B289">
            <v>1724</v>
          </cell>
        </row>
        <row r="290">
          <cell r="B290">
            <v>2010</v>
          </cell>
        </row>
        <row r="291">
          <cell r="B291">
            <v>2525</v>
          </cell>
        </row>
        <row r="292">
          <cell r="B292">
            <v>1778</v>
          </cell>
        </row>
        <row r="293">
          <cell r="B293">
            <v>2929</v>
          </cell>
        </row>
        <row r="294">
          <cell r="B294">
            <v>1248</v>
          </cell>
        </row>
        <row r="295">
          <cell r="B295">
            <v>108</v>
          </cell>
        </row>
        <row r="296">
          <cell r="B296">
            <v>832</v>
          </cell>
        </row>
        <row r="297">
          <cell r="B297">
            <v>1241</v>
          </cell>
        </row>
        <row r="298">
          <cell r="B298">
            <v>2073</v>
          </cell>
        </row>
        <row r="299">
          <cell r="B299">
            <v>983</v>
          </cell>
        </row>
        <row r="300">
          <cell r="B300">
            <v>81</v>
          </cell>
        </row>
        <row r="301">
          <cell r="B301">
            <v>1429</v>
          </cell>
        </row>
        <row r="302">
          <cell r="B302">
            <v>2029</v>
          </cell>
        </row>
        <row r="303">
          <cell r="B303">
            <v>2458</v>
          </cell>
        </row>
        <row r="304">
          <cell r="B304">
            <v>2084</v>
          </cell>
        </row>
        <row r="305">
          <cell r="B305">
            <v>533</v>
          </cell>
        </row>
        <row r="306">
          <cell r="B306">
            <v>994</v>
          </cell>
        </row>
        <row r="307">
          <cell r="B307">
            <v>2682</v>
          </cell>
        </row>
        <row r="308">
          <cell r="B308">
            <v>2428</v>
          </cell>
        </row>
        <row r="309">
          <cell r="B309">
            <v>1084</v>
          </cell>
        </row>
        <row r="310">
          <cell r="B310">
            <v>561</v>
          </cell>
        </row>
        <row r="311">
          <cell r="B311">
            <v>1253</v>
          </cell>
        </row>
        <row r="312">
          <cell r="B312">
            <v>2623</v>
          </cell>
        </row>
        <row r="313">
          <cell r="B313">
            <v>1201</v>
          </cell>
        </row>
        <row r="314">
          <cell r="B314">
            <v>430</v>
          </cell>
        </row>
        <row r="315">
          <cell r="B315">
            <v>781</v>
          </cell>
        </row>
        <row r="316">
          <cell r="B316">
            <v>2584</v>
          </cell>
        </row>
        <row r="317">
          <cell r="B317">
            <v>2610</v>
          </cell>
        </row>
        <row r="318">
          <cell r="B318">
            <v>2090</v>
          </cell>
        </row>
        <row r="319">
          <cell r="B319">
            <v>1265</v>
          </cell>
        </row>
        <row r="320">
          <cell r="B320">
            <v>141</v>
          </cell>
        </row>
        <row r="321">
          <cell r="B321">
            <v>3047</v>
          </cell>
        </row>
        <row r="322">
          <cell r="B322">
            <v>2358</v>
          </cell>
        </row>
        <row r="323">
          <cell r="B323">
            <v>3010</v>
          </cell>
        </row>
        <row r="324">
          <cell r="B324">
            <v>1316</v>
          </cell>
        </row>
        <row r="325">
          <cell r="B325">
            <v>2675</v>
          </cell>
        </row>
        <row r="326">
          <cell r="B326">
            <v>2811</v>
          </cell>
        </row>
        <row r="327">
          <cell r="B327">
            <v>2510</v>
          </cell>
        </row>
        <row r="328">
          <cell r="B328">
            <v>1336</v>
          </cell>
        </row>
        <row r="329">
          <cell r="B329">
            <v>598</v>
          </cell>
        </row>
        <row r="330">
          <cell r="B330">
            <v>2350</v>
          </cell>
        </row>
        <row r="331">
          <cell r="B331">
            <v>2922</v>
          </cell>
        </row>
        <row r="332">
          <cell r="B332">
            <v>2186</v>
          </cell>
        </row>
        <row r="333">
          <cell r="B333">
            <v>2873</v>
          </cell>
        </row>
        <row r="334">
          <cell r="B334">
            <v>2179</v>
          </cell>
        </row>
        <row r="335">
          <cell r="B335">
            <v>1547</v>
          </cell>
        </row>
        <row r="336">
          <cell r="B336">
            <v>2744</v>
          </cell>
        </row>
        <row r="337">
          <cell r="B337">
            <v>817</v>
          </cell>
        </row>
        <row r="338">
          <cell r="B338">
            <v>431</v>
          </cell>
        </row>
        <row r="339">
          <cell r="B339">
            <v>1728</v>
          </cell>
        </row>
        <row r="340">
          <cell r="B340">
            <v>2855</v>
          </cell>
        </row>
        <row r="341">
          <cell r="B341">
            <v>1551</v>
          </cell>
        </row>
        <row r="342">
          <cell r="B342">
            <v>1906</v>
          </cell>
        </row>
        <row r="343">
          <cell r="B343">
            <v>534</v>
          </cell>
        </row>
        <row r="344">
          <cell r="B344">
            <v>2303</v>
          </cell>
        </row>
        <row r="345">
          <cell r="B345">
            <v>3029</v>
          </cell>
        </row>
        <row r="346">
          <cell r="B346">
            <v>2679</v>
          </cell>
        </row>
        <row r="347">
          <cell r="B347">
            <v>1311</v>
          </cell>
        </row>
        <row r="348">
          <cell r="B348">
            <v>1286</v>
          </cell>
        </row>
        <row r="349">
          <cell r="B349">
            <v>1762</v>
          </cell>
        </row>
        <row r="350">
          <cell r="B350">
            <v>1412</v>
          </cell>
        </row>
        <row r="351">
          <cell r="B351">
            <v>1735</v>
          </cell>
        </row>
        <row r="352">
          <cell r="B352">
            <v>3027</v>
          </cell>
        </row>
        <row r="353">
          <cell r="B353">
            <v>1553</v>
          </cell>
        </row>
        <row r="354">
          <cell r="B354">
            <v>2509</v>
          </cell>
        </row>
        <row r="355">
          <cell r="B355">
            <v>1385</v>
          </cell>
        </row>
        <row r="356">
          <cell r="B356">
            <v>2353</v>
          </cell>
        </row>
        <row r="357">
          <cell r="B357">
            <v>1554</v>
          </cell>
        </row>
        <row r="358">
          <cell r="B358">
            <v>1029</v>
          </cell>
        </row>
        <row r="359">
          <cell r="B359">
            <v>2993</v>
          </cell>
        </row>
        <row r="360">
          <cell r="B360">
            <v>2363</v>
          </cell>
        </row>
        <row r="361">
          <cell r="B361">
            <v>1739</v>
          </cell>
        </row>
        <row r="362">
          <cell r="B362">
            <v>2505</v>
          </cell>
        </row>
        <row r="363">
          <cell r="B363">
            <v>2071</v>
          </cell>
        </row>
        <row r="364">
          <cell r="B364">
            <v>699</v>
          </cell>
        </row>
        <row r="365">
          <cell r="B365">
            <v>1740</v>
          </cell>
        </row>
        <row r="366">
          <cell r="B366">
            <v>1244</v>
          </cell>
        </row>
        <row r="367">
          <cell r="B367">
            <v>2498</v>
          </cell>
        </row>
        <row r="368">
          <cell r="B368">
            <v>2737</v>
          </cell>
        </row>
        <row r="369">
          <cell r="B369">
            <v>2905</v>
          </cell>
        </row>
        <row r="370">
          <cell r="B370">
            <v>2902</v>
          </cell>
        </row>
        <row r="371">
          <cell r="B371">
            <v>1853</v>
          </cell>
        </row>
        <row r="372">
          <cell r="B372">
            <v>2348</v>
          </cell>
        </row>
        <row r="373">
          <cell r="B373">
            <v>1771</v>
          </cell>
        </row>
        <row r="374">
          <cell r="B374">
            <v>857</v>
          </cell>
        </row>
        <row r="375">
          <cell r="B375">
            <v>1294</v>
          </cell>
        </row>
        <row r="376">
          <cell r="B376">
            <v>433</v>
          </cell>
        </row>
        <row r="377">
          <cell r="B377">
            <v>3060</v>
          </cell>
        </row>
        <row r="378">
          <cell r="B378">
            <v>2900</v>
          </cell>
        </row>
        <row r="379">
          <cell r="B379">
            <v>2019</v>
          </cell>
        </row>
        <row r="380">
          <cell r="B380">
            <v>1761</v>
          </cell>
        </row>
        <row r="381">
          <cell r="B381">
            <v>931</v>
          </cell>
        </row>
        <row r="382">
          <cell r="B382">
            <v>549</v>
          </cell>
        </row>
        <row r="383">
          <cell r="B383">
            <v>2064</v>
          </cell>
        </row>
        <row r="384">
          <cell r="B384">
            <v>1562</v>
          </cell>
        </row>
        <row r="385">
          <cell r="B385">
            <v>568</v>
          </cell>
        </row>
        <row r="386">
          <cell r="B386">
            <v>177</v>
          </cell>
        </row>
        <row r="387">
          <cell r="B387">
            <v>1711</v>
          </cell>
        </row>
        <row r="388">
          <cell r="B388">
            <v>210</v>
          </cell>
        </row>
        <row r="389">
          <cell r="B389">
            <v>560</v>
          </cell>
        </row>
        <row r="390">
          <cell r="B390">
            <v>1245</v>
          </cell>
        </row>
        <row r="391">
          <cell r="B391">
            <v>3022</v>
          </cell>
        </row>
        <row r="392">
          <cell r="B392">
            <v>2708</v>
          </cell>
        </row>
        <row r="393">
          <cell r="B393">
            <v>2634</v>
          </cell>
        </row>
        <row r="394">
          <cell r="B394">
            <v>789</v>
          </cell>
        </row>
        <row r="395">
          <cell r="B395">
            <v>1807</v>
          </cell>
        </row>
        <row r="396">
          <cell r="B396">
            <v>853</v>
          </cell>
        </row>
        <row r="397">
          <cell r="B397">
            <v>1025</v>
          </cell>
        </row>
        <row r="398">
          <cell r="B398">
            <v>933</v>
          </cell>
        </row>
        <row r="399">
          <cell r="B399">
            <v>2760</v>
          </cell>
        </row>
        <row r="400">
          <cell r="B400">
            <v>537</v>
          </cell>
        </row>
        <row r="401">
          <cell r="B401">
            <v>1380</v>
          </cell>
        </row>
        <row r="402">
          <cell r="B402">
            <v>1296</v>
          </cell>
        </row>
        <row r="403">
          <cell r="B403">
            <v>672</v>
          </cell>
        </row>
        <row r="404">
          <cell r="B404">
            <v>2347</v>
          </cell>
        </row>
        <row r="405">
          <cell r="B405">
            <v>2473</v>
          </cell>
        </row>
        <row r="406">
          <cell r="B406">
            <v>2078</v>
          </cell>
        </row>
        <row r="407">
          <cell r="B407">
            <v>1387</v>
          </cell>
        </row>
        <row r="408">
          <cell r="B408">
            <v>1180</v>
          </cell>
        </row>
        <row r="409">
          <cell r="B409">
            <v>505</v>
          </cell>
        </row>
        <row r="410">
          <cell r="B410">
            <v>2086</v>
          </cell>
        </row>
        <row r="411">
          <cell r="B411">
            <v>1149</v>
          </cell>
        </row>
        <row r="412">
          <cell r="B412">
            <v>468</v>
          </cell>
        </row>
        <row r="413">
          <cell r="B413">
            <v>1376</v>
          </cell>
        </row>
        <row r="414">
          <cell r="B414">
            <v>974</v>
          </cell>
        </row>
        <row r="415">
          <cell r="B415">
            <v>883</v>
          </cell>
        </row>
        <row r="416">
          <cell r="B416">
            <v>435</v>
          </cell>
        </row>
        <row r="417">
          <cell r="B417">
            <v>506</v>
          </cell>
        </row>
        <row r="418">
          <cell r="B418">
            <v>437</v>
          </cell>
        </row>
        <row r="419">
          <cell r="B419">
            <v>2497</v>
          </cell>
        </row>
        <row r="420">
          <cell r="B420">
            <v>3005</v>
          </cell>
        </row>
        <row r="421">
          <cell r="B421">
            <v>3030</v>
          </cell>
        </row>
        <row r="422">
          <cell r="B422">
            <v>2196</v>
          </cell>
        </row>
        <row r="423">
          <cell r="B423">
            <v>2384</v>
          </cell>
        </row>
        <row r="424">
          <cell r="B424">
            <v>2028</v>
          </cell>
        </row>
        <row r="425">
          <cell r="B425">
            <v>3018</v>
          </cell>
        </row>
        <row r="426">
          <cell r="B426">
            <v>1150</v>
          </cell>
        </row>
        <row r="427">
          <cell r="B427">
            <v>2845</v>
          </cell>
        </row>
        <row r="428">
          <cell r="B428">
            <v>93</v>
          </cell>
        </row>
        <row r="429">
          <cell r="B429">
            <v>906</v>
          </cell>
        </row>
        <row r="430">
          <cell r="B430">
            <v>2939</v>
          </cell>
        </row>
        <row r="431">
          <cell r="B431">
            <v>2908</v>
          </cell>
        </row>
        <row r="432">
          <cell r="B432">
            <v>2748</v>
          </cell>
        </row>
        <row r="433">
          <cell r="B433">
            <v>682</v>
          </cell>
        </row>
        <row r="434">
          <cell r="B434">
            <v>501</v>
          </cell>
        </row>
        <row r="435">
          <cell r="B435">
            <v>2874</v>
          </cell>
        </row>
        <row r="436">
          <cell r="B436">
            <v>1566</v>
          </cell>
        </row>
        <row r="437">
          <cell r="B437">
            <v>1567</v>
          </cell>
        </row>
        <row r="438">
          <cell r="B438">
            <v>581</v>
          </cell>
        </row>
        <row r="439">
          <cell r="B439">
            <v>2622</v>
          </cell>
        </row>
        <row r="440">
          <cell r="B440">
            <v>1570</v>
          </cell>
        </row>
        <row r="441">
          <cell r="B441">
            <v>2857</v>
          </cell>
        </row>
        <row r="442">
          <cell r="B442">
            <v>2643</v>
          </cell>
        </row>
        <row r="443">
          <cell r="B443">
            <v>716</v>
          </cell>
        </row>
        <row r="444">
          <cell r="B444">
            <v>2094</v>
          </cell>
        </row>
        <row r="445">
          <cell r="B445">
            <v>2058</v>
          </cell>
        </row>
        <row r="446">
          <cell r="B446">
            <v>739</v>
          </cell>
        </row>
        <row r="447">
          <cell r="B447">
            <v>2065</v>
          </cell>
        </row>
        <row r="448">
          <cell r="B448">
            <v>675</v>
          </cell>
        </row>
        <row r="449">
          <cell r="B449">
            <v>1571</v>
          </cell>
        </row>
        <row r="450">
          <cell r="B450">
            <v>507</v>
          </cell>
        </row>
        <row r="451">
          <cell r="B451">
            <v>2075</v>
          </cell>
        </row>
        <row r="452">
          <cell r="B452">
            <v>1280</v>
          </cell>
        </row>
        <row r="453">
          <cell r="B453">
            <v>1074</v>
          </cell>
        </row>
        <row r="454">
          <cell r="B454">
            <v>1426</v>
          </cell>
        </row>
        <row r="455">
          <cell r="B455">
            <v>1103</v>
          </cell>
        </row>
        <row r="456">
          <cell r="B456">
            <v>694</v>
          </cell>
        </row>
        <row r="457">
          <cell r="B457">
            <v>508</v>
          </cell>
        </row>
        <row r="458">
          <cell r="B458">
            <v>1186</v>
          </cell>
        </row>
        <row r="459">
          <cell r="B459">
            <v>1572</v>
          </cell>
        </row>
        <row r="460">
          <cell r="B460">
            <v>1114</v>
          </cell>
        </row>
        <row r="461">
          <cell r="B461">
            <v>1388</v>
          </cell>
        </row>
        <row r="462">
          <cell r="B462">
            <v>1576</v>
          </cell>
        </row>
        <row r="463">
          <cell r="B463">
            <v>1575</v>
          </cell>
        </row>
        <row r="464">
          <cell r="B464">
            <v>2985</v>
          </cell>
        </row>
        <row r="465">
          <cell r="B465">
            <v>2195</v>
          </cell>
        </row>
        <row r="466">
          <cell r="B466">
            <v>899</v>
          </cell>
        </row>
        <row r="467">
          <cell r="B467">
            <v>1775</v>
          </cell>
        </row>
        <row r="468">
          <cell r="B468">
            <v>2026</v>
          </cell>
        </row>
        <row r="469">
          <cell r="B469">
            <v>1720</v>
          </cell>
        </row>
        <row r="470">
          <cell r="B470">
            <v>1908</v>
          </cell>
        </row>
        <row r="471">
          <cell r="B471">
            <v>1582</v>
          </cell>
        </row>
        <row r="472">
          <cell r="B472">
            <v>539</v>
          </cell>
        </row>
        <row r="473">
          <cell r="B473">
            <v>577</v>
          </cell>
        </row>
        <row r="474">
          <cell r="B474">
            <v>1583</v>
          </cell>
        </row>
        <row r="475">
          <cell r="B475">
            <v>2956</v>
          </cell>
        </row>
        <row r="476">
          <cell r="B476">
            <v>175</v>
          </cell>
        </row>
        <row r="477">
          <cell r="B477">
            <v>1585</v>
          </cell>
        </row>
        <row r="478">
          <cell r="B478">
            <v>2182</v>
          </cell>
        </row>
        <row r="479">
          <cell r="B479">
            <v>1159</v>
          </cell>
        </row>
        <row r="480">
          <cell r="B480">
            <v>2715</v>
          </cell>
        </row>
        <row r="481">
          <cell r="B481">
            <v>1755</v>
          </cell>
        </row>
        <row r="482">
          <cell r="B482">
            <v>1819</v>
          </cell>
        </row>
        <row r="483">
          <cell r="B483">
            <v>2030</v>
          </cell>
        </row>
        <row r="484">
          <cell r="B484">
            <v>1586</v>
          </cell>
        </row>
        <row r="485">
          <cell r="B485">
            <v>2752</v>
          </cell>
        </row>
        <row r="486">
          <cell r="B486">
            <v>807</v>
          </cell>
        </row>
        <row r="487">
          <cell r="B487">
            <v>2958</v>
          </cell>
        </row>
        <row r="488">
          <cell r="B488">
            <v>646</v>
          </cell>
        </row>
        <row r="489">
          <cell r="B489">
            <v>734</v>
          </cell>
        </row>
        <row r="490">
          <cell r="B490">
            <v>2091</v>
          </cell>
        </row>
        <row r="491">
          <cell r="B491">
            <v>984</v>
          </cell>
        </row>
        <row r="492">
          <cell r="B492">
            <v>2988</v>
          </cell>
        </row>
        <row r="493">
          <cell r="B493">
            <v>937</v>
          </cell>
        </row>
        <row r="494">
          <cell r="B494">
            <v>438</v>
          </cell>
        </row>
        <row r="495">
          <cell r="B495">
            <v>2762</v>
          </cell>
        </row>
        <row r="496">
          <cell r="B496">
            <v>849</v>
          </cell>
        </row>
        <row r="497">
          <cell r="B497">
            <v>1191</v>
          </cell>
        </row>
        <row r="498">
          <cell r="B498">
            <v>647</v>
          </cell>
        </row>
        <row r="499">
          <cell r="B499">
            <v>1753</v>
          </cell>
        </row>
        <row r="500">
          <cell r="B500">
            <v>1318</v>
          </cell>
        </row>
        <row r="501">
          <cell r="B501">
            <v>2351</v>
          </cell>
        </row>
        <row r="502">
          <cell r="B502">
            <v>2437</v>
          </cell>
        </row>
        <row r="503">
          <cell r="B503">
            <v>509</v>
          </cell>
        </row>
        <row r="504">
          <cell r="B504">
            <v>2076</v>
          </cell>
        </row>
        <row r="505">
          <cell r="B505">
            <v>2878</v>
          </cell>
        </row>
        <row r="506">
          <cell r="B506">
            <v>2771</v>
          </cell>
        </row>
        <row r="507">
          <cell r="B507">
            <v>1855</v>
          </cell>
        </row>
        <row r="508">
          <cell r="B508">
            <v>1928</v>
          </cell>
        </row>
        <row r="509">
          <cell r="B509">
            <v>1592</v>
          </cell>
        </row>
        <row r="510">
          <cell r="B510">
            <v>991</v>
          </cell>
        </row>
        <row r="511">
          <cell r="B511">
            <v>511</v>
          </cell>
        </row>
        <row r="512">
          <cell r="B512">
            <v>1339</v>
          </cell>
        </row>
        <row r="513">
          <cell r="B513">
            <v>512</v>
          </cell>
        </row>
        <row r="514">
          <cell r="B514">
            <v>439</v>
          </cell>
        </row>
        <row r="515">
          <cell r="B515">
            <v>472</v>
          </cell>
        </row>
        <row r="516">
          <cell r="B516">
            <v>442</v>
          </cell>
        </row>
        <row r="517">
          <cell r="B517">
            <v>444</v>
          </cell>
        </row>
        <row r="518">
          <cell r="B518">
            <v>1593</v>
          </cell>
        </row>
        <row r="519">
          <cell r="B519">
            <v>594</v>
          </cell>
        </row>
        <row r="520">
          <cell r="B520">
            <v>1595</v>
          </cell>
        </row>
        <row r="521">
          <cell r="B521">
            <v>1898</v>
          </cell>
        </row>
        <row r="522">
          <cell r="B522">
            <v>1597</v>
          </cell>
        </row>
        <row r="523">
          <cell r="B523">
            <v>1295</v>
          </cell>
        </row>
        <row r="524">
          <cell r="B524">
            <v>954</v>
          </cell>
        </row>
        <row r="525">
          <cell r="B525">
            <v>515</v>
          </cell>
        </row>
        <row r="526">
          <cell r="B526">
            <v>1599</v>
          </cell>
        </row>
        <row r="527">
          <cell r="B527">
            <v>1600</v>
          </cell>
        </row>
        <row r="528">
          <cell r="B528">
            <v>445</v>
          </cell>
        </row>
        <row r="529">
          <cell r="B529">
            <v>1340</v>
          </cell>
        </row>
        <row r="530">
          <cell r="B530">
            <v>1605</v>
          </cell>
        </row>
        <row r="531">
          <cell r="B531">
            <v>1882</v>
          </cell>
        </row>
        <row r="532">
          <cell r="B532">
            <v>473</v>
          </cell>
        </row>
        <row r="533">
          <cell r="B533">
            <v>1866</v>
          </cell>
        </row>
        <row r="534">
          <cell r="B534">
            <v>446</v>
          </cell>
        </row>
        <row r="535">
          <cell r="B535">
            <v>447</v>
          </cell>
        </row>
        <row r="536">
          <cell r="B536">
            <v>2093</v>
          </cell>
        </row>
        <row r="537">
          <cell r="B537">
            <v>2825</v>
          </cell>
        </row>
        <row r="538">
          <cell r="B538">
            <v>51</v>
          </cell>
        </row>
        <row r="539">
          <cell r="B539">
            <v>2494</v>
          </cell>
        </row>
        <row r="540">
          <cell r="B540">
            <v>2027</v>
          </cell>
        </row>
        <row r="541">
          <cell r="B541">
            <v>1411</v>
          </cell>
        </row>
        <row r="542">
          <cell r="B542">
            <v>474</v>
          </cell>
        </row>
        <row r="543">
          <cell r="B543">
            <v>2082</v>
          </cell>
        </row>
        <row r="544">
          <cell r="B544">
            <v>1338</v>
          </cell>
        </row>
        <row r="545">
          <cell r="B545">
            <v>2657</v>
          </cell>
        </row>
        <row r="546">
          <cell r="B546">
            <v>1820</v>
          </cell>
        </row>
        <row r="547">
          <cell r="B547">
            <v>2541</v>
          </cell>
        </row>
        <row r="548">
          <cell r="B548">
            <v>540</v>
          </cell>
        </row>
        <row r="549">
          <cell r="B549">
            <v>1196</v>
          </cell>
        </row>
        <row r="550">
          <cell r="B550">
            <v>1028</v>
          </cell>
        </row>
        <row r="551">
          <cell r="B551">
            <v>3031</v>
          </cell>
        </row>
        <row r="552">
          <cell r="B552">
            <v>609</v>
          </cell>
        </row>
        <row r="553">
          <cell r="B553">
            <v>2072</v>
          </cell>
        </row>
        <row r="554">
          <cell r="B554">
            <v>2697</v>
          </cell>
        </row>
        <row r="555">
          <cell r="B555">
            <v>2101</v>
          </cell>
        </row>
        <row r="556">
          <cell r="B556">
            <v>711</v>
          </cell>
        </row>
        <row r="557">
          <cell r="B557">
            <v>421</v>
          </cell>
        </row>
        <row r="558">
          <cell r="B558">
            <v>2624</v>
          </cell>
        </row>
        <row r="559">
          <cell r="B559">
            <v>1618</v>
          </cell>
        </row>
        <row r="560">
          <cell r="B560">
            <v>2049</v>
          </cell>
        </row>
        <row r="561">
          <cell r="B561">
            <v>3001</v>
          </cell>
        </row>
        <row r="562">
          <cell r="B562">
            <v>2508</v>
          </cell>
        </row>
        <row r="563">
          <cell r="B563">
            <v>1036</v>
          </cell>
        </row>
        <row r="564">
          <cell r="B564">
            <v>1935</v>
          </cell>
        </row>
        <row r="565">
          <cell r="B565">
            <v>1620</v>
          </cell>
        </row>
        <row r="566">
          <cell r="B566">
            <v>2870</v>
          </cell>
        </row>
        <row r="567">
          <cell r="B567">
            <v>2275</v>
          </cell>
        </row>
        <row r="568">
          <cell r="B568">
            <v>2637</v>
          </cell>
        </row>
        <row r="569">
          <cell r="B569">
            <v>2145</v>
          </cell>
        </row>
        <row r="570">
          <cell r="B570">
            <v>1064</v>
          </cell>
        </row>
        <row r="571">
          <cell r="B571">
            <v>1823</v>
          </cell>
        </row>
        <row r="572">
          <cell r="B572">
            <v>1417</v>
          </cell>
        </row>
        <row r="573">
          <cell r="B573">
            <v>1346</v>
          </cell>
        </row>
        <row r="574">
          <cell r="B574">
            <v>2733</v>
          </cell>
        </row>
        <row r="575">
          <cell r="B575">
            <v>516</v>
          </cell>
        </row>
        <row r="576">
          <cell r="B576">
            <v>2021</v>
          </cell>
        </row>
        <row r="577">
          <cell r="B577">
            <v>2946</v>
          </cell>
        </row>
        <row r="578">
          <cell r="B578">
            <v>1621</v>
          </cell>
        </row>
        <row r="579">
          <cell r="B579">
            <v>2089</v>
          </cell>
        </row>
        <row r="580">
          <cell r="B580">
            <v>1211</v>
          </cell>
        </row>
        <row r="581">
          <cell r="B581">
            <v>2683</v>
          </cell>
        </row>
        <row r="582">
          <cell r="B582">
            <v>2601</v>
          </cell>
        </row>
        <row r="583">
          <cell r="B583">
            <v>2936</v>
          </cell>
        </row>
        <row r="584">
          <cell r="B584">
            <v>1354</v>
          </cell>
        </row>
        <row r="585">
          <cell r="B585">
            <v>2069</v>
          </cell>
        </row>
        <row r="586">
          <cell r="B586">
            <v>2485</v>
          </cell>
        </row>
        <row r="587">
          <cell r="B587">
            <v>2992</v>
          </cell>
        </row>
        <row r="588">
          <cell r="B588">
            <v>2739</v>
          </cell>
        </row>
        <row r="589">
          <cell r="B589">
            <v>2618</v>
          </cell>
        </row>
        <row r="590">
          <cell r="B590">
            <v>2448</v>
          </cell>
        </row>
        <row r="591">
          <cell r="B591">
            <v>1627</v>
          </cell>
        </row>
        <row r="592">
          <cell r="B592">
            <v>2083</v>
          </cell>
        </row>
        <row r="593">
          <cell r="B593">
            <v>1222</v>
          </cell>
        </row>
        <row r="594">
          <cell r="B594">
            <v>2188</v>
          </cell>
        </row>
        <row r="595">
          <cell r="B595">
            <v>3023</v>
          </cell>
        </row>
        <row r="596">
          <cell r="B596">
            <v>477</v>
          </cell>
        </row>
        <row r="597">
          <cell r="B597">
            <v>1634</v>
          </cell>
        </row>
        <row r="598">
          <cell r="B598">
            <v>87</v>
          </cell>
        </row>
        <row r="599">
          <cell r="B599">
            <v>1165</v>
          </cell>
        </row>
        <row r="600">
          <cell r="B600">
            <v>1247</v>
          </cell>
        </row>
        <row r="601">
          <cell r="B601">
            <v>678</v>
          </cell>
        </row>
        <row r="602">
          <cell r="B602">
            <v>44</v>
          </cell>
        </row>
        <row r="603">
          <cell r="B603">
            <v>2017</v>
          </cell>
        </row>
        <row r="604">
          <cell r="B604">
            <v>917</v>
          </cell>
        </row>
        <row r="605">
          <cell r="B605">
            <v>1439</v>
          </cell>
        </row>
        <row r="606">
          <cell r="B606">
            <v>1185</v>
          </cell>
        </row>
        <row r="607">
          <cell r="B607">
            <v>1636</v>
          </cell>
        </row>
        <row r="608">
          <cell r="B608">
            <v>569</v>
          </cell>
        </row>
        <row r="609">
          <cell r="B609">
            <v>695</v>
          </cell>
        </row>
        <row r="610">
          <cell r="B610">
            <v>1361</v>
          </cell>
        </row>
        <row r="611">
          <cell r="B611">
            <v>3055</v>
          </cell>
        </row>
        <row r="612">
          <cell r="B612">
            <v>2569</v>
          </cell>
        </row>
        <row r="613">
          <cell r="B613">
            <v>2647</v>
          </cell>
        </row>
        <row r="614">
          <cell r="B614">
            <v>2645</v>
          </cell>
        </row>
        <row r="615">
          <cell r="B615">
            <v>2106</v>
          </cell>
        </row>
        <row r="616">
          <cell r="B616">
            <v>905</v>
          </cell>
        </row>
        <row r="617">
          <cell r="B617">
            <v>2570</v>
          </cell>
        </row>
        <row r="618">
          <cell r="B618">
            <v>1214</v>
          </cell>
        </row>
        <row r="619">
          <cell r="B619">
            <v>542</v>
          </cell>
        </row>
        <row r="620">
          <cell r="B620">
            <v>3002</v>
          </cell>
        </row>
        <row r="621">
          <cell r="B621">
            <v>1895</v>
          </cell>
        </row>
        <row r="622">
          <cell r="B622">
            <v>1189</v>
          </cell>
        </row>
        <row r="623">
          <cell r="B623">
            <v>449</v>
          </cell>
        </row>
        <row r="624">
          <cell r="B624">
            <v>323</v>
          </cell>
        </row>
        <row r="625">
          <cell r="B625">
            <v>1639</v>
          </cell>
        </row>
        <row r="626">
          <cell r="B626">
            <v>2050</v>
          </cell>
        </row>
        <row r="627">
          <cell r="B627">
            <v>168</v>
          </cell>
        </row>
        <row r="628">
          <cell r="B628">
            <v>451</v>
          </cell>
        </row>
        <row r="629">
          <cell r="B629">
            <v>452</v>
          </cell>
        </row>
        <row r="630">
          <cell r="B630">
            <v>1737</v>
          </cell>
        </row>
        <row r="631">
          <cell r="B631">
            <v>2251</v>
          </cell>
        </row>
        <row r="632">
          <cell r="B632">
            <v>1718</v>
          </cell>
        </row>
        <row r="633">
          <cell r="B633">
            <v>3024</v>
          </cell>
        </row>
        <row r="634">
          <cell r="B634">
            <v>3025</v>
          </cell>
        </row>
        <row r="635">
          <cell r="B635">
            <v>1851</v>
          </cell>
        </row>
        <row r="636">
          <cell r="B636">
            <v>2723</v>
          </cell>
        </row>
        <row r="637">
          <cell r="B637">
            <v>676</v>
          </cell>
        </row>
        <row r="638">
          <cell r="B638">
            <v>1641</v>
          </cell>
        </row>
        <row r="639">
          <cell r="B639">
            <v>1642</v>
          </cell>
        </row>
        <row r="640">
          <cell r="B640">
            <v>518</v>
          </cell>
        </row>
        <row r="641">
          <cell r="B641">
            <v>1331</v>
          </cell>
        </row>
        <row r="642">
          <cell r="B642">
            <v>543</v>
          </cell>
        </row>
        <row r="643">
          <cell r="B643">
            <v>1178</v>
          </cell>
        </row>
        <row r="644">
          <cell r="B644">
            <v>1645</v>
          </cell>
        </row>
        <row r="645">
          <cell r="B645">
            <v>1897</v>
          </cell>
        </row>
        <row r="646">
          <cell r="B646">
            <v>1877</v>
          </cell>
        </row>
        <row r="647">
          <cell r="B647">
            <v>2655</v>
          </cell>
        </row>
        <row r="648">
          <cell r="B648">
            <v>176</v>
          </cell>
        </row>
        <row r="649">
          <cell r="B649">
            <v>2879</v>
          </cell>
        </row>
        <row r="650">
          <cell r="B650">
            <v>2813</v>
          </cell>
        </row>
        <row r="651">
          <cell r="B651">
            <v>2507</v>
          </cell>
        </row>
        <row r="652">
          <cell r="B652">
            <v>2663</v>
          </cell>
        </row>
        <row r="653">
          <cell r="B653">
            <v>1648</v>
          </cell>
        </row>
        <row r="654">
          <cell r="B654">
            <v>2612</v>
          </cell>
        </row>
        <row r="655">
          <cell r="B655">
            <v>545</v>
          </cell>
        </row>
        <row r="656">
          <cell r="B656">
            <v>2530</v>
          </cell>
        </row>
        <row r="657">
          <cell r="B657">
            <v>3012</v>
          </cell>
        </row>
        <row r="658">
          <cell r="B658">
            <v>2652</v>
          </cell>
        </row>
        <row r="659">
          <cell r="B659">
            <v>2703</v>
          </cell>
        </row>
        <row r="660">
          <cell r="B660">
            <v>517</v>
          </cell>
        </row>
        <row r="661">
          <cell r="B661">
            <v>688</v>
          </cell>
        </row>
        <row r="662">
          <cell r="B662">
            <v>2452</v>
          </cell>
        </row>
        <row r="663">
          <cell r="B663">
            <v>1013</v>
          </cell>
        </row>
        <row r="664">
          <cell r="B664">
            <v>2531</v>
          </cell>
        </row>
        <row r="665">
          <cell r="B665">
            <v>479</v>
          </cell>
        </row>
        <row r="666">
          <cell r="B666">
            <v>536</v>
          </cell>
        </row>
        <row r="667">
          <cell r="B667">
            <v>418</v>
          </cell>
        </row>
        <row r="668">
          <cell r="B668">
            <v>1719</v>
          </cell>
        </row>
        <row r="669">
          <cell r="B669">
            <v>2582</v>
          </cell>
        </row>
        <row r="670">
          <cell r="B670">
            <v>1140</v>
          </cell>
        </row>
        <row r="671">
          <cell r="B671">
            <v>2079</v>
          </cell>
        </row>
        <row r="672">
          <cell r="B672">
            <v>2044</v>
          </cell>
        </row>
        <row r="673">
          <cell r="B673">
            <v>2639</v>
          </cell>
        </row>
        <row r="674">
          <cell r="B674">
            <v>859</v>
          </cell>
        </row>
        <row r="675">
          <cell r="B675">
            <v>2695</v>
          </cell>
        </row>
        <row r="676">
          <cell r="B676">
            <v>1649</v>
          </cell>
        </row>
        <row r="677">
          <cell r="B677">
            <v>1834</v>
          </cell>
        </row>
        <row r="678">
          <cell r="B678">
            <v>1078</v>
          </cell>
        </row>
        <row r="679">
          <cell r="B679">
            <v>897</v>
          </cell>
        </row>
        <row r="680">
          <cell r="B680">
            <v>1190</v>
          </cell>
        </row>
        <row r="681">
          <cell r="B681">
            <v>1395</v>
          </cell>
        </row>
        <row r="682">
          <cell r="B682">
            <v>2413</v>
          </cell>
        </row>
        <row r="683">
          <cell r="B683">
            <v>546</v>
          </cell>
        </row>
        <row r="684">
          <cell r="B684">
            <v>2087</v>
          </cell>
        </row>
        <row r="685">
          <cell r="B685">
            <v>837</v>
          </cell>
        </row>
        <row r="686">
          <cell r="B686">
            <v>608</v>
          </cell>
        </row>
        <row r="687">
          <cell r="B687">
            <v>1779</v>
          </cell>
        </row>
        <row r="688">
          <cell r="B688">
            <v>2248</v>
          </cell>
        </row>
        <row r="689">
          <cell r="B689">
            <v>2080</v>
          </cell>
        </row>
        <row r="690">
          <cell r="B690">
            <v>547</v>
          </cell>
        </row>
        <row r="691">
          <cell r="B691">
            <v>338</v>
          </cell>
        </row>
        <row r="692">
          <cell r="B692">
            <v>1651</v>
          </cell>
        </row>
        <row r="693">
          <cell r="B693">
            <v>121</v>
          </cell>
        </row>
        <row r="694">
          <cell r="B694">
            <v>2899</v>
          </cell>
        </row>
        <row r="695">
          <cell r="B695">
            <v>1653</v>
          </cell>
        </row>
        <row r="696">
          <cell r="B696">
            <v>1764</v>
          </cell>
        </row>
        <row r="697">
          <cell r="B697">
            <v>548</v>
          </cell>
        </row>
        <row r="698">
          <cell r="B698">
            <v>480</v>
          </cell>
        </row>
        <row r="699">
          <cell r="B699">
            <v>2693</v>
          </cell>
        </row>
        <row r="700">
          <cell r="B700">
            <v>914</v>
          </cell>
        </row>
        <row r="701">
          <cell r="B701">
            <v>2271</v>
          </cell>
        </row>
        <row r="702">
          <cell r="B702">
            <v>1042</v>
          </cell>
        </row>
        <row r="703">
          <cell r="B703">
            <v>2077</v>
          </cell>
        </row>
        <row r="704">
          <cell r="B704">
            <v>1132</v>
          </cell>
        </row>
        <row r="705">
          <cell r="B705">
            <v>1035</v>
          </cell>
        </row>
        <row r="706">
          <cell r="B706">
            <v>2608</v>
          </cell>
        </row>
        <row r="707">
          <cell r="B707">
            <v>1440</v>
          </cell>
        </row>
        <row r="708">
          <cell r="B708">
            <v>1275</v>
          </cell>
        </row>
        <row r="709">
          <cell r="B709">
            <v>2705</v>
          </cell>
        </row>
        <row r="710">
          <cell r="B710">
            <v>440</v>
          </cell>
        </row>
        <row r="711">
          <cell r="B711">
            <v>1422</v>
          </cell>
        </row>
        <row r="712">
          <cell r="B712">
            <v>2418</v>
          </cell>
        </row>
        <row r="713">
          <cell r="B713">
            <v>762</v>
          </cell>
        </row>
        <row r="714">
          <cell r="B714">
            <v>519</v>
          </cell>
        </row>
        <row r="715">
          <cell r="B715">
            <v>2745</v>
          </cell>
        </row>
        <row r="716">
          <cell r="B716">
            <v>940</v>
          </cell>
        </row>
        <row r="717">
          <cell r="B717">
            <v>2654</v>
          </cell>
        </row>
        <row r="718">
          <cell r="B718">
            <v>1096</v>
          </cell>
        </row>
        <row r="719">
          <cell r="B719">
            <v>1658</v>
          </cell>
        </row>
        <row r="720">
          <cell r="B720">
            <v>2667</v>
          </cell>
        </row>
        <row r="721">
          <cell r="B721">
            <v>680</v>
          </cell>
        </row>
        <row r="722">
          <cell r="B722">
            <v>2789</v>
          </cell>
        </row>
        <row r="723">
          <cell r="B723">
            <v>844</v>
          </cell>
        </row>
        <row r="724">
          <cell r="B724">
            <v>562</v>
          </cell>
        </row>
        <row r="725">
          <cell r="B725">
            <v>861</v>
          </cell>
        </row>
        <row r="726">
          <cell r="B726">
            <v>1663</v>
          </cell>
        </row>
        <row r="727">
          <cell r="B727">
            <v>2052</v>
          </cell>
        </row>
        <row r="728">
          <cell r="B728">
            <v>2099</v>
          </cell>
        </row>
        <row r="729">
          <cell r="B729">
            <v>2032</v>
          </cell>
        </row>
        <row r="730">
          <cell r="B730">
            <v>2533</v>
          </cell>
        </row>
        <row r="731">
          <cell r="B731">
            <v>1744</v>
          </cell>
        </row>
        <row r="732">
          <cell r="B732">
            <v>520</v>
          </cell>
        </row>
        <row r="733">
          <cell r="B733">
            <v>2880</v>
          </cell>
        </row>
        <row r="734">
          <cell r="B734">
            <v>909</v>
          </cell>
        </row>
        <row r="735">
          <cell r="B735">
            <v>2512</v>
          </cell>
        </row>
        <row r="736">
          <cell r="B736">
            <v>901</v>
          </cell>
        </row>
        <row r="737">
          <cell r="B737">
            <v>2319</v>
          </cell>
        </row>
        <row r="738">
          <cell r="B738">
            <v>2269</v>
          </cell>
        </row>
        <row r="739">
          <cell r="B739">
            <v>2747</v>
          </cell>
        </row>
        <row r="740">
          <cell r="B740">
            <v>1328</v>
          </cell>
        </row>
        <row r="741">
          <cell r="B741">
            <v>2393</v>
          </cell>
        </row>
        <row r="742">
          <cell r="B742">
            <v>841</v>
          </cell>
        </row>
        <row r="743">
          <cell r="B743">
            <v>607</v>
          </cell>
        </row>
        <row r="744">
          <cell r="B744">
            <v>2943</v>
          </cell>
        </row>
        <row r="745">
          <cell r="B745">
            <v>482</v>
          </cell>
        </row>
        <row r="746">
          <cell r="B746">
            <v>1665</v>
          </cell>
        </row>
        <row r="747">
          <cell r="B747">
            <v>2937</v>
          </cell>
        </row>
        <row r="748">
          <cell r="B748">
            <v>702</v>
          </cell>
        </row>
        <row r="749">
          <cell r="B749">
            <v>887</v>
          </cell>
        </row>
        <row r="750">
          <cell r="B750">
            <v>1088</v>
          </cell>
        </row>
        <row r="751">
          <cell r="B751">
            <v>846</v>
          </cell>
        </row>
        <row r="752">
          <cell r="B752">
            <v>2677</v>
          </cell>
        </row>
        <row r="753">
          <cell r="B753">
            <v>1349</v>
          </cell>
        </row>
        <row r="754">
          <cell r="B754">
            <v>1121</v>
          </cell>
        </row>
        <row r="755">
          <cell r="B755">
            <v>686</v>
          </cell>
        </row>
        <row r="756">
          <cell r="B756">
            <v>816</v>
          </cell>
        </row>
        <row r="757">
          <cell r="B757">
            <v>2535</v>
          </cell>
        </row>
        <row r="758">
          <cell r="B758">
            <v>2097</v>
          </cell>
        </row>
        <row r="759">
          <cell r="B759">
            <v>1806</v>
          </cell>
        </row>
        <row r="760">
          <cell r="B760">
            <v>712</v>
          </cell>
        </row>
        <row r="761">
          <cell r="B761">
            <v>2100</v>
          </cell>
        </row>
        <row r="762">
          <cell r="B762">
            <v>521</v>
          </cell>
        </row>
        <row r="763">
          <cell r="B763">
            <v>522</v>
          </cell>
        </row>
        <row r="764">
          <cell r="B764">
            <v>1106</v>
          </cell>
        </row>
        <row r="765">
          <cell r="B765">
            <v>550</v>
          </cell>
        </row>
        <row r="766">
          <cell r="B766">
            <v>1722</v>
          </cell>
        </row>
        <row r="767">
          <cell r="B767">
            <v>454</v>
          </cell>
        </row>
        <row r="768">
          <cell r="B768">
            <v>1929</v>
          </cell>
        </row>
        <row r="769">
          <cell r="B769">
            <v>1016</v>
          </cell>
        </row>
        <row r="770">
          <cell r="B770">
            <v>705</v>
          </cell>
        </row>
        <row r="771">
          <cell r="B771">
            <v>918</v>
          </cell>
        </row>
        <row r="772">
          <cell r="B772">
            <v>703</v>
          </cell>
        </row>
        <row r="773">
          <cell r="B773">
            <v>2898</v>
          </cell>
        </row>
        <row r="774">
          <cell r="B774">
            <v>2566</v>
          </cell>
        </row>
        <row r="775">
          <cell r="B775">
            <v>2876</v>
          </cell>
        </row>
        <row r="776">
          <cell r="B776">
            <v>551</v>
          </cell>
        </row>
        <row r="777">
          <cell r="B777">
            <v>497</v>
          </cell>
        </row>
        <row r="778">
          <cell r="B778">
            <v>1918</v>
          </cell>
        </row>
        <row r="779">
          <cell r="B779">
            <v>2104</v>
          </cell>
        </row>
        <row r="780">
          <cell r="B780">
            <v>2360</v>
          </cell>
        </row>
        <row r="781">
          <cell r="B781">
            <v>2362</v>
          </cell>
        </row>
        <row r="782">
          <cell r="B782">
            <v>2066</v>
          </cell>
        </row>
        <row r="783">
          <cell r="B783">
            <v>1934</v>
          </cell>
        </row>
        <row r="784">
          <cell r="B784">
            <v>2280</v>
          </cell>
        </row>
        <row r="785">
          <cell r="B785">
            <v>1674</v>
          </cell>
        </row>
        <row r="786">
          <cell r="B786">
            <v>1675</v>
          </cell>
        </row>
        <row r="787">
          <cell r="B787">
            <v>1677</v>
          </cell>
        </row>
        <row r="788">
          <cell r="B788">
            <v>356</v>
          </cell>
        </row>
        <row r="789">
          <cell r="B789">
            <v>456</v>
          </cell>
        </row>
        <row r="790">
          <cell r="B790">
            <v>1166</v>
          </cell>
        </row>
        <row r="791">
          <cell r="B791">
            <v>1715</v>
          </cell>
        </row>
        <row r="792">
          <cell r="B792">
            <v>2892</v>
          </cell>
        </row>
        <row r="793">
          <cell r="B793">
            <v>1847</v>
          </cell>
        </row>
        <row r="794">
          <cell r="B794">
            <v>2632</v>
          </cell>
        </row>
        <row r="795">
          <cell r="B795">
            <v>1930</v>
          </cell>
        </row>
        <row r="796">
          <cell r="B796">
            <v>1835</v>
          </cell>
        </row>
        <row r="797">
          <cell r="B797">
            <v>2911</v>
          </cell>
        </row>
        <row r="798">
          <cell r="B798">
            <v>719</v>
          </cell>
        </row>
        <row r="799">
          <cell r="B799">
            <v>1678</v>
          </cell>
        </row>
        <row r="800">
          <cell r="B800">
            <v>1679</v>
          </cell>
        </row>
        <row r="801">
          <cell r="B801">
            <v>587</v>
          </cell>
        </row>
        <row r="802">
          <cell r="B802">
            <v>1188</v>
          </cell>
        </row>
        <row r="803">
          <cell r="B803">
            <v>580</v>
          </cell>
        </row>
        <row r="804">
          <cell r="B804">
            <v>563</v>
          </cell>
        </row>
        <row r="805">
          <cell r="B805">
            <v>1005</v>
          </cell>
        </row>
        <row r="806">
          <cell r="B806">
            <v>1881</v>
          </cell>
        </row>
        <row r="807">
          <cell r="B807">
            <v>1195</v>
          </cell>
        </row>
        <row r="808">
          <cell r="B808">
            <v>1936</v>
          </cell>
        </row>
        <row r="809">
          <cell r="B809">
            <v>1932</v>
          </cell>
        </row>
        <row r="810">
          <cell r="B810">
            <v>1684</v>
          </cell>
        </row>
        <row r="811">
          <cell r="B811">
            <v>652</v>
          </cell>
        </row>
        <row r="812">
          <cell r="B812">
            <v>1615</v>
          </cell>
        </row>
        <row r="813">
          <cell r="B813">
            <v>3034</v>
          </cell>
        </row>
        <row r="814">
          <cell r="B814">
            <v>1258</v>
          </cell>
        </row>
        <row r="815">
          <cell r="B815">
            <v>2409</v>
          </cell>
        </row>
        <row r="816">
          <cell r="B816">
            <v>1281</v>
          </cell>
        </row>
        <row r="817">
          <cell r="B817">
            <v>523</v>
          </cell>
        </row>
        <row r="818">
          <cell r="B818">
            <v>524</v>
          </cell>
        </row>
        <row r="819">
          <cell r="B819">
            <v>1691</v>
          </cell>
        </row>
        <row r="820">
          <cell r="B820">
            <v>1884</v>
          </cell>
        </row>
        <row r="821">
          <cell r="B821">
            <v>2370</v>
          </cell>
        </row>
        <row r="822">
          <cell r="B822">
            <v>1431</v>
          </cell>
        </row>
        <row r="823">
          <cell r="B823">
            <v>3032</v>
          </cell>
        </row>
        <row r="824">
          <cell r="B824">
            <v>1359</v>
          </cell>
        </row>
        <row r="825">
          <cell r="B825">
            <v>2098</v>
          </cell>
        </row>
        <row r="826">
          <cell r="B826">
            <v>776</v>
          </cell>
        </row>
        <row r="827">
          <cell r="B827">
            <v>2025</v>
          </cell>
        </row>
        <row r="828">
          <cell r="B828">
            <v>316</v>
          </cell>
        </row>
        <row r="829">
          <cell r="B829">
            <v>1242</v>
          </cell>
        </row>
        <row r="830">
          <cell r="B830">
            <v>2562</v>
          </cell>
        </row>
        <row r="831">
          <cell r="B831">
            <v>1333</v>
          </cell>
        </row>
        <row r="832">
          <cell r="B832">
            <v>3058</v>
          </cell>
        </row>
        <row r="833">
          <cell r="B833">
            <v>965</v>
          </cell>
        </row>
        <row r="834">
          <cell r="B834">
            <v>554</v>
          </cell>
        </row>
        <row r="835">
          <cell r="B835">
            <v>1697</v>
          </cell>
        </row>
        <row r="836">
          <cell r="B836">
            <v>544</v>
          </cell>
        </row>
        <row r="837">
          <cell r="B837">
            <v>698</v>
          </cell>
        </row>
        <row r="838">
          <cell r="B838">
            <v>555</v>
          </cell>
        </row>
        <row r="839">
          <cell r="B839">
            <v>1698</v>
          </cell>
        </row>
        <row r="840">
          <cell r="B840">
            <v>484</v>
          </cell>
        </row>
        <row r="841">
          <cell r="B841">
            <v>2853</v>
          </cell>
        </row>
        <row r="842">
          <cell r="B842">
            <v>3008</v>
          </cell>
        </row>
        <row r="843">
          <cell r="B843">
            <v>966</v>
          </cell>
        </row>
        <row r="844">
          <cell r="B844">
            <v>450</v>
          </cell>
        </row>
        <row r="845">
          <cell r="B845">
            <v>181</v>
          </cell>
        </row>
        <row r="846">
          <cell r="B846">
            <v>1984</v>
          </cell>
        </row>
        <row r="847">
          <cell r="B847">
            <v>2960</v>
          </cell>
        </row>
        <row r="848">
          <cell r="B848">
            <v>3026</v>
          </cell>
        </row>
        <row r="849">
          <cell r="B849">
            <v>2357</v>
          </cell>
        </row>
        <row r="850">
          <cell r="B850">
            <v>723</v>
          </cell>
        </row>
        <row r="851">
          <cell r="B851">
            <v>3006</v>
          </cell>
        </row>
        <row r="852">
          <cell r="B852">
            <v>1197</v>
          </cell>
        </row>
        <row r="853">
          <cell r="B853">
            <v>1842</v>
          </cell>
        </row>
        <row r="854">
          <cell r="B854">
            <v>2241</v>
          </cell>
        </row>
        <row r="855">
          <cell r="B855">
            <v>455</v>
          </cell>
        </row>
        <row r="856">
          <cell r="B856">
            <v>2649</v>
          </cell>
        </row>
        <row r="857">
          <cell r="B857">
            <v>556</v>
          </cell>
        </row>
        <row r="858">
          <cell r="B858">
            <v>1179</v>
          </cell>
        </row>
        <row r="859">
          <cell r="B859">
            <v>1770</v>
          </cell>
        </row>
        <row r="860">
          <cell r="B860">
            <v>1407</v>
          </cell>
        </row>
        <row r="861">
          <cell r="B861">
            <v>1059</v>
          </cell>
        </row>
        <row r="862">
          <cell r="B862">
            <v>2690</v>
          </cell>
        </row>
        <row r="863">
          <cell r="B863">
            <v>653</v>
          </cell>
        </row>
        <row r="864">
          <cell r="B864">
            <v>1418</v>
          </cell>
        </row>
        <row r="865">
          <cell r="B865">
            <v>2493</v>
          </cell>
        </row>
        <row r="866">
          <cell r="B866">
            <v>2367</v>
          </cell>
        </row>
        <row r="867">
          <cell r="B867">
            <v>2575</v>
          </cell>
        </row>
        <row r="868">
          <cell r="B868">
            <v>706</v>
          </cell>
        </row>
        <row r="869">
          <cell r="B869">
            <v>2696</v>
          </cell>
        </row>
        <row r="870">
          <cell r="B870">
            <v>2392</v>
          </cell>
        </row>
        <row r="871">
          <cell r="B871">
            <v>709</v>
          </cell>
        </row>
        <row r="872">
          <cell r="B872">
            <v>1401</v>
          </cell>
        </row>
        <row r="873">
          <cell r="B873">
            <v>1730</v>
          </cell>
        </row>
        <row r="874">
          <cell r="B874">
            <v>765</v>
          </cell>
        </row>
        <row r="875">
          <cell r="B875">
            <v>458</v>
          </cell>
        </row>
        <row r="876">
          <cell r="B876">
            <v>839</v>
          </cell>
        </row>
        <row r="877">
          <cell r="B877">
            <v>798</v>
          </cell>
        </row>
        <row r="878">
          <cell r="B878">
            <v>1144</v>
          </cell>
        </row>
        <row r="879">
          <cell r="B879">
            <v>2633</v>
          </cell>
        </row>
        <row r="880">
          <cell r="B880">
            <v>1154</v>
          </cell>
        </row>
        <row r="881">
          <cell r="B881">
            <v>2769</v>
          </cell>
        </row>
        <row r="882">
          <cell r="B882">
            <v>526</v>
          </cell>
        </row>
        <row r="883">
          <cell r="B883">
            <v>864</v>
          </cell>
        </row>
        <row r="884">
          <cell r="B884">
            <v>2037</v>
          </cell>
        </row>
        <row r="885">
          <cell r="B885">
            <v>683</v>
          </cell>
        </row>
        <row r="886">
          <cell r="B886">
            <v>2466</v>
          </cell>
        </row>
        <row r="887">
          <cell r="B887">
            <v>881</v>
          </cell>
        </row>
        <row r="888">
          <cell r="B888">
            <v>2702</v>
          </cell>
        </row>
        <row r="889">
          <cell r="B889">
            <v>2085</v>
          </cell>
        </row>
        <row r="890">
          <cell r="B890">
            <v>2035</v>
          </cell>
        </row>
        <row r="891">
          <cell r="B891">
            <v>2914</v>
          </cell>
        </row>
        <row r="892">
          <cell r="B892">
            <v>2396</v>
          </cell>
        </row>
        <row r="893">
          <cell r="B893">
            <v>811</v>
          </cell>
        </row>
        <row r="894">
          <cell r="B894">
            <v>2823</v>
          </cell>
        </row>
        <row r="895">
          <cell r="B895">
            <v>2141</v>
          </cell>
        </row>
        <row r="896">
          <cell r="B896">
            <v>2997</v>
          </cell>
        </row>
        <row r="897">
          <cell r="B897">
            <v>2578</v>
          </cell>
        </row>
        <row r="898">
          <cell r="B898">
            <v>2527</v>
          </cell>
        </row>
        <row r="899">
          <cell r="B899">
            <v>2460</v>
          </cell>
        </row>
        <row r="900">
          <cell r="B900">
            <v>1164</v>
          </cell>
        </row>
        <row r="901">
          <cell r="B901">
            <v>1305</v>
          </cell>
        </row>
        <row r="902">
          <cell r="B902">
            <v>1122</v>
          </cell>
        </row>
        <row r="903">
          <cell r="B903">
            <v>483</v>
          </cell>
        </row>
        <row r="904">
          <cell r="B904">
            <v>2920</v>
          </cell>
        </row>
        <row r="905">
          <cell r="B905">
            <v>2674</v>
          </cell>
        </row>
        <row r="906">
          <cell r="B906">
            <v>3035</v>
          </cell>
        </row>
        <row r="907">
          <cell r="B907">
            <v>459</v>
          </cell>
        </row>
        <row r="908">
          <cell r="B908">
            <v>941</v>
          </cell>
        </row>
        <row r="909">
          <cell r="B909">
            <v>2051</v>
          </cell>
        </row>
        <row r="910">
          <cell r="B910">
            <v>2901</v>
          </cell>
        </row>
        <row r="911">
          <cell r="B911">
            <v>2685</v>
          </cell>
        </row>
        <row r="912">
          <cell r="B912">
            <v>2491</v>
          </cell>
        </row>
        <row r="913">
          <cell r="B913">
            <v>1423</v>
          </cell>
        </row>
        <row r="914">
          <cell r="B914">
            <v>1390</v>
          </cell>
        </row>
        <row r="915">
          <cell r="B915">
            <v>2394</v>
          </cell>
        </row>
      </sheetData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ERO"/>
      <sheetName val="VFEBRERO"/>
      <sheetName val="VMARZO"/>
      <sheetName val="VABRIL"/>
      <sheetName val="Hoja1"/>
      <sheetName val="VENEROno"/>
      <sheetName val="VFEBREROno"/>
      <sheetName val="zfacvenenero"/>
      <sheetName val="zfacconfeb"/>
      <sheetName val="zfacconmarzo"/>
      <sheetName val="zfacconabril"/>
      <sheetName val="VABRIL (2)"/>
      <sheetName val="VMARZO (2)"/>
      <sheetName val="VFEBRERO (2)"/>
      <sheetName val="VENERO (2)"/>
      <sheetName val="2018"/>
    </sheetNames>
    <sheetDataSet>
      <sheetData sheetId="0"/>
      <sheetData sheetId="1"/>
      <sheetData sheetId="2"/>
      <sheetData sheetId="3"/>
      <sheetData sheetId="4">
        <row r="2">
          <cell r="C2" t="str">
            <v>60</v>
          </cell>
          <cell r="F2" t="str">
            <v>0300</v>
          </cell>
        </row>
        <row r="3">
          <cell r="C3" t="str">
            <v>199</v>
          </cell>
          <cell r="F3" t="str">
            <v>0300</v>
          </cell>
        </row>
        <row r="4">
          <cell r="C4" t="str">
            <v>43</v>
          </cell>
          <cell r="F4" t="str">
            <v>0300</v>
          </cell>
        </row>
        <row r="5">
          <cell r="C5" t="str">
            <v>199</v>
          </cell>
          <cell r="F5" t="str">
            <v>0300</v>
          </cell>
        </row>
        <row r="6">
          <cell r="C6" t="str">
            <v>199</v>
          </cell>
          <cell r="F6" t="str">
            <v>0300</v>
          </cell>
        </row>
        <row r="7">
          <cell r="C7" t="str">
            <v>11</v>
          </cell>
          <cell r="F7" t="str">
            <v>0300</v>
          </cell>
        </row>
        <row r="8">
          <cell r="C8" t="str">
            <v>199</v>
          </cell>
          <cell r="F8" t="str">
            <v>0300</v>
          </cell>
        </row>
        <row r="9">
          <cell r="C9" t="str">
            <v>39</v>
          </cell>
          <cell r="F9" t="str">
            <v>0300</v>
          </cell>
        </row>
        <row r="10">
          <cell r="C10" t="str">
            <v>17</v>
          </cell>
          <cell r="F10" t="str">
            <v>0300</v>
          </cell>
        </row>
        <row r="11">
          <cell r="C11" t="str">
            <v>1970</v>
          </cell>
          <cell r="F11" t="str">
            <v>0300</v>
          </cell>
        </row>
        <row r="12">
          <cell r="C12" t="str">
            <v>289</v>
          </cell>
          <cell r="F12" t="str">
            <v>0300</v>
          </cell>
        </row>
        <row r="13">
          <cell r="C13" t="str">
            <v>1970</v>
          </cell>
          <cell r="F13" t="str">
            <v>0300</v>
          </cell>
        </row>
        <row r="14">
          <cell r="C14" t="str">
            <v>1970</v>
          </cell>
          <cell r="F14" t="str">
            <v>0300</v>
          </cell>
        </row>
        <row r="15">
          <cell r="C15" t="str">
            <v>1970</v>
          </cell>
          <cell r="F15" t="str">
            <v>0300</v>
          </cell>
        </row>
        <row r="16">
          <cell r="C16" t="str">
            <v>1970</v>
          </cell>
          <cell r="F16" t="str">
            <v>0300</v>
          </cell>
        </row>
        <row r="17">
          <cell r="C17" t="str">
            <v>74</v>
          </cell>
          <cell r="F17" t="str">
            <v>0300</v>
          </cell>
        </row>
        <row r="18">
          <cell r="C18" t="str">
            <v>108</v>
          </cell>
          <cell r="F18" t="str">
            <v>0300</v>
          </cell>
        </row>
        <row r="19">
          <cell r="C19" t="str">
            <v>116</v>
          </cell>
          <cell r="F19" t="str">
            <v>0300</v>
          </cell>
        </row>
        <row r="20">
          <cell r="C20" t="str">
            <v>86</v>
          </cell>
          <cell r="F20" t="str">
            <v>0300</v>
          </cell>
        </row>
        <row r="21">
          <cell r="C21" t="str">
            <v>416</v>
          </cell>
          <cell r="F21" t="str">
            <v>0300</v>
          </cell>
        </row>
        <row r="22">
          <cell r="C22" t="str">
            <v>2371</v>
          </cell>
          <cell r="F22" t="str">
            <v>0300</v>
          </cell>
        </row>
        <row r="23">
          <cell r="C23" t="str">
            <v>176</v>
          </cell>
          <cell r="F23" t="str">
            <v>0300</v>
          </cell>
        </row>
        <row r="24">
          <cell r="C24" t="str">
            <v>226</v>
          </cell>
          <cell r="F24" t="str">
            <v>0300</v>
          </cell>
        </row>
        <row r="25">
          <cell r="C25" t="str">
            <v>198</v>
          </cell>
          <cell r="F25" t="str">
            <v>0300</v>
          </cell>
        </row>
        <row r="26">
          <cell r="C26" t="str">
            <v>1970</v>
          </cell>
          <cell r="F26" t="str">
            <v>0300</v>
          </cell>
        </row>
        <row r="27">
          <cell r="C27" t="str">
            <v>393</v>
          </cell>
          <cell r="F27" t="str">
            <v>0300</v>
          </cell>
        </row>
        <row r="28">
          <cell r="C28" t="str">
            <v>393</v>
          </cell>
          <cell r="F28" t="str">
            <v>0300</v>
          </cell>
        </row>
        <row r="29">
          <cell r="C29" t="str">
            <v>31</v>
          </cell>
          <cell r="F29" t="str">
            <v>0300</v>
          </cell>
        </row>
        <row r="30">
          <cell r="C30" t="str">
            <v>1</v>
          </cell>
          <cell r="F30" t="str">
            <v>0300</v>
          </cell>
        </row>
        <row r="31">
          <cell r="C31" t="str">
            <v>199</v>
          </cell>
          <cell r="F31" t="str">
            <v>0300</v>
          </cell>
        </row>
        <row r="32">
          <cell r="C32" t="str">
            <v>347</v>
          </cell>
          <cell r="F32" t="str">
            <v>0300</v>
          </cell>
        </row>
        <row r="33">
          <cell r="C33" t="str">
            <v>73</v>
          </cell>
          <cell r="F33" t="str">
            <v>0300</v>
          </cell>
        </row>
        <row r="34">
          <cell r="C34" t="str">
            <v>17</v>
          </cell>
          <cell r="F34" t="str">
            <v>0300</v>
          </cell>
        </row>
        <row r="35">
          <cell r="C35" t="str">
            <v>302</v>
          </cell>
          <cell r="F35" t="str">
            <v>0300</v>
          </cell>
        </row>
        <row r="36">
          <cell r="C36" t="str">
            <v>45</v>
          </cell>
          <cell r="F36" t="str">
            <v>0300</v>
          </cell>
        </row>
        <row r="37">
          <cell r="C37" t="str">
            <v>199</v>
          </cell>
          <cell r="F37" t="str">
            <v>0300</v>
          </cell>
        </row>
        <row r="38">
          <cell r="C38" t="str">
            <v>277</v>
          </cell>
          <cell r="F38" t="str">
            <v>0300</v>
          </cell>
        </row>
        <row r="39">
          <cell r="C39" t="str">
            <v>85</v>
          </cell>
          <cell r="F39" t="str">
            <v>0300</v>
          </cell>
        </row>
        <row r="40">
          <cell r="C40" t="str">
            <v>82</v>
          </cell>
          <cell r="F40" t="str">
            <v>0300</v>
          </cell>
        </row>
        <row r="41">
          <cell r="C41" t="str">
            <v>1574</v>
          </cell>
          <cell r="F41" t="str">
            <v>0300</v>
          </cell>
        </row>
        <row r="42">
          <cell r="C42" t="str">
            <v>90</v>
          </cell>
          <cell r="F42" t="str">
            <v>0300</v>
          </cell>
        </row>
        <row r="43">
          <cell r="C43" t="str">
            <v>4</v>
          </cell>
          <cell r="F43" t="str">
            <v>0300</v>
          </cell>
        </row>
        <row r="44">
          <cell r="C44" t="str">
            <v>4</v>
          </cell>
          <cell r="F44" t="str">
            <v>0300</v>
          </cell>
        </row>
        <row r="45">
          <cell r="C45" t="str">
            <v>4</v>
          </cell>
          <cell r="F45" t="str">
            <v>0300</v>
          </cell>
        </row>
        <row r="46">
          <cell r="C46" t="str">
            <v>4</v>
          </cell>
          <cell r="F46" t="str">
            <v>0300</v>
          </cell>
        </row>
        <row r="47">
          <cell r="C47" t="str">
            <v>393</v>
          </cell>
          <cell r="F47" t="str">
            <v>0300</v>
          </cell>
        </row>
        <row r="48">
          <cell r="C48" t="str">
            <v>2422</v>
          </cell>
          <cell r="F48" t="str">
            <v>0300</v>
          </cell>
        </row>
        <row r="49">
          <cell r="C49" t="str">
            <v>2422</v>
          </cell>
          <cell r="F49" t="str">
            <v>0300</v>
          </cell>
        </row>
        <row r="50">
          <cell r="C50" t="str">
            <v>2130</v>
          </cell>
          <cell r="F50" t="str">
            <v>0300</v>
          </cell>
        </row>
        <row r="51">
          <cell r="C51" t="str">
            <v>82</v>
          </cell>
          <cell r="F51" t="str">
            <v>0300</v>
          </cell>
        </row>
        <row r="52">
          <cell r="C52" t="str">
            <v>90</v>
          </cell>
          <cell r="F52" t="str">
            <v>0300</v>
          </cell>
        </row>
        <row r="53">
          <cell r="C53" t="str">
            <v>98</v>
          </cell>
          <cell r="F53" t="str">
            <v>0300</v>
          </cell>
        </row>
        <row r="54">
          <cell r="C54" t="str">
            <v>2422</v>
          </cell>
          <cell r="F54" t="str">
            <v>0300</v>
          </cell>
        </row>
        <row r="55">
          <cell r="C55" t="str">
            <v>45</v>
          </cell>
          <cell r="F55" t="str">
            <v>0300</v>
          </cell>
        </row>
        <row r="56">
          <cell r="C56" t="str">
            <v>40</v>
          </cell>
          <cell r="F56" t="str">
            <v>0300</v>
          </cell>
        </row>
        <row r="57">
          <cell r="C57" t="str">
            <v>45</v>
          </cell>
          <cell r="F57" t="str">
            <v>0300</v>
          </cell>
        </row>
        <row r="58">
          <cell r="C58" t="str">
            <v>405</v>
          </cell>
          <cell r="F58" t="str">
            <v>0300</v>
          </cell>
        </row>
        <row r="59">
          <cell r="C59" t="str">
            <v>11</v>
          </cell>
          <cell r="F59" t="str">
            <v>0300</v>
          </cell>
        </row>
        <row r="60">
          <cell r="C60" t="str">
            <v>11</v>
          </cell>
          <cell r="F60" t="str">
            <v>0300</v>
          </cell>
        </row>
        <row r="61">
          <cell r="C61" t="str">
            <v>1950</v>
          </cell>
          <cell r="F61" t="str">
            <v>0300</v>
          </cell>
        </row>
        <row r="62">
          <cell r="C62" t="str">
            <v>171</v>
          </cell>
          <cell r="F62" t="str">
            <v>0300</v>
          </cell>
        </row>
        <row r="63">
          <cell r="C63" t="str">
            <v>101</v>
          </cell>
          <cell r="F63" t="str">
            <v>0300</v>
          </cell>
        </row>
        <row r="64">
          <cell r="C64" t="str">
            <v>152</v>
          </cell>
          <cell r="F64" t="str">
            <v>0300</v>
          </cell>
        </row>
        <row r="65">
          <cell r="C65" t="str">
            <v>86</v>
          </cell>
          <cell r="F65" t="str">
            <v>0300</v>
          </cell>
        </row>
        <row r="66">
          <cell r="C66" t="str">
            <v>1962</v>
          </cell>
          <cell r="F66" t="str">
            <v>0300</v>
          </cell>
        </row>
        <row r="67">
          <cell r="C67" t="str">
            <v>122</v>
          </cell>
          <cell r="F67" t="str">
            <v>0300</v>
          </cell>
        </row>
        <row r="68">
          <cell r="C68" t="str">
            <v>101</v>
          </cell>
          <cell r="F68" t="str">
            <v>0300</v>
          </cell>
        </row>
        <row r="69">
          <cell r="C69" t="str">
            <v>98</v>
          </cell>
          <cell r="F69" t="str">
            <v>0300</v>
          </cell>
        </row>
        <row r="70">
          <cell r="C70" t="str">
            <v>135</v>
          </cell>
          <cell r="F70" t="str">
            <v>0300</v>
          </cell>
        </row>
        <row r="71">
          <cell r="C71" t="str">
            <v>824</v>
          </cell>
          <cell r="F71" t="str">
            <v>0300</v>
          </cell>
        </row>
        <row r="72">
          <cell r="C72" t="str">
            <v>237</v>
          </cell>
          <cell r="F72" t="str">
            <v>0300</v>
          </cell>
        </row>
        <row r="73">
          <cell r="C73" t="str">
            <v>112</v>
          </cell>
          <cell r="F73" t="str">
            <v>0300</v>
          </cell>
        </row>
        <row r="74">
          <cell r="C74" t="str">
            <v>144</v>
          </cell>
          <cell r="F74" t="str">
            <v>0300</v>
          </cell>
        </row>
        <row r="75">
          <cell r="C75" t="str">
            <v>200</v>
          </cell>
          <cell r="F75" t="str">
            <v>0300</v>
          </cell>
        </row>
        <row r="76">
          <cell r="C76" t="str">
            <v>2365</v>
          </cell>
          <cell r="F76" t="str">
            <v>0300</v>
          </cell>
        </row>
        <row r="77">
          <cell r="C77" t="str">
            <v>176</v>
          </cell>
          <cell r="F77" t="str">
            <v>0300</v>
          </cell>
        </row>
        <row r="78">
          <cell r="C78" t="str">
            <v>1574</v>
          </cell>
          <cell r="F78" t="str">
            <v>0300</v>
          </cell>
        </row>
        <row r="79">
          <cell r="C79" t="str">
            <v>199</v>
          </cell>
          <cell r="F79" t="str">
            <v>0300</v>
          </cell>
        </row>
        <row r="80">
          <cell r="C80" t="str">
            <v>199</v>
          </cell>
          <cell r="F80" t="str">
            <v>0300</v>
          </cell>
        </row>
        <row r="81">
          <cell r="C81" t="str">
            <v>207</v>
          </cell>
          <cell r="F81" t="str">
            <v>0300</v>
          </cell>
        </row>
        <row r="82">
          <cell r="C82" t="str">
            <v>1994</v>
          </cell>
          <cell r="F82" t="str">
            <v>0300</v>
          </cell>
        </row>
        <row r="83">
          <cell r="C83" t="str">
            <v>21</v>
          </cell>
          <cell r="F83" t="str">
            <v>0300</v>
          </cell>
        </row>
        <row r="84">
          <cell r="C84" t="str">
            <v>73</v>
          </cell>
          <cell r="F84" t="str">
            <v>0300</v>
          </cell>
        </row>
        <row r="85">
          <cell r="C85" t="str">
            <v>12</v>
          </cell>
          <cell r="F85" t="str">
            <v>0300</v>
          </cell>
        </row>
        <row r="86">
          <cell r="C86" t="str">
            <v>176</v>
          </cell>
          <cell r="F86" t="str">
            <v>0300</v>
          </cell>
        </row>
        <row r="87">
          <cell r="C87" t="str">
            <v>176</v>
          </cell>
          <cell r="F87" t="str">
            <v>0300</v>
          </cell>
        </row>
        <row r="88">
          <cell r="C88" t="str">
            <v>176</v>
          </cell>
          <cell r="F88" t="str">
            <v>0300</v>
          </cell>
        </row>
        <row r="89">
          <cell r="C89" t="str">
            <v>198</v>
          </cell>
          <cell r="F89" t="str">
            <v>0300</v>
          </cell>
        </row>
        <row r="90">
          <cell r="C90" t="str">
            <v>180</v>
          </cell>
          <cell r="F90" t="str">
            <v>0300</v>
          </cell>
        </row>
        <row r="91">
          <cell r="C91" t="str">
            <v>365</v>
          </cell>
          <cell r="F91" t="str">
            <v>0300</v>
          </cell>
        </row>
        <row r="92">
          <cell r="C92" t="str">
            <v>2371</v>
          </cell>
          <cell r="F92" t="str">
            <v>0300</v>
          </cell>
        </row>
        <row r="93">
          <cell r="C93" t="str">
            <v>2423</v>
          </cell>
          <cell r="F93" t="str">
            <v>0300</v>
          </cell>
        </row>
        <row r="94">
          <cell r="C94" t="str">
            <v>82</v>
          </cell>
          <cell r="F94" t="str">
            <v>0300</v>
          </cell>
        </row>
        <row r="95">
          <cell r="C95" t="str">
            <v>416</v>
          </cell>
          <cell r="F95" t="str">
            <v>0300</v>
          </cell>
        </row>
        <row r="96">
          <cell r="C96" t="str">
            <v>83</v>
          </cell>
          <cell r="F96" t="str">
            <v>0300</v>
          </cell>
        </row>
        <row r="97">
          <cell r="C97" t="str">
            <v>16</v>
          </cell>
          <cell r="F97" t="str">
            <v>0300</v>
          </cell>
        </row>
        <row r="98">
          <cell r="C98" t="str">
            <v>1962</v>
          </cell>
          <cell r="F98" t="str">
            <v>0300</v>
          </cell>
        </row>
        <row r="99">
          <cell r="C99" t="str">
            <v>199</v>
          </cell>
          <cell r="F99" t="str">
            <v>0300</v>
          </cell>
        </row>
        <row r="100">
          <cell r="C100" t="str">
            <v>21</v>
          </cell>
          <cell r="F100" t="str">
            <v>0300</v>
          </cell>
        </row>
        <row r="101">
          <cell r="C101" t="str">
            <v>1970</v>
          </cell>
          <cell r="F101" t="str">
            <v>0300</v>
          </cell>
        </row>
        <row r="102">
          <cell r="C102" t="str">
            <v>1970</v>
          </cell>
          <cell r="F102" t="str">
            <v>0300</v>
          </cell>
        </row>
        <row r="103">
          <cell r="C103" t="str">
            <v>13</v>
          </cell>
          <cell r="F103" t="str">
            <v>0300</v>
          </cell>
        </row>
        <row r="104">
          <cell r="C104" t="str">
            <v>13</v>
          </cell>
          <cell r="F104" t="str">
            <v>0300</v>
          </cell>
        </row>
        <row r="105">
          <cell r="C105" t="str">
            <v>198</v>
          </cell>
          <cell r="F105" t="str">
            <v>0300</v>
          </cell>
        </row>
        <row r="106">
          <cell r="C106" t="str">
            <v>303</v>
          </cell>
          <cell r="F106" t="str">
            <v>0300</v>
          </cell>
        </row>
        <row r="107">
          <cell r="C107" t="str">
            <v>41</v>
          </cell>
          <cell r="F107" t="str">
            <v>0300</v>
          </cell>
        </row>
        <row r="108">
          <cell r="C108" t="str">
            <v>176</v>
          </cell>
          <cell r="F108" t="str">
            <v>0300</v>
          </cell>
        </row>
        <row r="109">
          <cell r="C109" t="str">
            <v>302</v>
          </cell>
          <cell r="F109" t="str">
            <v>0300</v>
          </cell>
        </row>
        <row r="110">
          <cell r="C110" t="str">
            <v>160</v>
          </cell>
          <cell r="F110" t="str">
            <v>0300</v>
          </cell>
        </row>
        <row r="111">
          <cell r="C111" t="str">
            <v>198</v>
          </cell>
          <cell r="F111" t="str">
            <v>0300</v>
          </cell>
        </row>
        <row r="112">
          <cell r="C112" t="str">
            <v>198</v>
          </cell>
          <cell r="F112" t="str">
            <v>0300</v>
          </cell>
        </row>
        <row r="113">
          <cell r="C113" t="str">
            <v>108</v>
          </cell>
          <cell r="F113" t="str">
            <v>0300</v>
          </cell>
        </row>
        <row r="114">
          <cell r="C114" t="str">
            <v>86</v>
          </cell>
          <cell r="F114" t="str">
            <v>0300</v>
          </cell>
        </row>
        <row r="115">
          <cell r="C115" t="str">
            <v>31</v>
          </cell>
          <cell r="F115" t="str">
            <v>0300</v>
          </cell>
        </row>
        <row r="116">
          <cell r="C116" t="str">
            <v>119</v>
          </cell>
          <cell r="F116" t="str">
            <v>0300</v>
          </cell>
        </row>
        <row r="117">
          <cell r="C117" t="str">
            <v>119</v>
          </cell>
          <cell r="F117" t="str">
            <v>0300</v>
          </cell>
        </row>
        <row r="118">
          <cell r="C118" t="str">
            <v>107</v>
          </cell>
          <cell r="F118" t="str">
            <v>0300</v>
          </cell>
        </row>
        <row r="119">
          <cell r="C119" t="str">
            <v>82</v>
          </cell>
          <cell r="F119" t="str">
            <v>0300</v>
          </cell>
        </row>
        <row r="120">
          <cell r="C120" t="str">
            <v>83</v>
          </cell>
          <cell r="F120" t="str">
            <v>0300</v>
          </cell>
        </row>
        <row r="121">
          <cell r="C121" t="str">
            <v>277</v>
          </cell>
          <cell r="F121" t="str">
            <v>0300</v>
          </cell>
        </row>
        <row r="122">
          <cell r="C122" t="str">
            <v>277</v>
          </cell>
          <cell r="F122" t="str">
            <v>0300</v>
          </cell>
        </row>
        <row r="123">
          <cell r="C123" t="str">
            <v>31</v>
          </cell>
          <cell r="F123" t="str">
            <v>0300</v>
          </cell>
        </row>
        <row r="124">
          <cell r="C124" t="str">
            <v>21</v>
          </cell>
          <cell r="F124" t="str">
            <v>0300</v>
          </cell>
        </row>
        <row r="125">
          <cell r="C125" t="str">
            <v>176</v>
          </cell>
          <cell r="F125" t="str">
            <v>0300</v>
          </cell>
        </row>
        <row r="126">
          <cell r="C126" t="str">
            <v>242</v>
          </cell>
          <cell r="F126" t="str">
            <v>0300</v>
          </cell>
        </row>
        <row r="127">
          <cell r="C127" t="str">
            <v>393</v>
          </cell>
          <cell r="F127" t="str">
            <v>0300</v>
          </cell>
        </row>
        <row r="128">
          <cell r="C128" t="str">
            <v>184</v>
          </cell>
          <cell r="F128" t="str">
            <v>0300</v>
          </cell>
        </row>
        <row r="129">
          <cell r="C129" t="str">
            <v>176</v>
          </cell>
          <cell r="F129" t="str">
            <v>0300</v>
          </cell>
        </row>
        <row r="130">
          <cell r="C130" t="str">
            <v>1954</v>
          </cell>
          <cell r="F130" t="str">
            <v>0300</v>
          </cell>
        </row>
        <row r="131">
          <cell r="C131" t="str">
            <v>1954</v>
          </cell>
          <cell r="F131" t="str">
            <v>0300</v>
          </cell>
        </row>
        <row r="132">
          <cell r="C132" t="str">
            <v>13</v>
          </cell>
          <cell r="F132" t="str">
            <v>0300</v>
          </cell>
        </row>
        <row r="133">
          <cell r="C133" t="str">
            <v>416</v>
          </cell>
          <cell r="F133" t="str">
            <v>0300</v>
          </cell>
        </row>
        <row r="134">
          <cell r="C134" t="str">
            <v>109</v>
          </cell>
          <cell r="F134" t="str">
            <v>0300</v>
          </cell>
        </row>
        <row r="135">
          <cell r="C135" t="str">
            <v>13</v>
          </cell>
          <cell r="F135" t="str">
            <v>0300</v>
          </cell>
        </row>
        <row r="136">
          <cell r="C136" t="str">
            <v>141</v>
          </cell>
          <cell r="F136" t="str">
            <v>0300</v>
          </cell>
        </row>
        <row r="137">
          <cell r="C137" t="str">
            <v>82</v>
          </cell>
          <cell r="F137" t="str">
            <v>0300</v>
          </cell>
        </row>
        <row r="138">
          <cell r="C138" t="str">
            <v>90</v>
          </cell>
          <cell r="F138" t="str">
            <v>0300</v>
          </cell>
        </row>
        <row r="139">
          <cell r="C139" t="str">
            <v>94</v>
          </cell>
          <cell r="F139" t="str">
            <v>0300</v>
          </cell>
        </row>
        <row r="140">
          <cell r="C140" t="str">
            <v>1970</v>
          </cell>
          <cell r="F140" t="str">
            <v>0300</v>
          </cell>
        </row>
        <row r="141">
          <cell r="C141" t="str">
            <v>45</v>
          </cell>
          <cell r="F141" t="str">
            <v>0300</v>
          </cell>
        </row>
        <row r="142">
          <cell r="C142" t="str">
            <v>1954</v>
          </cell>
          <cell r="F142" t="str">
            <v>0300</v>
          </cell>
        </row>
        <row r="143">
          <cell r="C143" t="str">
            <v>411</v>
          </cell>
          <cell r="F143" t="str">
            <v>0300</v>
          </cell>
        </row>
        <row r="144">
          <cell r="C144" t="str">
            <v>176</v>
          </cell>
          <cell r="F144" t="str">
            <v>0300</v>
          </cell>
        </row>
        <row r="145">
          <cell r="C145" t="str">
            <v>302</v>
          </cell>
          <cell r="F145" t="str">
            <v>0300</v>
          </cell>
        </row>
        <row r="146">
          <cell r="C146" t="str">
            <v>110</v>
          </cell>
          <cell r="F146" t="str">
            <v>0300</v>
          </cell>
        </row>
        <row r="147">
          <cell r="C147" t="str">
            <v>83</v>
          </cell>
          <cell r="F147" t="str">
            <v>0300</v>
          </cell>
        </row>
        <row r="148">
          <cell r="C148" t="str">
            <v>82</v>
          </cell>
          <cell r="F148" t="str">
            <v>0300</v>
          </cell>
        </row>
        <row r="149">
          <cell r="C149" t="str">
            <v>152</v>
          </cell>
          <cell r="F149" t="str">
            <v>0300</v>
          </cell>
        </row>
        <row r="150">
          <cell r="C150" t="str">
            <v>395</v>
          </cell>
          <cell r="F150" t="str">
            <v>0300</v>
          </cell>
        </row>
        <row r="151">
          <cell r="C151" t="str">
            <v>83</v>
          </cell>
          <cell r="F151" t="str">
            <v>0300</v>
          </cell>
        </row>
        <row r="152">
          <cell r="C152" t="str">
            <v>182</v>
          </cell>
          <cell r="F152" t="str">
            <v>0300</v>
          </cell>
        </row>
        <row r="153">
          <cell r="C153" t="str">
            <v>184</v>
          </cell>
          <cell r="F153" t="str">
            <v>0300</v>
          </cell>
        </row>
        <row r="154">
          <cell r="C154" t="str">
            <v>184</v>
          </cell>
          <cell r="F154" t="str">
            <v>0300</v>
          </cell>
        </row>
        <row r="155">
          <cell r="C155" t="str">
            <v>134</v>
          </cell>
          <cell r="F155" t="str">
            <v>0300</v>
          </cell>
        </row>
        <row r="156">
          <cell r="C156" t="str">
            <v>132</v>
          </cell>
          <cell r="F156" t="str">
            <v>0300</v>
          </cell>
        </row>
        <row r="157">
          <cell r="C157" t="str">
            <v>122</v>
          </cell>
          <cell r="F157" t="str">
            <v>0300</v>
          </cell>
        </row>
        <row r="158">
          <cell r="C158" t="str">
            <v>21</v>
          </cell>
          <cell r="F158" t="str">
            <v>0300</v>
          </cell>
        </row>
        <row r="159">
          <cell r="C159" t="str">
            <v>31</v>
          </cell>
          <cell r="F159" t="str">
            <v>0300</v>
          </cell>
        </row>
        <row r="160">
          <cell r="C160" t="str">
            <v>16</v>
          </cell>
          <cell r="F160" t="str">
            <v>0300</v>
          </cell>
        </row>
        <row r="161">
          <cell r="C161" t="str">
            <v>209</v>
          </cell>
          <cell r="F161" t="str">
            <v>0300</v>
          </cell>
        </row>
        <row r="162">
          <cell r="C162" t="str">
            <v>45</v>
          </cell>
          <cell r="F162" t="str">
            <v>0300</v>
          </cell>
        </row>
        <row r="163">
          <cell r="C163" t="str">
            <v>176</v>
          </cell>
          <cell r="F163" t="str">
            <v>0300</v>
          </cell>
        </row>
        <row r="164">
          <cell r="C164" t="str">
            <v>176</v>
          </cell>
          <cell r="F164" t="str">
            <v>0300</v>
          </cell>
        </row>
        <row r="165">
          <cell r="C165" t="str">
            <v>176</v>
          </cell>
          <cell r="F165" t="str">
            <v>0300</v>
          </cell>
        </row>
        <row r="166">
          <cell r="C166" t="str">
            <v>90</v>
          </cell>
          <cell r="F166" t="str">
            <v>0300</v>
          </cell>
        </row>
        <row r="167">
          <cell r="C167" t="str">
            <v>81</v>
          </cell>
          <cell r="F167" t="str">
            <v>0300</v>
          </cell>
        </row>
        <row r="168">
          <cell r="C168" t="str">
            <v>31</v>
          </cell>
          <cell r="F168" t="str">
            <v>0300</v>
          </cell>
        </row>
        <row r="169">
          <cell r="C169" t="str">
            <v>176</v>
          </cell>
          <cell r="F169" t="str">
            <v>0300</v>
          </cell>
        </row>
        <row r="170">
          <cell r="C170" t="str">
            <v>176</v>
          </cell>
          <cell r="F170" t="str">
            <v>0300</v>
          </cell>
        </row>
        <row r="171">
          <cell r="C171" t="str">
            <v>384</v>
          </cell>
          <cell r="F171" t="str">
            <v>0300</v>
          </cell>
        </row>
        <row r="172">
          <cell r="C172" t="str">
            <v>81</v>
          </cell>
          <cell r="F172" t="str">
            <v>0300</v>
          </cell>
        </row>
        <row r="173">
          <cell r="C173" t="str">
            <v>81</v>
          </cell>
          <cell r="F173" t="str">
            <v>0300</v>
          </cell>
        </row>
        <row r="174">
          <cell r="C174" t="str">
            <v>1970</v>
          </cell>
          <cell r="F174" t="str">
            <v>0300</v>
          </cell>
        </row>
        <row r="175">
          <cell r="C175" t="str">
            <v>1970</v>
          </cell>
          <cell r="F175" t="str">
            <v>0300</v>
          </cell>
        </row>
        <row r="176">
          <cell r="C176" t="str">
            <v>244</v>
          </cell>
          <cell r="F176" t="str">
            <v>0300</v>
          </cell>
        </row>
        <row r="177">
          <cell r="C177" t="str">
            <v>132</v>
          </cell>
          <cell r="F177" t="str">
            <v>0300</v>
          </cell>
        </row>
        <row r="178">
          <cell r="C178" t="str">
            <v>134</v>
          </cell>
          <cell r="F178" t="str">
            <v>0300</v>
          </cell>
        </row>
        <row r="179">
          <cell r="C179" t="str">
            <v>101</v>
          </cell>
          <cell r="F179" t="str">
            <v>0300</v>
          </cell>
        </row>
        <row r="180">
          <cell r="C180" t="str">
            <v>277</v>
          </cell>
          <cell r="F180" t="str">
            <v>0300</v>
          </cell>
        </row>
        <row r="181">
          <cell r="C181" t="str">
            <v>277</v>
          </cell>
          <cell r="F181" t="str">
            <v>0300</v>
          </cell>
        </row>
        <row r="182">
          <cell r="C182" t="str">
            <v>2420</v>
          </cell>
          <cell r="F182" t="str">
            <v>0300</v>
          </cell>
        </row>
        <row r="183">
          <cell r="C183" t="str">
            <v>1978</v>
          </cell>
          <cell r="F183" t="str">
            <v>0300</v>
          </cell>
        </row>
        <row r="184">
          <cell r="C184" t="str">
            <v>83</v>
          </cell>
          <cell r="F184" t="str">
            <v>0300</v>
          </cell>
        </row>
        <row r="185">
          <cell r="C185" t="str">
            <v>108</v>
          </cell>
          <cell r="F185" t="str">
            <v>0300</v>
          </cell>
        </row>
        <row r="186">
          <cell r="C186" t="str">
            <v>83</v>
          </cell>
          <cell r="F186" t="str">
            <v>0300</v>
          </cell>
        </row>
        <row r="187">
          <cell r="C187" t="str">
            <v>122</v>
          </cell>
          <cell r="F187" t="str">
            <v>0300</v>
          </cell>
        </row>
        <row r="188">
          <cell r="C188" t="str">
            <v>132</v>
          </cell>
          <cell r="F188" t="str">
            <v>0300</v>
          </cell>
        </row>
        <row r="189">
          <cell r="C189" t="str">
            <v>164</v>
          </cell>
          <cell r="F189" t="str">
            <v>0300</v>
          </cell>
        </row>
        <row r="190">
          <cell r="C190" t="str">
            <v>134</v>
          </cell>
          <cell r="F190" t="str">
            <v>0300</v>
          </cell>
        </row>
        <row r="191">
          <cell r="C191" t="str">
            <v>83</v>
          </cell>
          <cell r="F191" t="str">
            <v>0300</v>
          </cell>
        </row>
        <row r="192">
          <cell r="C192" t="str">
            <v>82</v>
          </cell>
          <cell r="F192" t="str">
            <v>0300</v>
          </cell>
        </row>
        <row r="193">
          <cell r="C193" t="str">
            <v>90</v>
          </cell>
          <cell r="F193" t="str">
            <v>0300</v>
          </cell>
        </row>
        <row r="194">
          <cell r="C194" t="str">
            <v>108</v>
          </cell>
          <cell r="F194" t="str">
            <v>0300</v>
          </cell>
        </row>
        <row r="195">
          <cell r="C195" t="str">
            <v>134</v>
          </cell>
          <cell r="F195" t="str">
            <v>0300</v>
          </cell>
        </row>
        <row r="196">
          <cell r="C196" t="str">
            <v>393</v>
          </cell>
          <cell r="F196" t="str">
            <v>0300</v>
          </cell>
        </row>
        <row r="197">
          <cell r="C197" t="str">
            <v>393</v>
          </cell>
          <cell r="F197" t="str">
            <v>0300</v>
          </cell>
        </row>
        <row r="198">
          <cell r="C198" t="str">
            <v>393</v>
          </cell>
          <cell r="F198" t="str">
            <v>0300</v>
          </cell>
        </row>
        <row r="199">
          <cell r="C199" t="str">
            <v>393</v>
          </cell>
          <cell r="F199" t="str">
            <v>0300</v>
          </cell>
        </row>
        <row r="200">
          <cell r="C200" t="str">
            <v>393</v>
          </cell>
          <cell r="F200" t="str">
            <v>0300</v>
          </cell>
        </row>
        <row r="201">
          <cell r="C201" t="str">
            <v>1</v>
          </cell>
          <cell r="F201" t="str">
            <v>0300</v>
          </cell>
        </row>
        <row r="202">
          <cell r="C202" t="str">
            <v>1</v>
          </cell>
          <cell r="F202" t="str">
            <v>0300</v>
          </cell>
        </row>
        <row r="203">
          <cell r="C203" t="str">
            <v>395</v>
          </cell>
          <cell r="F203" t="str">
            <v>0300</v>
          </cell>
        </row>
        <row r="204">
          <cell r="C204" t="str">
            <v>85</v>
          </cell>
          <cell r="F204" t="str">
            <v>0300</v>
          </cell>
        </row>
        <row r="205">
          <cell r="C205" t="str">
            <v>2422</v>
          </cell>
          <cell r="F205" t="str">
            <v>0300</v>
          </cell>
        </row>
        <row r="206">
          <cell r="C206" t="str">
            <v>2422</v>
          </cell>
          <cell r="F206" t="str">
            <v>0300</v>
          </cell>
        </row>
        <row r="207">
          <cell r="C207" t="str">
            <v>2422</v>
          </cell>
          <cell r="F207" t="str">
            <v>0300</v>
          </cell>
        </row>
        <row r="208">
          <cell r="C208" t="str">
            <v>249</v>
          </cell>
          <cell r="F208" t="str">
            <v>0300</v>
          </cell>
        </row>
        <row r="209">
          <cell r="C209" t="str">
            <v>1950</v>
          </cell>
          <cell r="F209" t="str">
            <v>0300</v>
          </cell>
        </row>
        <row r="210">
          <cell r="C210" t="str">
            <v>140</v>
          </cell>
          <cell r="F210" t="str">
            <v>0300</v>
          </cell>
        </row>
        <row r="211">
          <cell r="C211" t="str">
            <v>85</v>
          </cell>
          <cell r="F211" t="str">
            <v>0300</v>
          </cell>
        </row>
        <row r="212">
          <cell r="C212" t="str">
            <v>31</v>
          </cell>
          <cell r="F212" t="str">
            <v>0300</v>
          </cell>
        </row>
        <row r="213">
          <cell r="C213" t="str">
            <v>303</v>
          </cell>
          <cell r="F213" t="str">
            <v>0300</v>
          </cell>
        </row>
        <row r="214">
          <cell r="C214" t="str">
            <v>176</v>
          </cell>
          <cell r="F214" t="str">
            <v>0300</v>
          </cell>
        </row>
        <row r="215">
          <cell r="C215" t="str">
            <v>12</v>
          </cell>
          <cell r="F215" t="str">
            <v>0300</v>
          </cell>
        </row>
        <row r="216">
          <cell r="C216" t="str">
            <v>45</v>
          </cell>
          <cell r="F216" t="str">
            <v>0300</v>
          </cell>
        </row>
        <row r="217">
          <cell r="C217" t="str">
            <v>199</v>
          </cell>
          <cell r="F217" t="str">
            <v>0300</v>
          </cell>
        </row>
        <row r="218">
          <cell r="C218" t="str">
            <v>12</v>
          </cell>
          <cell r="F218" t="str">
            <v>0300</v>
          </cell>
        </row>
        <row r="219">
          <cell r="C219" t="str">
            <v>31</v>
          </cell>
          <cell r="F219" t="str">
            <v>0300</v>
          </cell>
        </row>
        <row r="220">
          <cell r="C220" t="str">
            <v>244</v>
          </cell>
          <cell r="F220" t="str">
            <v>0300</v>
          </cell>
        </row>
        <row r="221">
          <cell r="C221" t="str">
            <v>176</v>
          </cell>
          <cell r="F221" t="str">
            <v>0300</v>
          </cell>
        </row>
        <row r="222">
          <cell r="C222" t="str">
            <v>16</v>
          </cell>
          <cell r="F222" t="str">
            <v>0300</v>
          </cell>
        </row>
        <row r="223">
          <cell r="C223" t="str">
            <v>16</v>
          </cell>
          <cell r="F223" t="str">
            <v>0300</v>
          </cell>
        </row>
        <row r="224">
          <cell r="C224" t="str">
            <v>1950</v>
          </cell>
          <cell r="F224" t="str">
            <v>0300</v>
          </cell>
        </row>
        <row r="225">
          <cell r="C225" t="str">
            <v>11</v>
          </cell>
          <cell r="F225" t="str">
            <v>0300</v>
          </cell>
        </row>
        <row r="226">
          <cell r="C226" t="str">
            <v>22</v>
          </cell>
          <cell r="F226" t="str">
            <v>0300</v>
          </cell>
        </row>
        <row r="227">
          <cell r="C227" t="str">
            <v>74</v>
          </cell>
          <cell r="F227" t="str">
            <v>0300</v>
          </cell>
        </row>
        <row r="228">
          <cell r="C228" t="str">
            <v>85</v>
          </cell>
          <cell r="F228" t="str">
            <v>0300</v>
          </cell>
        </row>
        <row r="229">
          <cell r="C229" t="str">
            <v>137</v>
          </cell>
          <cell r="F229" t="str">
            <v>0300</v>
          </cell>
        </row>
        <row r="230">
          <cell r="C230" t="str">
            <v>86</v>
          </cell>
          <cell r="F230" t="str">
            <v>0300</v>
          </cell>
        </row>
        <row r="231">
          <cell r="C231" t="str">
            <v>2420</v>
          </cell>
          <cell r="F231" t="str">
            <v>0300</v>
          </cell>
        </row>
        <row r="232">
          <cell r="C232" t="str">
            <v>134</v>
          </cell>
          <cell r="F232" t="str">
            <v>0300</v>
          </cell>
        </row>
        <row r="233">
          <cell r="C233" t="str">
            <v>134</v>
          </cell>
          <cell r="F233" t="str">
            <v>0300</v>
          </cell>
        </row>
        <row r="234">
          <cell r="C234" t="str">
            <v>142</v>
          </cell>
          <cell r="F234" t="str">
            <v>0300</v>
          </cell>
        </row>
        <row r="235">
          <cell r="C235" t="str">
            <v>132</v>
          </cell>
          <cell r="F235" t="str">
            <v>0300</v>
          </cell>
        </row>
        <row r="236">
          <cell r="C236" t="str">
            <v>86</v>
          </cell>
          <cell r="F236" t="str">
            <v>0300</v>
          </cell>
        </row>
        <row r="237">
          <cell r="C237" t="str">
            <v>103</v>
          </cell>
          <cell r="F237" t="str">
            <v>0300</v>
          </cell>
        </row>
        <row r="238">
          <cell r="C238" t="str">
            <v>83</v>
          </cell>
          <cell r="F238" t="str">
            <v>0300</v>
          </cell>
        </row>
        <row r="239">
          <cell r="C239" t="str">
            <v>395</v>
          </cell>
          <cell r="F239" t="str">
            <v>0300</v>
          </cell>
        </row>
        <row r="240">
          <cell r="C240" t="str">
            <v>4</v>
          </cell>
          <cell r="F240" t="str">
            <v>0300</v>
          </cell>
        </row>
        <row r="241">
          <cell r="C241" t="str">
            <v>4</v>
          </cell>
          <cell r="F241" t="str">
            <v>0300</v>
          </cell>
        </row>
        <row r="242">
          <cell r="C242" t="str">
            <v>4</v>
          </cell>
          <cell r="F242" t="str">
            <v>0300</v>
          </cell>
        </row>
        <row r="243">
          <cell r="C243" t="str">
            <v>4</v>
          </cell>
          <cell r="F243" t="str">
            <v>0300</v>
          </cell>
        </row>
        <row r="244">
          <cell r="C244" t="str">
            <v>4</v>
          </cell>
          <cell r="F244" t="str">
            <v>0300</v>
          </cell>
        </row>
        <row r="245">
          <cell r="C245" t="str">
            <v>4</v>
          </cell>
          <cell r="F245" t="str">
            <v>0300</v>
          </cell>
        </row>
        <row r="246">
          <cell r="C246" t="str">
            <v>1950</v>
          </cell>
          <cell r="F246" t="str">
            <v>0300</v>
          </cell>
        </row>
        <row r="247">
          <cell r="C247" t="str">
            <v>1950</v>
          </cell>
          <cell r="F247" t="str">
            <v>0300</v>
          </cell>
        </row>
        <row r="248">
          <cell r="C248" t="str">
            <v>152</v>
          </cell>
          <cell r="F248" t="str">
            <v>0300</v>
          </cell>
        </row>
        <row r="249">
          <cell r="C249" t="str">
            <v>82</v>
          </cell>
          <cell r="F249" t="str">
            <v>0300</v>
          </cell>
        </row>
        <row r="250">
          <cell r="C250" t="str">
            <v>395</v>
          </cell>
          <cell r="F250" t="str">
            <v>0300</v>
          </cell>
        </row>
        <row r="251">
          <cell r="C251" t="str">
            <v>207</v>
          </cell>
          <cell r="F251" t="str">
            <v>0300</v>
          </cell>
        </row>
        <row r="252">
          <cell r="C252" t="str">
            <v>160</v>
          </cell>
          <cell r="F252" t="str">
            <v>0300</v>
          </cell>
        </row>
        <row r="253">
          <cell r="C253" t="str">
            <v>160</v>
          </cell>
          <cell r="F253" t="str">
            <v>0300</v>
          </cell>
        </row>
        <row r="254">
          <cell r="C254" t="str">
            <v>303</v>
          </cell>
          <cell r="F254" t="str">
            <v>0300</v>
          </cell>
        </row>
        <row r="255">
          <cell r="C255" t="str">
            <v>16</v>
          </cell>
          <cell r="F255" t="str">
            <v>0300</v>
          </cell>
        </row>
        <row r="256">
          <cell r="C256" t="str">
            <v>184</v>
          </cell>
          <cell r="F256" t="str">
            <v>0300</v>
          </cell>
        </row>
        <row r="257">
          <cell r="C257" t="str">
            <v>31</v>
          </cell>
          <cell r="F257" t="str">
            <v>0300</v>
          </cell>
        </row>
        <row r="258">
          <cell r="C258" t="str">
            <v>200</v>
          </cell>
          <cell r="F258" t="str">
            <v>0300</v>
          </cell>
        </row>
        <row r="259">
          <cell r="C259" t="str">
            <v>21</v>
          </cell>
          <cell r="F259" t="str">
            <v>0300</v>
          </cell>
        </row>
        <row r="260">
          <cell r="C260" t="str">
            <v>45</v>
          </cell>
          <cell r="F260" t="str">
            <v>0300</v>
          </cell>
        </row>
        <row r="261">
          <cell r="C261" t="str">
            <v>226</v>
          </cell>
          <cell r="F261" t="str">
            <v>0300</v>
          </cell>
        </row>
        <row r="262">
          <cell r="C262" t="str">
            <v>21</v>
          </cell>
          <cell r="F262" t="str">
            <v>0300</v>
          </cell>
        </row>
        <row r="263">
          <cell r="C263" t="str">
            <v>105</v>
          </cell>
          <cell r="F263" t="str">
            <v>0300</v>
          </cell>
        </row>
        <row r="264">
          <cell r="C264" t="str">
            <v>2316</v>
          </cell>
          <cell r="F264" t="str">
            <v>0300</v>
          </cell>
        </row>
        <row r="265">
          <cell r="C265" t="str">
            <v>285</v>
          </cell>
          <cell r="F265" t="str">
            <v>0300</v>
          </cell>
        </row>
        <row r="266">
          <cell r="C266" t="str">
            <v>161</v>
          </cell>
          <cell r="F266" t="str">
            <v>0300</v>
          </cell>
        </row>
        <row r="267">
          <cell r="C267" t="str">
            <v>82</v>
          </cell>
          <cell r="F267" t="str">
            <v>0300</v>
          </cell>
        </row>
        <row r="268">
          <cell r="C268" t="str">
            <v>1962</v>
          </cell>
          <cell r="F268" t="str">
            <v>0300</v>
          </cell>
        </row>
        <row r="269">
          <cell r="C269" t="str">
            <v>83</v>
          </cell>
          <cell r="F269" t="str">
            <v>0300</v>
          </cell>
        </row>
        <row r="270">
          <cell r="C270" t="str">
            <v>395</v>
          </cell>
          <cell r="F270" t="str">
            <v>0300</v>
          </cell>
        </row>
        <row r="271">
          <cell r="C271" t="str">
            <v>2131</v>
          </cell>
          <cell r="F271" t="str">
            <v>0300</v>
          </cell>
        </row>
        <row r="272">
          <cell r="C272" t="str">
            <v>83</v>
          </cell>
          <cell r="F272" t="str">
            <v>0300</v>
          </cell>
        </row>
        <row r="273">
          <cell r="C273" t="str">
            <v>33</v>
          </cell>
          <cell r="F273" t="str">
            <v>0300</v>
          </cell>
        </row>
        <row r="274">
          <cell r="C274" t="str">
            <v>1959</v>
          </cell>
          <cell r="F274" t="str">
            <v>0300</v>
          </cell>
        </row>
        <row r="275">
          <cell r="C275" t="str">
            <v>160</v>
          </cell>
          <cell r="F275" t="str">
            <v>0300</v>
          </cell>
        </row>
        <row r="276">
          <cell r="C276" t="str">
            <v>2240</v>
          </cell>
          <cell r="F276" t="str">
            <v>0300</v>
          </cell>
        </row>
        <row r="277">
          <cell r="C277" t="str">
            <v>159</v>
          </cell>
          <cell r="F277" t="str">
            <v>0300</v>
          </cell>
        </row>
        <row r="278">
          <cell r="C278" t="str">
            <v>135</v>
          </cell>
          <cell r="F278" t="str">
            <v>0300</v>
          </cell>
        </row>
        <row r="279">
          <cell r="C279" t="str">
            <v>86</v>
          </cell>
          <cell r="F279" t="str">
            <v>0300</v>
          </cell>
        </row>
        <row r="280">
          <cell r="C280" t="str">
            <v>108</v>
          </cell>
          <cell r="F280" t="str">
            <v>0300</v>
          </cell>
        </row>
        <row r="281">
          <cell r="C281" t="str">
            <v>1960</v>
          </cell>
          <cell r="F281" t="str">
            <v>0300</v>
          </cell>
        </row>
        <row r="282">
          <cell r="C282" t="str">
            <v>45</v>
          </cell>
          <cell r="F282" t="str">
            <v>0300</v>
          </cell>
        </row>
        <row r="283">
          <cell r="C283" t="str">
            <v>45</v>
          </cell>
          <cell r="F283" t="str">
            <v>0300</v>
          </cell>
        </row>
        <row r="284">
          <cell r="C284" t="str">
            <v>277</v>
          </cell>
          <cell r="F284" t="str">
            <v>0300</v>
          </cell>
        </row>
        <row r="285">
          <cell r="C285" t="str">
            <v>45</v>
          </cell>
          <cell r="F285" t="str">
            <v>0300</v>
          </cell>
        </row>
        <row r="286">
          <cell r="C286" t="str">
            <v>96</v>
          </cell>
          <cell r="F286" t="str">
            <v>0300</v>
          </cell>
        </row>
        <row r="287">
          <cell r="C287" t="str">
            <v>21</v>
          </cell>
          <cell r="F287" t="str">
            <v>0300</v>
          </cell>
        </row>
        <row r="288">
          <cell r="C288" t="str">
            <v>13</v>
          </cell>
          <cell r="F288" t="str">
            <v>0300</v>
          </cell>
        </row>
        <row r="289">
          <cell r="C289" t="str">
            <v>236</v>
          </cell>
          <cell r="F289" t="str">
            <v>0300</v>
          </cell>
        </row>
        <row r="290">
          <cell r="C290" t="str">
            <v>236</v>
          </cell>
          <cell r="F290" t="str">
            <v>0300</v>
          </cell>
        </row>
        <row r="291">
          <cell r="C291" t="str">
            <v>100055</v>
          </cell>
          <cell r="F291" t="str">
            <v>0300</v>
          </cell>
        </row>
        <row r="292">
          <cell r="C292" t="str">
            <v>288</v>
          </cell>
          <cell r="F292" t="str">
            <v>0300</v>
          </cell>
        </row>
        <row r="293">
          <cell r="C293" t="str">
            <v>33</v>
          </cell>
          <cell r="F293" t="str">
            <v>0300</v>
          </cell>
        </row>
        <row r="294">
          <cell r="C294" t="str">
            <v>277</v>
          </cell>
          <cell r="F294" t="str">
            <v>0300</v>
          </cell>
        </row>
        <row r="295">
          <cell r="C295" t="str">
            <v>2375</v>
          </cell>
          <cell r="F295" t="str">
            <v>0300</v>
          </cell>
        </row>
        <row r="296">
          <cell r="C296" t="str">
            <v>1950</v>
          </cell>
          <cell r="F296" t="str">
            <v>0300</v>
          </cell>
        </row>
        <row r="297">
          <cell r="C297" t="str">
            <v>2422</v>
          </cell>
          <cell r="F297" t="str">
            <v>0300</v>
          </cell>
        </row>
        <row r="298">
          <cell r="C298" t="str">
            <v>277</v>
          </cell>
          <cell r="F298" t="str">
            <v>0300</v>
          </cell>
        </row>
        <row r="299">
          <cell r="C299" t="str">
            <v>176</v>
          </cell>
          <cell r="F299" t="str">
            <v>0300</v>
          </cell>
        </row>
        <row r="300">
          <cell r="C300" t="str">
            <v>33</v>
          </cell>
          <cell r="F300" t="str">
            <v>0300</v>
          </cell>
        </row>
        <row r="301">
          <cell r="C301" t="str">
            <v>343</v>
          </cell>
          <cell r="F301" t="str">
            <v>0300</v>
          </cell>
        </row>
        <row r="302">
          <cell r="C302" t="str">
            <v>285</v>
          </cell>
          <cell r="F302" t="str">
            <v>0300</v>
          </cell>
        </row>
        <row r="303">
          <cell r="C303" t="str">
            <v>393</v>
          </cell>
          <cell r="F303" t="str">
            <v>0300</v>
          </cell>
        </row>
        <row r="304">
          <cell r="C304" t="str">
            <v>393</v>
          </cell>
          <cell r="F304" t="str">
            <v>0300</v>
          </cell>
        </row>
        <row r="305">
          <cell r="C305" t="str">
            <v>249</v>
          </cell>
          <cell r="F305" t="str">
            <v>0300</v>
          </cell>
        </row>
        <row r="306">
          <cell r="C306" t="str">
            <v>249</v>
          </cell>
          <cell r="F306" t="str">
            <v>0300</v>
          </cell>
        </row>
        <row r="307">
          <cell r="C307" t="str">
            <v>1950</v>
          </cell>
          <cell r="F307" t="str">
            <v>0300</v>
          </cell>
        </row>
        <row r="308">
          <cell r="C308" t="str">
            <v>82</v>
          </cell>
          <cell r="F308" t="str">
            <v>0300</v>
          </cell>
        </row>
        <row r="309">
          <cell r="C309" t="str">
            <v>1960</v>
          </cell>
          <cell r="F309" t="str">
            <v>0300</v>
          </cell>
        </row>
        <row r="310">
          <cell r="C310" t="str">
            <v>83</v>
          </cell>
          <cell r="F310" t="str">
            <v>0300</v>
          </cell>
        </row>
        <row r="311">
          <cell r="C311" t="str">
            <v>135</v>
          </cell>
          <cell r="F311" t="str">
            <v>0300</v>
          </cell>
        </row>
        <row r="312">
          <cell r="C312" t="str">
            <v>4</v>
          </cell>
          <cell r="F312" t="str">
            <v>0300</v>
          </cell>
        </row>
        <row r="313">
          <cell r="C313" t="str">
            <v>249</v>
          </cell>
          <cell r="F313" t="str">
            <v>0300</v>
          </cell>
        </row>
        <row r="314">
          <cell r="C314" t="str">
            <v>2422</v>
          </cell>
          <cell r="F314" t="str">
            <v>0300</v>
          </cell>
        </row>
        <row r="315">
          <cell r="C315" t="str">
            <v>2422</v>
          </cell>
          <cell r="F315" t="str">
            <v>0300</v>
          </cell>
        </row>
        <row r="316">
          <cell r="C316" t="str">
            <v>2422</v>
          </cell>
          <cell r="F316" t="str">
            <v>0300</v>
          </cell>
        </row>
        <row r="317">
          <cell r="C317" t="str">
            <v>1950</v>
          </cell>
          <cell r="F317" t="str">
            <v>0300</v>
          </cell>
        </row>
        <row r="318">
          <cell r="C318" t="str">
            <v>1950</v>
          </cell>
          <cell r="F318" t="str">
            <v>0300</v>
          </cell>
        </row>
        <row r="319">
          <cell r="C319" t="str">
            <v>38</v>
          </cell>
          <cell r="F319" t="str">
            <v>0300</v>
          </cell>
        </row>
        <row r="320">
          <cell r="C320" t="str">
            <v>38</v>
          </cell>
          <cell r="F320" t="str">
            <v>0300</v>
          </cell>
        </row>
        <row r="321">
          <cell r="C321" t="str">
            <v>200</v>
          </cell>
          <cell r="F321" t="str">
            <v>0300</v>
          </cell>
        </row>
        <row r="322">
          <cell r="C322" t="str">
            <v>45</v>
          </cell>
          <cell r="F322" t="str">
            <v>0300</v>
          </cell>
        </row>
        <row r="323">
          <cell r="C323" t="str">
            <v>176</v>
          </cell>
          <cell r="F323" t="str">
            <v>0300</v>
          </cell>
        </row>
        <row r="324">
          <cell r="C324" t="str">
            <v>285</v>
          </cell>
          <cell r="F324" t="str">
            <v>0300</v>
          </cell>
        </row>
        <row r="325">
          <cell r="C325" t="str">
            <v>200</v>
          </cell>
          <cell r="F325" t="str">
            <v>0300</v>
          </cell>
        </row>
        <row r="326">
          <cell r="C326" t="str">
            <v>303</v>
          </cell>
          <cell r="F326" t="str">
            <v>0300</v>
          </cell>
        </row>
        <row r="327">
          <cell r="C327" t="str">
            <v>4</v>
          </cell>
          <cell r="F327" t="str">
            <v>0300</v>
          </cell>
        </row>
        <row r="328">
          <cell r="C328" t="str">
            <v>277</v>
          </cell>
          <cell r="F328" t="str">
            <v>0300</v>
          </cell>
        </row>
        <row r="329">
          <cell r="C329" t="str">
            <v>2430</v>
          </cell>
          <cell r="F329" t="str">
            <v>0300</v>
          </cell>
        </row>
        <row r="330">
          <cell r="C330" t="str">
            <v>365</v>
          </cell>
          <cell r="F330" t="str">
            <v>0300</v>
          </cell>
        </row>
        <row r="331">
          <cell r="C331" t="str">
            <v>302</v>
          </cell>
          <cell r="F331" t="str">
            <v>0300</v>
          </cell>
        </row>
        <row r="332">
          <cell r="C332" t="str">
            <v>33</v>
          </cell>
          <cell r="F332" t="str">
            <v>0300</v>
          </cell>
        </row>
        <row r="333">
          <cell r="C333" t="str">
            <v>31</v>
          </cell>
          <cell r="F333" t="str">
            <v>0300</v>
          </cell>
        </row>
        <row r="334">
          <cell r="C334" t="str">
            <v>31</v>
          </cell>
          <cell r="F334" t="str">
            <v>0300</v>
          </cell>
        </row>
        <row r="335">
          <cell r="C335" t="str">
            <v>171</v>
          </cell>
          <cell r="F335" t="str">
            <v>0300</v>
          </cell>
        </row>
        <row r="336">
          <cell r="C336" t="str">
            <v>308</v>
          </cell>
          <cell r="F336" t="str">
            <v>0300</v>
          </cell>
        </row>
        <row r="337">
          <cell r="C337" t="str">
            <v>198</v>
          </cell>
          <cell r="F337" t="str">
            <v>0300</v>
          </cell>
        </row>
        <row r="338">
          <cell r="C338" t="str">
            <v>2312</v>
          </cell>
          <cell r="F338" t="str">
            <v>0300</v>
          </cell>
        </row>
        <row r="339">
          <cell r="C339" t="str">
            <v>97</v>
          </cell>
          <cell r="F339" t="str">
            <v>0300</v>
          </cell>
        </row>
        <row r="340">
          <cell r="C340" t="str">
            <v>82</v>
          </cell>
          <cell r="F340" t="str">
            <v>0300</v>
          </cell>
        </row>
        <row r="341">
          <cell r="C341" t="str">
            <v>123</v>
          </cell>
          <cell r="F341" t="str">
            <v>0300</v>
          </cell>
        </row>
        <row r="342">
          <cell r="C342" t="str">
            <v>1962</v>
          </cell>
          <cell r="F342" t="str">
            <v>0300</v>
          </cell>
        </row>
        <row r="343">
          <cell r="C343" t="str">
            <v>90</v>
          </cell>
          <cell r="F343" t="str">
            <v>0300</v>
          </cell>
        </row>
        <row r="344">
          <cell r="C344" t="str">
            <v>396</v>
          </cell>
          <cell r="F344" t="str">
            <v>0300</v>
          </cell>
        </row>
        <row r="345">
          <cell r="C345" t="str">
            <v>226</v>
          </cell>
          <cell r="F345" t="str">
            <v>0300</v>
          </cell>
        </row>
        <row r="346">
          <cell r="C346" t="str">
            <v>303</v>
          </cell>
          <cell r="F346" t="str">
            <v>0300</v>
          </cell>
        </row>
        <row r="347">
          <cell r="C347" t="str">
            <v>33</v>
          </cell>
          <cell r="F347" t="str">
            <v>0300</v>
          </cell>
        </row>
        <row r="348">
          <cell r="C348" t="str">
            <v>285</v>
          </cell>
          <cell r="F348" t="str">
            <v>0300</v>
          </cell>
        </row>
        <row r="349">
          <cell r="C349" t="str">
            <v>2430</v>
          </cell>
          <cell r="F349" t="str">
            <v>0300</v>
          </cell>
        </row>
        <row r="350">
          <cell r="C350" t="str">
            <v>21</v>
          </cell>
          <cell r="F350" t="str">
            <v>0300</v>
          </cell>
        </row>
        <row r="351">
          <cell r="C351" t="str">
            <v>303</v>
          </cell>
          <cell r="F351" t="str">
            <v>0300</v>
          </cell>
        </row>
        <row r="352">
          <cell r="C352" t="str">
            <v>200</v>
          </cell>
          <cell r="F352" t="str">
            <v>0300</v>
          </cell>
        </row>
        <row r="353">
          <cell r="C353" t="str">
            <v>176</v>
          </cell>
          <cell r="F353" t="str">
            <v>0300</v>
          </cell>
        </row>
        <row r="354">
          <cell r="C354" t="str">
            <v>31</v>
          </cell>
          <cell r="F354" t="str">
            <v>0300</v>
          </cell>
        </row>
        <row r="355">
          <cell r="C355" t="str">
            <v>1970</v>
          </cell>
          <cell r="F355" t="str">
            <v>0300</v>
          </cell>
        </row>
        <row r="356">
          <cell r="C356" t="str">
            <v>376</v>
          </cell>
          <cell r="F356" t="str">
            <v>0300</v>
          </cell>
        </row>
        <row r="357">
          <cell r="C357" t="str">
            <v>7</v>
          </cell>
          <cell r="F357" t="str">
            <v>0300</v>
          </cell>
        </row>
        <row r="358">
          <cell r="C358" t="str">
            <v>198</v>
          </cell>
          <cell r="F358" t="str">
            <v>0300</v>
          </cell>
        </row>
        <row r="359">
          <cell r="C359" t="str">
            <v>48</v>
          </cell>
          <cell r="F359" t="str">
            <v>0300</v>
          </cell>
        </row>
        <row r="360">
          <cell r="C360" t="str">
            <v>24</v>
          </cell>
          <cell r="F360" t="str">
            <v>0300</v>
          </cell>
        </row>
        <row r="361">
          <cell r="C361" t="str">
            <v>1994</v>
          </cell>
          <cell r="F361" t="str">
            <v>0300</v>
          </cell>
        </row>
        <row r="362">
          <cell r="C362" t="str">
            <v>21</v>
          </cell>
          <cell r="F362" t="str">
            <v>0300</v>
          </cell>
        </row>
        <row r="363">
          <cell r="C363" t="str">
            <v>294</v>
          </cell>
          <cell r="F363" t="str">
            <v>0300</v>
          </cell>
        </row>
        <row r="364">
          <cell r="C364" t="str">
            <v>228</v>
          </cell>
          <cell r="F364" t="str">
            <v>0300</v>
          </cell>
        </row>
        <row r="365">
          <cell r="C365" t="str">
            <v>11</v>
          </cell>
          <cell r="F365" t="str">
            <v>0300</v>
          </cell>
        </row>
        <row r="366">
          <cell r="C366" t="str">
            <v>12</v>
          </cell>
          <cell r="F366" t="str">
            <v>0300</v>
          </cell>
        </row>
        <row r="367">
          <cell r="C367" t="str">
            <v>21</v>
          </cell>
          <cell r="F367" t="str">
            <v>0300</v>
          </cell>
        </row>
        <row r="368">
          <cell r="C368" t="str">
            <v>160</v>
          </cell>
          <cell r="F368" t="str">
            <v>0300</v>
          </cell>
        </row>
        <row r="369">
          <cell r="C369" t="str">
            <v>226</v>
          </cell>
          <cell r="F369" t="str">
            <v>0300</v>
          </cell>
        </row>
        <row r="370">
          <cell r="C370" t="str">
            <v>198</v>
          </cell>
          <cell r="F370" t="str">
            <v>0300</v>
          </cell>
        </row>
        <row r="371">
          <cell r="C371" t="str">
            <v>188</v>
          </cell>
          <cell r="F371" t="str">
            <v>0300</v>
          </cell>
        </row>
        <row r="372">
          <cell r="C372" t="str">
            <v>393</v>
          </cell>
          <cell r="F372" t="str">
            <v>0300</v>
          </cell>
        </row>
        <row r="373">
          <cell r="C373" t="str">
            <v>393</v>
          </cell>
          <cell r="F373" t="str">
            <v>0300</v>
          </cell>
        </row>
        <row r="374">
          <cell r="C374" t="str">
            <v>4</v>
          </cell>
          <cell r="F374" t="str">
            <v>0300</v>
          </cell>
        </row>
        <row r="375">
          <cell r="C375" t="str">
            <v>4</v>
          </cell>
          <cell r="F375" t="str">
            <v>0300</v>
          </cell>
        </row>
        <row r="376">
          <cell r="C376" t="str">
            <v>1</v>
          </cell>
          <cell r="F376" t="str">
            <v>0300</v>
          </cell>
        </row>
        <row r="377">
          <cell r="C377" t="str">
            <v>1950</v>
          </cell>
          <cell r="F377" t="str">
            <v>0300</v>
          </cell>
        </row>
        <row r="378">
          <cell r="C378" t="str">
            <v>2375</v>
          </cell>
          <cell r="F378" t="str">
            <v>0300</v>
          </cell>
        </row>
        <row r="379">
          <cell r="C379" t="str">
            <v>2422</v>
          </cell>
          <cell r="F379" t="str">
            <v>0300</v>
          </cell>
        </row>
        <row r="380">
          <cell r="C380" t="str">
            <v>35</v>
          </cell>
          <cell r="F380" t="str">
            <v>0300</v>
          </cell>
        </row>
        <row r="381">
          <cell r="C381" t="str">
            <v>2375</v>
          </cell>
          <cell r="F381" t="str">
            <v>0300</v>
          </cell>
        </row>
        <row r="382">
          <cell r="C382" t="str">
            <v>355</v>
          </cell>
          <cell r="F382" t="str">
            <v>0300</v>
          </cell>
        </row>
        <row r="383">
          <cell r="C383" t="str">
            <v>82</v>
          </cell>
          <cell r="F383" t="str">
            <v>0300</v>
          </cell>
        </row>
        <row r="384">
          <cell r="C384" t="str">
            <v>82</v>
          </cell>
          <cell r="F384" t="str">
            <v>0300</v>
          </cell>
        </row>
        <row r="385">
          <cell r="C385" t="str">
            <v>2406</v>
          </cell>
          <cell r="F385" t="str">
            <v>0300</v>
          </cell>
        </row>
        <row r="386">
          <cell r="C386" t="str">
            <v>81</v>
          </cell>
          <cell r="F386" t="str">
            <v>0300</v>
          </cell>
        </row>
        <row r="387">
          <cell r="C387" t="str">
            <v>277</v>
          </cell>
          <cell r="F387" t="str">
            <v>0300</v>
          </cell>
        </row>
        <row r="388">
          <cell r="C388" t="str">
            <v>1962</v>
          </cell>
          <cell r="F388" t="str">
            <v>0300</v>
          </cell>
        </row>
        <row r="389">
          <cell r="C389" t="str">
            <v>1962</v>
          </cell>
          <cell r="F389" t="str">
            <v>0300</v>
          </cell>
        </row>
        <row r="390">
          <cell r="C390" t="str">
            <v>82</v>
          </cell>
          <cell r="F390" t="str">
            <v>0300</v>
          </cell>
        </row>
        <row r="391">
          <cell r="C391" t="str">
            <v>83</v>
          </cell>
          <cell r="F391" t="str">
            <v>0300</v>
          </cell>
        </row>
        <row r="392">
          <cell r="C392" t="str">
            <v>241</v>
          </cell>
          <cell r="F392" t="str">
            <v>0300</v>
          </cell>
        </row>
        <row r="393">
          <cell r="C393" t="str">
            <v>241</v>
          </cell>
          <cell r="F393" t="str">
            <v>0300</v>
          </cell>
        </row>
        <row r="394">
          <cell r="C394" t="str">
            <v>203</v>
          </cell>
          <cell r="F394" t="str">
            <v>0300</v>
          </cell>
        </row>
        <row r="395">
          <cell r="C395" t="str">
            <v>1970</v>
          </cell>
          <cell r="F395" t="str">
            <v>0300</v>
          </cell>
        </row>
        <row r="396">
          <cell r="C396" t="str">
            <v>281</v>
          </cell>
          <cell r="F396" t="str">
            <v>0300</v>
          </cell>
        </row>
        <row r="397">
          <cell r="C397" t="str">
            <v>241</v>
          </cell>
          <cell r="F397" t="str">
            <v>0300</v>
          </cell>
        </row>
        <row r="398">
          <cell r="C398" t="str">
            <v>176</v>
          </cell>
          <cell r="F398" t="str">
            <v>0300</v>
          </cell>
        </row>
        <row r="399">
          <cell r="C399" t="str">
            <v>302</v>
          </cell>
          <cell r="F399" t="str">
            <v>0300</v>
          </cell>
        </row>
        <row r="400">
          <cell r="C400" t="str">
            <v>226</v>
          </cell>
          <cell r="F400" t="str">
            <v>0300</v>
          </cell>
        </row>
        <row r="401">
          <cell r="C401" t="str">
            <v>226</v>
          </cell>
          <cell r="F401" t="str">
            <v>0300</v>
          </cell>
        </row>
        <row r="402">
          <cell r="C402" t="str">
            <v>176</v>
          </cell>
          <cell r="F402" t="str">
            <v>0300</v>
          </cell>
        </row>
        <row r="403">
          <cell r="C403" t="str">
            <v>101</v>
          </cell>
          <cell r="F403" t="str">
            <v>0300</v>
          </cell>
        </row>
        <row r="404">
          <cell r="C404" t="str">
            <v>12</v>
          </cell>
          <cell r="F404" t="str">
            <v>0300</v>
          </cell>
        </row>
        <row r="405">
          <cell r="C405" t="str">
            <v>81</v>
          </cell>
          <cell r="F405" t="str">
            <v>0300</v>
          </cell>
        </row>
        <row r="406">
          <cell r="C406" t="str">
            <v>277</v>
          </cell>
          <cell r="F406" t="str">
            <v>0300</v>
          </cell>
        </row>
        <row r="407">
          <cell r="C407" t="str">
            <v>250</v>
          </cell>
          <cell r="F407" t="str">
            <v>0300</v>
          </cell>
        </row>
        <row r="408">
          <cell r="C408" t="str">
            <v>101</v>
          </cell>
          <cell r="F408" t="str">
            <v>0300</v>
          </cell>
        </row>
        <row r="409">
          <cell r="C409" t="str">
            <v>97</v>
          </cell>
          <cell r="F409" t="str">
            <v>0300</v>
          </cell>
        </row>
        <row r="410">
          <cell r="C410" t="str">
            <v>152</v>
          </cell>
          <cell r="F410" t="str">
            <v>0300</v>
          </cell>
        </row>
        <row r="411">
          <cell r="C411" t="str">
            <v>144</v>
          </cell>
          <cell r="F411" t="str">
            <v>0300</v>
          </cell>
        </row>
        <row r="412">
          <cell r="C412" t="str">
            <v>108</v>
          </cell>
          <cell r="F412" t="str">
            <v>0300</v>
          </cell>
        </row>
        <row r="413">
          <cell r="C413" t="str">
            <v>2430</v>
          </cell>
          <cell r="F413" t="str">
            <v>0300</v>
          </cell>
        </row>
        <row r="414">
          <cell r="C414" t="str">
            <v>2430</v>
          </cell>
          <cell r="F414" t="str">
            <v>0300</v>
          </cell>
        </row>
        <row r="415">
          <cell r="C415" t="str">
            <v>73</v>
          </cell>
          <cell r="F415" t="str">
            <v>0300</v>
          </cell>
        </row>
        <row r="416">
          <cell r="C416" t="str">
            <v>294</v>
          </cell>
          <cell r="F416" t="str">
            <v>0300</v>
          </cell>
        </row>
        <row r="417">
          <cell r="C417" t="str">
            <v>2430</v>
          </cell>
          <cell r="F417" t="str">
            <v>0300</v>
          </cell>
        </row>
        <row r="418">
          <cell r="C418" t="str">
            <v>12</v>
          </cell>
          <cell r="F418" t="str">
            <v>0300</v>
          </cell>
        </row>
        <row r="419">
          <cell r="C419" t="str">
            <v>11</v>
          </cell>
          <cell r="F419" t="str">
            <v>0300</v>
          </cell>
        </row>
        <row r="420">
          <cell r="C420" t="str">
            <v>34</v>
          </cell>
          <cell r="F420" t="str">
            <v>0300</v>
          </cell>
        </row>
        <row r="421">
          <cell r="C421" t="str">
            <v>11</v>
          </cell>
          <cell r="F421" t="str">
            <v>0300</v>
          </cell>
        </row>
        <row r="422">
          <cell r="C422" t="str">
            <v>12</v>
          </cell>
          <cell r="F422" t="str">
            <v>0300</v>
          </cell>
        </row>
        <row r="423">
          <cell r="C423" t="str">
            <v>2430</v>
          </cell>
          <cell r="F423" t="str">
            <v>0300</v>
          </cell>
        </row>
        <row r="424">
          <cell r="C424" t="str">
            <v>11</v>
          </cell>
          <cell r="F424" t="str">
            <v>0300</v>
          </cell>
        </row>
        <row r="425">
          <cell r="C425" t="str">
            <v>11</v>
          </cell>
          <cell r="F425" t="str">
            <v>0300</v>
          </cell>
        </row>
        <row r="426">
          <cell r="C426" t="str">
            <v>31</v>
          </cell>
          <cell r="F426" t="str">
            <v>0300</v>
          </cell>
        </row>
        <row r="427">
          <cell r="C427" t="str">
            <v>176</v>
          </cell>
          <cell r="F427" t="str">
            <v>0300</v>
          </cell>
        </row>
        <row r="428">
          <cell r="C428" t="str">
            <v>81</v>
          </cell>
          <cell r="F428" t="str">
            <v>0300</v>
          </cell>
        </row>
        <row r="429">
          <cell r="C429" t="str">
            <v>83</v>
          </cell>
          <cell r="F429" t="str">
            <v>0300</v>
          </cell>
        </row>
        <row r="430">
          <cell r="C430" t="str">
            <v>83</v>
          </cell>
          <cell r="F430" t="str">
            <v>0300</v>
          </cell>
        </row>
        <row r="431">
          <cell r="C431" t="str">
            <v>83</v>
          </cell>
          <cell r="F431" t="str">
            <v>0300</v>
          </cell>
        </row>
        <row r="432">
          <cell r="C432" t="str">
            <v>12</v>
          </cell>
          <cell r="F432" t="str">
            <v>0300</v>
          </cell>
        </row>
        <row r="433">
          <cell r="C433" t="str">
            <v>1959</v>
          </cell>
          <cell r="F433" t="str">
            <v>0300</v>
          </cell>
        </row>
        <row r="434">
          <cell r="C434" t="str">
            <v>343</v>
          </cell>
          <cell r="F434" t="str">
            <v>0300</v>
          </cell>
        </row>
        <row r="435">
          <cell r="C435" t="str">
            <v>12</v>
          </cell>
          <cell r="F435" t="str">
            <v>0300</v>
          </cell>
        </row>
        <row r="436">
          <cell r="C436" t="str">
            <v>1970</v>
          </cell>
          <cell r="F436" t="str">
            <v>0300</v>
          </cell>
        </row>
        <row r="437">
          <cell r="C437" t="str">
            <v>226</v>
          </cell>
          <cell r="F437" t="str">
            <v>0300</v>
          </cell>
        </row>
        <row r="438">
          <cell r="C438" t="str">
            <v>277</v>
          </cell>
          <cell r="F438" t="str">
            <v>0300</v>
          </cell>
        </row>
        <row r="439">
          <cell r="C439" t="str">
            <v>160</v>
          </cell>
          <cell r="F439" t="str">
            <v>0300</v>
          </cell>
        </row>
        <row r="440">
          <cell r="C440" t="str">
            <v>82</v>
          </cell>
          <cell r="F440" t="str">
            <v>0300</v>
          </cell>
        </row>
        <row r="441">
          <cell r="C441" t="str">
            <v>241</v>
          </cell>
          <cell r="F441" t="str">
            <v>0300</v>
          </cell>
        </row>
        <row r="442">
          <cell r="C442" t="str">
            <v>241</v>
          </cell>
          <cell r="F442" t="str">
            <v>0300</v>
          </cell>
        </row>
        <row r="443">
          <cell r="C443" t="str">
            <v>45</v>
          </cell>
          <cell r="F443" t="str">
            <v>0300</v>
          </cell>
        </row>
        <row r="444">
          <cell r="C444" t="str">
            <v>45</v>
          </cell>
          <cell r="F444" t="str">
            <v>0300</v>
          </cell>
        </row>
        <row r="445">
          <cell r="C445" t="str">
            <v>241</v>
          </cell>
          <cell r="F445" t="str">
            <v>0300</v>
          </cell>
        </row>
        <row r="446">
          <cell r="C446" t="str">
            <v>241</v>
          </cell>
          <cell r="F446" t="str">
            <v>0300</v>
          </cell>
        </row>
        <row r="447">
          <cell r="C447" t="str">
            <v>286</v>
          </cell>
          <cell r="F447" t="str">
            <v>0300</v>
          </cell>
        </row>
        <row r="448">
          <cell r="C448" t="str">
            <v>310</v>
          </cell>
          <cell r="F448" t="str">
            <v>0300</v>
          </cell>
        </row>
        <row r="449">
          <cell r="C449" t="str">
            <v>182</v>
          </cell>
          <cell r="F449" t="str">
            <v>0300</v>
          </cell>
        </row>
        <row r="450">
          <cell r="C450" t="str">
            <v>277</v>
          </cell>
          <cell r="F450" t="str">
            <v>0300</v>
          </cell>
        </row>
        <row r="451">
          <cell r="C451" t="str">
            <v>310</v>
          </cell>
          <cell r="F451" t="str">
            <v>0300</v>
          </cell>
        </row>
        <row r="452">
          <cell r="C452" t="str">
            <v>1962</v>
          </cell>
          <cell r="F452" t="str">
            <v>0300</v>
          </cell>
        </row>
        <row r="453">
          <cell r="C453" t="str">
            <v>1962</v>
          </cell>
          <cell r="F453" t="str">
            <v>0300</v>
          </cell>
        </row>
        <row r="454">
          <cell r="C454" t="str">
            <v>277</v>
          </cell>
          <cell r="F454" t="str">
            <v>0300</v>
          </cell>
        </row>
        <row r="455">
          <cell r="C455" t="str">
            <v>31</v>
          </cell>
          <cell r="F455" t="str">
            <v>0300</v>
          </cell>
        </row>
        <row r="456">
          <cell r="C456" t="str">
            <v>82</v>
          </cell>
          <cell r="F456" t="str">
            <v>0300</v>
          </cell>
        </row>
        <row r="457">
          <cell r="C457" t="str">
            <v>82</v>
          </cell>
          <cell r="F457" t="str">
            <v>0300</v>
          </cell>
        </row>
        <row r="458">
          <cell r="C458" t="str">
            <v>105</v>
          </cell>
          <cell r="F458" t="str">
            <v>0300</v>
          </cell>
        </row>
        <row r="459">
          <cell r="C459" t="str">
            <v>249</v>
          </cell>
          <cell r="F459" t="str">
            <v>0300</v>
          </cell>
        </row>
        <row r="460">
          <cell r="C460" t="str">
            <v>2375</v>
          </cell>
          <cell r="F460" t="str">
            <v>0300</v>
          </cell>
        </row>
        <row r="461">
          <cell r="C461" t="str">
            <v>83</v>
          </cell>
          <cell r="F461" t="str">
            <v>0300</v>
          </cell>
        </row>
        <row r="462">
          <cell r="C462" t="str">
            <v>1979</v>
          </cell>
          <cell r="F462" t="str">
            <v>0300</v>
          </cell>
        </row>
        <row r="463">
          <cell r="C463" t="str">
            <v>83</v>
          </cell>
          <cell r="F463" t="str">
            <v>0300</v>
          </cell>
        </row>
        <row r="464">
          <cell r="C464" t="str">
            <v>1962</v>
          </cell>
          <cell r="F464" t="str">
            <v>0300</v>
          </cell>
        </row>
        <row r="465">
          <cell r="C465" t="str">
            <v>286</v>
          </cell>
          <cell r="F465" t="str">
            <v>0300</v>
          </cell>
        </row>
        <row r="466">
          <cell r="C466" t="str">
            <v>160</v>
          </cell>
          <cell r="F466" t="str">
            <v>0300</v>
          </cell>
        </row>
        <row r="467">
          <cell r="C467" t="str">
            <v>176</v>
          </cell>
          <cell r="F467" t="str">
            <v>0300</v>
          </cell>
        </row>
        <row r="468">
          <cell r="C468" t="str">
            <v>2130</v>
          </cell>
          <cell r="F468" t="str">
            <v>0300</v>
          </cell>
        </row>
        <row r="469">
          <cell r="C469" t="str">
            <v>82</v>
          </cell>
          <cell r="F469" t="str">
            <v>0300</v>
          </cell>
        </row>
        <row r="470">
          <cell r="C470" t="str">
            <v>176</v>
          </cell>
          <cell r="F470" t="str">
            <v>0300</v>
          </cell>
        </row>
        <row r="471">
          <cell r="C471" t="str">
            <v>45</v>
          </cell>
          <cell r="F471" t="str">
            <v>0300</v>
          </cell>
        </row>
        <row r="472">
          <cell r="C472" t="str">
            <v>203</v>
          </cell>
          <cell r="F472" t="str">
            <v>0300</v>
          </cell>
        </row>
        <row r="473">
          <cell r="C473" t="str">
            <v>83</v>
          </cell>
          <cell r="F473" t="str">
            <v>0300</v>
          </cell>
        </row>
        <row r="474">
          <cell r="C474" t="str">
            <v>82</v>
          </cell>
          <cell r="F474" t="str">
            <v>0300</v>
          </cell>
        </row>
        <row r="475">
          <cell r="C475" t="str">
            <v>176</v>
          </cell>
          <cell r="F475" t="str">
            <v>0300</v>
          </cell>
        </row>
        <row r="476">
          <cell r="C476" t="str">
            <v>393</v>
          </cell>
          <cell r="F476" t="str">
            <v>0300</v>
          </cell>
        </row>
        <row r="477">
          <cell r="C477" t="str">
            <v>31</v>
          </cell>
          <cell r="F477" t="str">
            <v>0300</v>
          </cell>
        </row>
        <row r="478">
          <cell r="C478" t="str">
            <v>12</v>
          </cell>
          <cell r="F478" t="str">
            <v>0300</v>
          </cell>
        </row>
        <row r="479">
          <cell r="C479" t="str">
            <v>73</v>
          </cell>
          <cell r="F479" t="str">
            <v>0300</v>
          </cell>
        </row>
        <row r="480">
          <cell r="C480" t="str">
            <v>393</v>
          </cell>
          <cell r="F480" t="str">
            <v>0300</v>
          </cell>
        </row>
        <row r="481">
          <cell r="C481" t="str">
            <v>4</v>
          </cell>
          <cell r="F481" t="str">
            <v>0300</v>
          </cell>
        </row>
        <row r="482">
          <cell r="C482" t="str">
            <v>198</v>
          </cell>
          <cell r="F482" t="str">
            <v>0300</v>
          </cell>
        </row>
        <row r="483">
          <cell r="C483" t="str">
            <v>21</v>
          </cell>
          <cell r="F483" t="str">
            <v>0300</v>
          </cell>
        </row>
        <row r="484">
          <cell r="C484" t="str">
            <v>1574</v>
          </cell>
          <cell r="F484" t="str">
            <v>0300</v>
          </cell>
        </row>
        <row r="485">
          <cell r="C485" t="str">
            <v>1574</v>
          </cell>
          <cell r="F485" t="str">
            <v>0300</v>
          </cell>
        </row>
        <row r="486">
          <cell r="C486" t="str">
            <v>303</v>
          </cell>
          <cell r="F486" t="str">
            <v>0300</v>
          </cell>
        </row>
        <row r="487">
          <cell r="C487" t="str">
            <v>31</v>
          </cell>
          <cell r="F487" t="str">
            <v>0300</v>
          </cell>
        </row>
        <row r="488">
          <cell r="C488" t="str">
            <v>226</v>
          </cell>
          <cell r="F488" t="str">
            <v>0300</v>
          </cell>
        </row>
        <row r="489">
          <cell r="C489" t="str">
            <v>2422</v>
          </cell>
          <cell r="F489" t="str">
            <v>0300</v>
          </cell>
        </row>
        <row r="490">
          <cell r="C490" t="str">
            <v>277</v>
          </cell>
          <cell r="F490" t="str">
            <v>0300</v>
          </cell>
        </row>
        <row r="491">
          <cell r="C491" t="str">
            <v>198</v>
          </cell>
          <cell r="F491" t="str">
            <v>0300</v>
          </cell>
        </row>
        <row r="492">
          <cell r="C492" t="str">
            <v>82</v>
          </cell>
          <cell r="F492" t="str">
            <v>0300</v>
          </cell>
        </row>
        <row r="493">
          <cell r="C493" t="str">
            <v>1995</v>
          </cell>
          <cell r="F493" t="str">
            <v>0300</v>
          </cell>
        </row>
        <row r="494">
          <cell r="C494" t="str">
            <v>161</v>
          </cell>
          <cell r="F494" t="str">
            <v>0300</v>
          </cell>
        </row>
        <row r="495">
          <cell r="C495" t="str">
            <v>288</v>
          </cell>
          <cell r="F495" t="str">
            <v>0300</v>
          </cell>
        </row>
        <row r="496">
          <cell r="C496" t="str">
            <v>13</v>
          </cell>
          <cell r="F496" t="str">
            <v>0300</v>
          </cell>
        </row>
        <row r="497">
          <cell r="C497" t="str">
            <v>313</v>
          </cell>
          <cell r="F497" t="str">
            <v>0300</v>
          </cell>
        </row>
        <row r="498">
          <cell r="C498" t="str">
            <v>188</v>
          </cell>
          <cell r="F498" t="str">
            <v>0300</v>
          </cell>
        </row>
        <row r="499">
          <cell r="C499" t="str">
            <v>34</v>
          </cell>
          <cell r="F499" t="str">
            <v>0300</v>
          </cell>
        </row>
        <row r="500">
          <cell r="C500" t="str">
            <v>1970</v>
          </cell>
          <cell r="F500" t="str">
            <v>0300</v>
          </cell>
        </row>
        <row r="501">
          <cell r="C501" t="str">
            <v>85</v>
          </cell>
          <cell r="F501" t="str">
            <v>0300</v>
          </cell>
        </row>
        <row r="502">
          <cell r="C502" t="str">
            <v>2316</v>
          </cell>
          <cell r="F502" t="str">
            <v>0300</v>
          </cell>
        </row>
        <row r="503">
          <cell r="C503" t="str">
            <v>90</v>
          </cell>
          <cell r="F503" t="str">
            <v>0300</v>
          </cell>
        </row>
        <row r="504">
          <cell r="C504" t="str">
            <v>34</v>
          </cell>
          <cell r="F504" t="str">
            <v>0300</v>
          </cell>
        </row>
        <row r="505">
          <cell r="C505" t="str">
            <v>1972</v>
          </cell>
          <cell r="F505" t="str">
            <v>0300</v>
          </cell>
        </row>
        <row r="506">
          <cell r="C506" t="str">
            <v>85</v>
          </cell>
          <cell r="F506" t="str">
            <v>0300</v>
          </cell>
        </row>
        <row r="507">
          <cell r="C507" t="str">
            <v>171</v>
          </cell>
          <cell r="F507" t="str">
            <v>0300</v>
          </cell>
        </row>
        <row r="508">
          <cell r="C508" t="str">
            <v>302</v>
          </cell>
          <cell r="F508" t="str">
            <v>0300</v>
          </cell>
        </row>
        <row r="509">
          <cell r="C509" t="str">
            <v>31</v>
          </cell>
          <cell r="F509" t="str">
            <v>0300</v>
          </cell>
        </row>
        <row r="510">
          <cell r="C510" t="str">
            <v>277</v>
          </cell>
          <cell r="F510" t="str">
            <v>0300</v>
          </cell>
        </row>
        <row r="511">
          <cell r="C511" t="str">
            <v>289</v>
          </cell>
          <cell r="F511" t="str">
            <v>0300</v>
          </cell>
        </row>
        <row r="512">
          <cell r="C512" t="str">
            <v>1970</v>
          </cell>
          <cell r="F512" t="str">
            <v>0300</v>
          </cell>
        </row>
        <row r="513">
          <cell r="C513" t="str">
            <v>1970</v>
          </cell>
          <cell r="F513" t="str">
            <v>0300</v>
          </cell>
        </row>
        <row r="514">
          <cell r="C514" t="str">
            <v>2316</v>
          </cell>
          <cell r="F514" t="str">
            <v>0300</v>
          </cell>
        </row>
        <row r="515">
          <cell r="C515" t="str">
            <v>107</v>
          </cell>
          <cell r="F515" t="str">
            <v>0300</v>
          </cell>
        </row>
        <row r="516">
          <cell r="C516" t="str">
            <v>1948</v>
          </cell>
          <cell r="F516" t="str">
            <v>0300</v>
          </cell>
        </row>
        <row r="517">
          <cell r="C517" t="str">
            <v>161</v>
          </cell>
          <cell r="F517" t="str">
            <v>0300</v>
          </cell>
        </row>
        <row r="518">
          <cell r="C518" t="str">
            <v>22</v>
          </cell>
          <cell r="F518" t="str">
            <v>0300</v>
          </cell>
        </row>
        <row r="519">
          <cell r="C519" t="str">
            <v>2316</v>
          </cell>
          <cell r="F519" t="str">
            <v>0300</v>
          </cell>
        </row>
        <row r="520">
          <cell r="C520" t="str">
            <v>107</v>
          </cell>
          <cell r="F520" t="str">
            <v>0300</v>
          </cell>
        </row>
        <row r="521">
          <cell r="C521" t="str">
            <v>122</v>
          </cell>
          <cell r="F521" t="str">
            <v>0300</v>
          </cell>
        </row>
        <row r="522">
          <cell r="C522" t="str">
            <v>277</v>
          </cell>
          <cell r="F522" t="str">
            <v>0300</v>
          </cell>
        </row>
        <row r="523">
          <cell r="C523" t="str">
            <v>396</v>
          </cell>
          <cell r="F523" t="str">
            <v>0300</v>
          </cell>
        </row>
        <row r="524">
          <cell r="C524" t="str">
            <v>293</v>
          </cell>
          <cell r="F524" t="str">
            <v>0300</v>
          </cell>
        </row>
        <row r="525">
          <cell r="C525" t="str">
            <v>1962</v>
          </cell>
          <cell r="F525" t="str">
            <v>0300</v>
          </cell>
        </row>
        <row r="526">
          <cell r="C526" t="str">
            <v>293</v>
          </cell>
          <cell r="F526" t="str">
            <v>0300</v>
          </cell>
        </row>
        <row r="527">
          <cell r="C527" t="str">
            <v>293</v>
          </cell>
          <cell r="F527" t="str">
            <v>0300</v>
          </cell>
        </row>
        <row r="528">
          <cell r="C528" t="str">
            <v>122</v>
          </cell>
          <cell r="F528" t="str">
            <v>0300</v>
          </cell>
        </row>
        <row r="529">
          <cell r="C529" t="str">
            <v>396</v>
          </cell>
          <cell r="F529" t="str">
            <v>0300</v>
          </cell>
        </row>
        <row r="530">
          <cell r="C530" t="str">
            <v>81</v>
          </cell>
          <cell r="F530" t="str">
            <v>0300</v>
          </cell>
        </row>
        <row r="531">
          <cell r="C531" t="str">
            <v>399</v>
          </cell>
          <cell r="F531" t="str">
            <v>0300</v>
          </cell>
        </row>
        <row r="532">
          <cell r="C532" t="str">
            <v>34</v>
          </cell>
          <cell r="F532" t="str">
            <v>0300</v>
          </cell>
        </row>
        <row r="533">
          <cell r="C533" t="str">
            <v>31</v>
          </cell>
          <cell r="F533" t="str">
            <v>0300</v>
          </cell>
        </row>
        <row r="534">
          <cell r="C534" t="str">
            <v>2003</v>
          </cell>
          <cell r="F534" t="str">
            <v>0300</v>
          </cell>
        </row>
        <row r="535">
          <cell r="C535" t="str">
            <v>176</v>
          </cell>
          <cell r="F535" t="str">
            <v>0300</v>
          </cell>
        </row>
        <row r="536">
          <cell r="C536" t="str">
            <v>35</v>
          </cell>
          <cell r="F536" t="str">
            <v>0300</v>
          </cell>
        </row>
        <row r="537">
          <cell r="C537" t="str">
            <v>16</v>
          </cell>
          <cell r="F537" t="str">
            <v>0300</v>
          </cell>
        </row>
        <row r="538">
          <cell r="C538" t="str">
            <v>258</v>
          </cell>
          <cell r="F538" t="str">
            <v>0300</v>
          </cell>
        </row>
        <row r="539">
          <cell r="C539" t="str">
            <v>288</v>
          </cell>
          <cell r="F539" t="str">
            <v>0300</v>
          </cell>
        </row>
        <row r="540">
          <cell r="C540" t="str">
            <v>146</v>
          </cell>
          <cell r="F540" t="str">
            <v>0300</v>
          </cell>
        </row>
        <row r="541">
          <cell r="C541" t="str">
            <v>362</v>
          </cell>
          <cell r="F541" t="str">
            <v>0300</v>
          </cell>
        </row>
        <row r="542">
          <cell r="C542" t="str">
            <v>81</v>
          </cell>
          <cell r="F542" t="str">
            <v>0300</v>
          </cell>
        </row>
        <row r="543">
          <cell r="C543" t="str">
            <v>1574</v>
          </cell>
          <cell r="F543" t="str">
            <v>0300</v>
          </cell>
        </row>
        <row r="544">
          <cell r="C544" t="str">
            <v>103</v>
          </cell>
          <cell r="F544" t="str">
            <v>0300</v>
          </cell>
        </row>
        <row r="545">
          <cell r="C545" t="str">
            <v>103</v>
          </cell>
          <cell r="F545" t="str">
            <v>0300</v>
          </cell>
        </row>
        <row r="546">
          <cell r="C546" t="str">
            <v>2130</v>
          </cell>
          <cell r="F546" t="str">
            <v>0300</v>
          </cell>
        </row>
        <row r="547">
          <cell r="C547" t="str">
            <v>277</v>
          </cell>
          <cell r="F547" t="str">
            <v>0300</v>
          </cell>
        </row>
        <row r="548">
          <cell r="C548" t="str">
            <v>396</v>
          </cell>
          <cell r="F548" t="str">
            <v>0300</v>
          </cell>
        </row>
        <row r="549">
          <cell r="C549" t="str">
            <v>88</v>
          </cell>
          <cell r="F549" t="str">
            <v>0300</v>
          </cell>
        </row>
        <row r="550">
          <cell r="C550" t="str">
            <v>1948</v>
          </cell>
          <cell r="F550" t="str">
            <v>0300</v>
          </cell>
        </row>
        <row r="551">
          <cell r="C551" t="str">
            <v>161</v>
          </cell>
          <cell r="F551" t="str">
            <v>0300</v>
          </cell>
        </row>
        <row r="552">
          <cell r="C552" t="str">
            <v>122</v>
          </cell>
          <cell r="F552" t="str">
            <v>0300</v>
          </cell>
        </row>
        <row r="553">
          <cell r="C553" t="str">
            <v>88</v>
          </cell>
          <cell r="F553" t="str">
            <v>0300</v>
          </cell>
        </row>
        <row r="554">
          <cell r="C554" t="str">
            <v>328</v>
          </cell>
          <cell r="F554" t="str">
            <v>0300</v>
          </cell>
        </row>
        <row r="555">
          <cell r="C555" t="str">
            <v>277</v>
          </cell>
          <cell r="F555" t="str">
            <v>0300</v>
          </cell>
        </row>
        <row r="556">
          <cell r="C556" t="str">
            <v>182</v>
          </cell>
          <cell r="F556" t="str">
            <v>0300</v>
          </cell>
        </row>
        <row r="557">
          <cell r="C557" t="str">
            <v>142</v>
          </cell>
          <cell r="F557" t="str">
            <v>0300</v>
          </cell>
        </row>
        <row r="558">
          <cell r="C558" t="str">
            <v>128</v>
          </cell>
          <cell r="F558" t="str">
            <v>0300</v>
          </cell>
        </row>
        <row r="559">
          <cell r="C559" t="str">
            <v>90</v>
          </cell>
          <cell r="F559" t="str">
            <v>0300</v>
          </cell>
        </row>
        <row r="560">
          <cell r="C560" t="str">
            <v>83</v>
          </cell>
          <cell r="F560" t="str">
            <v>0300</v>
          </cell>
        </row>
        <row r="561">
          <cell r="C561" t="str">
            <v>82</v>
          </cell>
          <cell r="F561" t="str">
            <v>0300</v>
          </cell>
        </row>
        <row r="562">
          <cell r="C562" t="str">
            <v>82</v>
          </cell>
          <cell r="F562" t="str">
            <v>0300</v>
          </cell>
        </row>
        <row r="563">
          <cell r="C563" t="str">
            <v>153</v>
          </cell>
          <cell r="F563" t="str">
            <v>0300</v>
          </cell>
        </row>
        <row r="564">
          <cell r="C564" t="str">
            <v>395</v>
          </cell>
          <cell r="F564" t="str">
            <v>0300</v>
          </cell>
        </row>
        <row r="565">
          <cell r="C565" t="str">
            <v>140</v>
          </cell>
          <cell r="F565" t="str">
            <v>0300</v>
          </cell>
        </row>
        <row r="566">
          <cell r="C566" t="str">
            <v>393</v>
          </cell>
          <cell r="F566" t="str">
            <v>0300</v>
          </cell>
        </row>
        <row r="567">
          <cell r="C567" t="str">
            <v>393</v>
          </cell>
          <cell r="F567" t="str">
            <v>0300</v>
          </cell>
        </row>
        <row r="568">
          <cell r="C568" t="str">
            <v>4</v>
          </cell>
          <cell r="F568" t="str">
            <v>0300</v>
          </cell>
        </row>
        <row r="569">
          <cell r="C569" t="str">
            <v>4</v>
          </cell>
          <cell r="F569" t="str">
            <v>0300</v>
          </cell>
        </row>
        <row r="570">
          <cell r="C570" t="str">
            <v>1</v>
          </cell>
          <cell r="F570" t="str">
            <v>0300</v>
          </cell>
        </row>
        <row r="571">
          <cell r="C571" t="str">
            <v>1</v>
          </cell>
          <cell r="F571" t="str">
            <v>0300</v>
          </cell>
        </row>
        <row r="572">
          <cell r="C572" t="str">
            <v>1</v>
          </cell>
          <cell r="F572" t="str">
            <v>0300</v>
          </cell>
        </row>
        <row r="573">
          <cell r="C573" t="str">
            <v>249</v>
          </cell>
          <cell r="F573" t="str">
            <v>0300</v>
          </cell>
        </row>
        <row r="574">
          <cell r="C574" t="str">
            <v>249</v>
          </cell>
          <cell r="F574" t="str">
            <v>0300</v>
          </cell>
        </row>
        <row r="575">
          <cell r="C575" t="str">
            <v>249</v>
          </cell>
          <cell r="F575" t="str">
            <v>0300</v>
          </cell>
        </row>
        <row r="576">
          <cell r="C576" t="str">
            <v>249</v>
          </cell>
          <cell r="F576" t="str">
            <v>0300</v>
          </cell>
        </row>
        <row r="577">
          <cell r="C577" t="str">
            <v>2422</v>
          </cell>
          <cell r="F577" t="str">
            <v>0300</v>
          </cell>
        </row>
        <row r="578">
          <cell r="C578" t="str">
            <v>1950</v>
          </cell>
          <cell r="F578" t="str">
            <v>0300</v>
          </cell>
        </row>
        <row r="579">
          <cell r="C579" t="str">
            <v>2375</v>
          </cell>
          <cell r="F579" t="str">
            <v>0300</v>
          </cell>
        </row>
        <row r="580">
          <cell r="C580" t="str">
            <v>306</v>
          </cell>
          <cell r="F580" t="str">
            <v>0300</v>
          </cell>
        </row>
        <row r="581">
          <cell r="C581" t="str">
            <v>32</v>
          </cell>
          <cell r="F581" t="str">
            <v>0300</v>
          </cell>
        </row>
        <row r="582">
          <cell r="C582" t="str">
            <v>35</v>
          </cell>
          <cell r="F582" t="str">
            <v>0300</v>
          </cell>
        </row>
        <row r="583">
          <cell r="C583" t="str">
            <v>34</v>
          </cell>
          <cell r="F583" t="str">
            <v>0300</v>
          </cell>
        </row>
        <row r="584">
          <cell r="C584" t="str">
            <v>74</v>
          </cell>
          <cell r="F584" t="str">
            <v>0300</v>
          </cell>
        </row>
        <row r="585">
          <cell r="C585" t="str">
            <v>241</v>
          </cell>
          <cell r="F585" t="str">
            <v>0300</v>
          </cell>
        </row>
        <row r="586">
          <cell r="C586" t="str">
            <v>35</v>
          </cell>
          <cell r="F586" t="str">
            <v>0300</v>
          </cell>
        </row>
        <row r="587">
          <cell r="C587" t="str">
            <v>184</v>
          </cell>
          <cell r="F587" t="str">
            <v>0300</v>
          </cell>
        </row>
        <row r="588">
          <cell r="C588" t="str">
            <v>399</v>
          </cell>
          <cell r="F588" t="str">
            <v>0300</v>
          </cell>
        </row>
        <row r="589">
          <cell r="C589" t="str">
            <v>11</v>
          </cell>
          <cell r="F589" t="str">
            <v>0300</v>
          </cell>
        </row>
        <row r="590">
          <cell r="C590" t="str">
            <v>2371</v>
          </cell>
          <cell r="F590" t="str">
            <v>0300</v>
          </cell>
        </row>
        <row r="591">
          <cell r="C591" t="str">
            <v>16</v>
          </cell>
          <cell r="F591" t="str">
            <v>0300</v>
          </cell>
        </row>
        <row r="592">
          <cell r="C592" t="str">
            <v>176</v>
          </cell>
          <cell r="F592" t="str">
            <v>0300</v>
          </cell>
        </row>
        <row r="593">
          <cell r="C593" t="str">
            <v>45</v>
          </cell>
          <cell r="F593" t="str">
            <v>0300</v>
          </cell>
        </row>
        <row r="594">
          <cell r="C594" t="str">
            <v>160</v>
          </cell>
          <cell r="F594" t="str">
            <v>0300</v>
          </cell>
        </row>
        <row r="595">
          <cell r="C595" t="str">
            <v>160</v>
          </cell>
          <cell r="F595" t="str">
            <v>0300</v>
          </cell>
        </row>
        <row r="596">
          <cell r="C596" t="str">
            <v>73</v>
          </cell>
          <cell r="F596" t="str">
            <v>0300</v>
          </cell>
        </row>
        <row r="597">
          <cell r="C597" t="str">
            <v>32</v>
          </cell>
          <cell r="F597" t="str">
            <v>0300</v>
          </cell>
        </row>
        <row r="598">
          <cell r="C598" t="str">
            <v>302</v>
          </cell>
          <cell r="F598" t="str">
            <v>0300</v>
          </cell>
        </row>
        <row r="599">
          <cell r="C599" t="str">
            <v>81</v>
          </cell>
          <cell r="F599" t="str">
            <v>0300</v>
          </cell>
        </row>
        <row r="600">
          <cell r="C600" t="str">
            <v>81</v>
          </cell>
          <cell r="F600" t="str">
            <v>0300</v>
          </cell>
        </row>
        <row r="601">
          <cell r="C601" t="str">
            <v>1995</v>
          </cell>
          <cell r="F601" t="str">
            <v>0300</v>
          </cell>
        </row>
        <row r="602">
          <cell r="C602" t="str">
            <v>105</v>
          </cell>
          <cell r="F602" t="str">
            <v>0300</v>
          </cell>
        </row>
        <row r="603">
          <cell r="C603" t="str">
            <v>2130</v>
          </cell>
          <cell r="F603" t="str">
            <v>0300</v>
          </cell>
        </row>
        <row r="604">
          <cell r="C604" t="str">
            <v>2423</v>
          </cell>
          <cell r="F604" t="str">
            <v>0300</v>
          </cell>
        </row>
        <row r="605">
          <cell r="C605" t="str">
            <v>81</v>
          </cell>
          <cell r="F605" t="str">
            <v>0300</v>
          </cell>
        </row>
        <row r="606">
          <cell r="C606" t="str">
            <v>1962</v>
          </cell>
          <cell r="F606" t="str">
            <v>0300</v>
          </cell>
        </row>
        <row r="607">
          <cell r="C607" t="str">
            <v>16</v>
          </cell>
          <cell r="F607" t="str">
            <v>0300</v>
          </cell>
        </row>
        <row r="608">
          <cell r="C608" t="str">
            <v>102</v>
          </cell>
          <cell r="F608" t="str">
            <v>0300</v>
          </cell>
        </row>
        <row r="609">
          <cell r="C609" t="str">
            <v>16</v>
          </cell>
          <cell r="F609" t="str">
            <v>0300</v>
          </cell>
        </row>
        <row r="610">
          <cell r="C610" t="str">
            <v>281</v>
          </cell>
          <cell r="F610" t="str">
            <v>0300</v>
          </cell>
        </row>
        <row r="611">
          <cell r="C611" t="str">
            <v>31</v>
          </cell>
          <cell r="F611" t="str">
            <v>0300</v>
          </cell>
        </row>
        <row r="612">
          <cell r="C612" t="str">
            <v>90</v>
          </cell>
          <cell r="F612" t="str">
            <v>0300</v>
          </cell>
        </row>
        <row r="613">
          <cell r="C613" t="str">
            <v>102</v>
          </cell>
          <cell r="F613" t="str">
            <v>0300</v>
          </cell>
        </row>
        <row r="614">
          <cell r="C614" t="str">
            <v>140</v>
          </cell>
          <cell r="F614" t="str">
            <v>0300</v>
          </cell>
        </row>
        <row r="615">
          <cell r="C615" t="str">
            <v>82</v>
          </cell>
          <cell r="F615" t="str">
            <v>0300</v>
          </cell>
        </row>
        <row r="616">
          <cell r="C616" t="str">
            <v>82</v>
          </cell>
          <cell r="F616" t="str">
            <v>0300</v>
          </cell>
        </row>
        <row r="617">
          <cell r="C617" t="str">
            <v>302</v>
          </cell>
          <cell r="F617" t="str">
            <v>0300</v>
          </cell>
        </row>
        <row r="618">
          <cell r="C618" t="str">
            <v>393</v>
          </cell>
          <cell r="F618" t="str">
            <v>0300</v>
          </cell>
        </row>
        <row r="619">
          <cell r="C619" t="str">
            <v>393</v>
          </cell>
          <cell r="F619" t="str">
            <v>0300</v>
          </cell>
        </row>
        <row r="620">
          <cell r="C620" t="str">
            <v>45</v>
          </cell>
          <cell r="F620" t="str">
            <v>0300</v>
          </cell>
        </row>
        <row r="621">
          <cell r="C621" t="str">
            <v>45</v>
          </cell>
          <cell r="F621" t="str">
            <v>0300</v>
          </cell>
        </row>
        <row r="622">
          <cell r="C622" t="str">
            <v>2422</v>
          </cell>
          <cell r="F622" t="str">
            <v>0300</v>
          </cell>
        </row>
        <row r="623">
          <cell r="C623" t="str">
            <v>313</v>
          </cell>
          <cell r="F623" t="str">
            <v>0300</v>
          </cell>
        </row>
        <row r="624">
          <cell r="C624" t="str">
            <v>313</v>
          </cell>
          <cell r="F624" t="str">
            <v>0300</v>
          </cell>
        </row>
        <row r="625">
          <cell r="C625" t="str">
            <v>200</v>
          </cell>
          <cell r="F625" t="str">
            <v>0300</v>
          </cell>
        </row>
        <row r="626">
          <cell r="C626" t="str">
            <v>81</v>
          </cell>
          <cell r="F626" t="str">
            <v>0300</v>
          </cell>
        </row>
        <row r="627">
          <cell r="C627" t="str">
            <v>31</v>
          </cell>
          <cell r="F627" t="str">
            <v>0300</v>
          </cell>
        </row>
        <row r="628">
          <cell r="C628" t="str">
            <v>2185</v>
          </cell>
          <cell r="F628" t="str">
            <v>0300</v>
          </cell>
        </row>
        <row r="629">
          <cell r="C629" t="str">
            <v>94</v>
          </cell>
          <cell r="F629" t="str">
            <v>0300</v>
          </cell>
        </row>
        <row r="630">
          <cell r="C630" t="str">
            <v>113</v>
          </cell>
          <cell r="F630" t="str">
            <v>0300</v>
          </cell>
        </row>
        <row r="631">
          <cell r="C631" t="str">
            <v>96</v>
          </cell>
          <cell r="F631" t="str">
            <v>0300</v>
          </cell>
        </row>
        <row r="632">
          <cell r="C632" t="str">
            <v>2427</v>
          </cell>
          <cell r="F632" t="str">
            <v>0300</v>
          </cell>
        </row>
        <row r="633">
          <cell r="C633" t="str">
            <v>277</v>
          </cell>
          <cell r="F633" t="str">
            <v>0300</v>
          </cell>
        </row>
        <row r="634">
          <cell r="C634" t="str">
            <v>2420</v>
          </cell>
          <cell r="F634" t="str">
            <v>0300</v>
          </cell>
        </row>
        <row r="635">
          <cell r="C635" t="str">
            <v>161</v>
          </cell>
          <cell r="F635" t="str">
            <v>0300</v>
          </cell>
        </row>
        <row r="636">
          <cell r="C636" t="str">
            <v>179</v>
          </cell>
          <cell r="F636" t="str">
            <v>0300</v>
          </cell>
        </row>
        <row r="637">
          <cell r="C637" t="str">
            <v>198</v>
          </cell>
          <cell r="F637" t="str">
            <v>0300</v>
          </cell>
        </row>
        <row r="638">
          <cell r="C638" t="str">
            <v>1970</v>
          </cell>
          <cell r="F638" t="str">
            <v>0300</v>
          </cell>
        </row>
        <row r="639">
          <cell r="C639" t="str">
            <v>18</v>
          </cell>
          <cell r="F639" t="str">
            <v>0300</v>
          </cell>
        </row>
        <row r="640">
          <cell r="C640" t="str">
            <v>1970</v>
          </cell>
          <cell r="F640" t="str">
            <v>0300</v>
          </cell>
        </row>
        <row r="641">
          <cell r="C641" t="str">
            <v>198</v>
          </cell>
          <cell r="F641" t="str">
            <v>0300</v>
          </cell>
        </row>
        <row r="642">
          <cell r="C642" t="str">
            <v>190</v>
          </cell>
          <cell r="F642" t="str">
            <v>0300</v>
          </cell>
        </row>
        <row r="643">
          <cell r="C643" t="str">
            <v>79</v>
          </cell>
          <cell r="F643" t="str">
            <v>0300</v>
          </cell>
        </row>
        <row r="644">
          <cell r="C644" t="str">
            <v>79</v>
          </cell>
          <cell r="F644" t="str">
            <v>0300</v>
          </cell>
        </row>
        <row r="645">
          <cell r="C645" t="str">
            <v>79</v>
          </cell>
          <cell r="F645" t="str">
            <v>0300</v>
          </cell>
        </row>
        <row r="646">
          <cell r="C646" t="str">
            <v>293</v>
          </cell>
          <cell r="F646" t="str">
            <v>0300</v>
          </cell>
        </row>
        <row r="647">
          <cell r="C647" t="str">
            <v>94</v>
          </cell>
          <cell r="F647" t="str">
            <v>0300</v>
          </cell>
        </row>
        <row r="648">
          <cell r="C648" t="str">
            <v>179</v>
          </cell>
          <cell r="F648" t="str">
            <v>0300</v>
          </cell>
        </row>
        <row r="649">
          <cell r="C649" t="str">
            <v>82</v>
          </cell>
          <cell r="F649" t="str">
            <v>0300</v>
          </cell>
        </row>
        <row r="650">
          <cell r="C650" t="str">
            <v>148</v>
          </cell>
          <cell r="F650" t="str">
            <v>0300</v>
          </cell>
        </row>
        <row r="651">
          <cell r="C651" t="str">
            <v>105</v>
          </cell>
          <cell r="F651" t="str">
            <v>0300</v>
          </cell>
        </row>
        <row r="652">
          <cell r="C652" t="str">
            <v>135</v>
          </cell>
          <cell r="F652" t="str">
            <v>0300</v>
          </cell>
        </row>
        <row r="653">
          <cell r="C653" t="str">
            <v>108</v>
          </cell>
          <cell r="F653" t="str">
            <v>0300</v>
          </cell>
        </row>
        <row r="654">
          <cell r="C654" t="str">
            <v>1574</v>
          </cell>
          <cell r="F654" t="str">
            <v>0300</v>
          </cell>
        </row>
        <row r="655">
          <cell r="C655" t="str">
            <v>393</v>
          </cell>
          <cell r="F655" t="str">
            <v>0300</v>
          </cell>
        </row>
        <row r="656">
          <cell r="C656" t="str">
            <v>393</v>
          </cell>
          <cell r="F656" t="str">
            <v>0300</v>
          </cell>
        </row>
        <row r="657">
          <cell r="C657" t="str">
            <v>393</v>
          </cell>
          <cell r="F657" t="str">
            <v>0300</v>
          </cell>
        </row>
        <row r="658">
          <cell r="C658" t="str">
            <v>137</v>
          </cell>
          <cell r="F658" t="str">
            <v>0300</v>
          </cell>
        </row>
        <row r="659">
          <cell r="C659" t="str">
            <v>90</v>
          </cell>
          <cell r="F659" t="str">
            <v>0300</v>
          </cell>
        </row>
        <row r="660">
          <cell r="C660" t="str">
            <v>108</v>
          </cell>
          <cell r="F660" t="str">
            <v>0300</v>
          </cell>
        </row>
        <row r="661">
          <cell r="C661" t="str">
            <v>164</v>
          </cell>
          <cell r="F661" t="str">
            <v>0300</v>
          </cell>
        </row>
        <row r="662">
          <cell r="C662" t="str">
            <v>7</v>
          </cell>
          <cell r="F662" t="str">
            <v>0300</v>
          </cell>
        </row>
        <row r="663">
          <cell r="C663" t="str">
            <v>7</v>
          </cell>
          <cell r="F663" t="str">
            <v>0300</v>
          </cell>
        </row>
        <row r="664">
          <cell r="C664" t="str">
            <v>4</v>
          </cell>
          <cell r="F664" t="str">
            <v>0300</v>
          </cell>
        </row>
        <row r="665">
          <cell r="C665" t="str">
            <v>4</v>
          </cell>
          <cell r="F665" t="str">
            <v>0300</v>
          </cell>
        </row>
        <row r="666">
          <cell r="C666" t="str">
            <v>249</v>
          </cell>
          <cell r="F666" t="str">
            <v>0300</v>
          </cell>
        </row>
        <row r="667">
          <cell r="C667" t="str">
            <v>393</v>
          </cell>
          <cell r="F667" t="str">
            <v>0300</v>
          </cell>
        </row>
        <row r="668">
          <cell r="C668" t="str">
            <v>1950</v>
          </cell>
          <cell r="F668" t="str">
            <v>0300</v>
          </cell>
        </row>
        <row r="669">
          <cell r="C669" t="str">
            <v>2375</v>
          </cell>
          <cell r="F669" t="str">
            <v>0300</v>
          </cell>
        </row>
        <row r="670">
          <cell r="C670" t="str">
            <v>2422</v>
          </cell>
          <cell r="F670" t="str">
            <v>0300</v>
          </cell>
        </row>
        <row r="671">
          <cell r="C671" t="str">
            <v>2422</v>
          </cell>
          <cell r="F671" t="str">
            <v>0300</v>
          </cell>
        </row>
        <row r="672">
          <cell r="C672" t="str">
            <v>2422</v>
          </cell>
          <cell r="F672" t="str">
            <v>0300</v>
          </cell>
        </row>
        <row r="673">
          <cell r="C673" t="str">
            <v>160</v>
          </cell>
          <cell r="F673" t="str">
            <v>0300</v>
          </cell>
        </row>
        <row r="674">
          <cell r="C674" t="str">
            <v>200</v>
          </cell>
          <cell r="F674" t="str">
            <v>0300</v>
          </cell>
        </row>
        <row r="675">
          <cell r="C675" t="str">
            <v>38</v>
          </cell>
          <cell r="F675" t="str">
            <v>0300</v>
          </cell>
        </row>
        <row r="676">
          <cell r="C676" t="str">
            <v>38</v>
          </cell>
          <cell r="F676" t="str">
            <v>0300</v>
          </cell>
        </row>
        <row r="677">
          <cell r="C677" t="str">
            <v>37</v>
          </cell>
          <cell r="F677" t="str">
            <v>0300</v>
          </cell>
        </row>
        <row r="678">
          <cell r="C678" t="str">
            <v>228</v>
          </cell>
          <cell r="F678" t="str">
            <v>0300</v>
          </cell>
        </row>
        <row r="679">
          <cell r="C679" t="str">
            <v>13</v>
          </cell>
          <cell r="F679" t="str">
            <v>0300</v>
          </cell>
        </row>
        <row r="680">
          <cell r="C680" t="str">
            <v>200</v>
          </cell>
          <cell r="F680" t="str">
            <v>0300</v>
          </cell>
        </row>
        <row r="681">
          <cell r="C681" t="str">
            <v>200</v>
          </cell>
          <cell r="F681" t="str">
            <v>0300</v>
          </cell>
        </row>
        <row r="682">
          <cell r="C682" t="str">
            <v>48</v>
          </cell>
          <cell r="F682" t="str">
            <v>0300</v>
          </cell>
        </row>
        <row r="683">
          <cell r="C683" t="str">
            <v>171</v>
          </cell>
          <cell r="F683" t="str">
            <v>0300</v>
          </cell>
        </row>
        <row r="684">
          <cell r="C684" t="str">
            <v>395</v>
          </cell>
          <cell r="F684" t="str">
            <v>0300</v>
          </cell>
        </row>
        <row r="685">
          <cell r="C685" t="str">
            <v>2127</v>
          </cell>
          <cell r="F685" t="str">
            <v>0300</v>
          </cell>
        </row>
        <row r="686">
          <cell r="C686" t="str">
            <v>2463</v>
          </cell>
          <cell r="F686" t="str">
            <v>0300</v>
          </cell>
        </row>
        <row r="687">
          <cell r="C687" t="str">
            <v>160</v>
          </cell>
          <cell r="F687" t="str">
            <v>0300</v>
          </cell>
        </row>
        <row r="688">
          <cell r="C688" t="str">
            <v>384</v>
          </cell>
          <cell r="F688" t="str">
            <v>0300</v>
          </cell>
        </row>
        <row r="689">
          <cell r="C689" t="str">
            <v>1574</v>
          </cell>
          <cell r="F689" t="str">
            <v>0300</v>
          </cell>
        </row>
        <row r="690">
          <cell r="C690" t="str">
            <v>135</v>
          </cell>
          <cell r="F690" t="str">
            <v>0300</v>
          </cell>
        </row>
        <row r="691">
          <cell r="C691" t="str">
            <v>152</v>
          </cell>
          <cell r="F691" t="str">
            <v>0300</v>
          </cell>
        </row>
        <row r="692">
          <cell r="C692" t="str">
            <v>82</v>
          </cell>
          <cell r="F692" t="str">
            <v>0300</v>
          </cell>
        </row>
        <row r="693">
          <cell r="C693" t="str">
            <v>81</v>
          </cell>
          <cell r="F693" t="str">
            <v>0300</v>
          </cell>
        </row>
        <row r="694">
          <cell r="C694" t="str">
            <v>137</v>
          </cell>
          <cell r="F694" t="str">
            <v>0300</v>
          </cell>
        </row>
        <row r="695">
          <cell r="C695" t="str">
            <v>81</v>
          </cell>
          <cell r="F695" t="str">
            <v>0300</v>
          </cell>
        </row>
        <row r="696">
          <cell r="C696" t="str">
            <v>1</v>
          </cell>
          <cell r="F696" t="str">
            <v>0300</v>
          </cell>
        </row>
        <row r="697">
          <cell r="C697" t="str">
            <v>4</v>
          </cell>
          <cell r="F697" t="str">
            <v>0300</v>
          </cell>
        </row>
        <row r="698">
          <cell r="C698" t="str">
            <v>4</v>
          </cell>
          <cell r="F698" t="str">
            <v>0300</v>
          </cell>
        </row>
        <row r="699">
          <cell r="C699" t="str">
            <v>4</v>
          </cell>
          <cell r="F699" t="str">
            <v>0300</v>
          </cell>
        </row>
        <row r="700">
          <cell r="C700" t="str">
            <v>1950</v>
          </cell>
          <cell r="F700" t="str">
            <v>0300</v>
          </cell>
        </row>
        <row r="701">
          <cell r="C701" t="str">
            <v>102</v>
          </cell>
          <cell r="F701" t="str">
            <v>0300</v>
          </cell>
        </row>
        <row r="702">
          <cell r="C702" t="str">
            <v>393</v>
          </cell>
          <cell r="F702" t="str">
            <v>0300</v>
          </cell>
        </row>
        <row r="703">
          <cell r="C703" t="str">
            <v>281</v>
          </cell>
          <cell r="F703" t="str">
            <v>0300</v>
          </cell>
        </row>
        <row r="704">
          <cell r="C704" t="str">
            <v>81</v>
          </cell>
          <cell r="F704" t="str">
            <v>0300</v>
          </cell>
        </row>
        <row r="705">
          <cell r="C705" t="str">
            <v>1960</v>
          </cell>
          <cell r="F705" t="str">
            <v>0300</v>
          </cell>
        </row>
        <row r="706">
          <cell r="C706" t="str">
            <v>83</v>
          </cell>
          <cell r="F706" t="str">
            <v>0300</v>
          </cell>
        </row>
        <row r="707">
          <cell r="C707" t="str">
            <v>83</v>
          </cell>
          <cell r="F707" t="str">
            <v>0300</v>
          </cell>
        </row>
        <row r="708">
          <cell r="C708" t="str">
            <v>152</v>
          </cell>
          <cell r="F708" t="str">
            <v>0300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C7" t="str">
            <v>Fecha de ingreso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BC - YTD"/>
      <sheetName val="FX Rates"/>
      <sheetName val="Off-Line Calc"/>
      <sheetName val="Inventory"/>
      <sheetName val="PP&amp;E - Owned"/>
      <sheetName val="Long-Term Assets"/>
      <sheetName val="Prepaid Adv."/>
      <sheetName val="Equity"/>
      <sheetName val="Cash, Debt, Taxes"/>
      <sheetName val="Cash Generation"/>
      <sheetName val="Working Capital"/>
      <sheetName val="ECUP&amp;L"/>
      <sheetName val="ECUBAL"/>
      <sheetName val="LC Fin'ls"/>
      <sheetName val="$ Fin'ls"/>
      <sheetName val="BJSExport"/>
      <sheetName val="BJSHide"/>
      <sheetName val="BJSBox Info"/>
      <sheetName val="BJSDialog1"/>
      <sheetName val="BJSDialog2"/>
      <sheetName val="BJSPrint Macro"/>
      <sheetName val="BJSModule2"/>
      <sheetName val="BJSModule1"/>
    </sheetNames>
    <sheetDataSet>
      <sheetData sheetId="0" refreshError="1">
        <row r="86">
          <cell r="A86" t="str">
            <v xml:space="preserve">           220817001  Production Variance WIP Production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"/>
      <sheetName val="Hoja5"/>
      <sheetName val="VENTAS"/>
      <sheetName val="general"/>
      <sheetName val="Hoja3"/>
      <sheetName val="MOV-ABRIL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alc"/>
      <sheetName val="Excess Calc"/>
      <sheetName val="Cómputo"/>
      <sheetName val="Tickmarks"/>
      <sheetName val="4"/>
      <sheetName val="Macro1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mputo "/>
      <sheetName val=" TCalc"/>
      <sheetName val="XREF"/>
      <sheetName val="Tickmarks"/>
      <sheetName val="Cómputo_"/>
      <sheetName val="_TCalc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mputo Oct-09"/>
      <sheetName val=" TCalc"/>
      <sheetName val="XREF"/>
      <sheetName val="Tickmarks"/>
      <sheetName val="#REF"/>
      <sheetName val="Cómputo "/>
      <sheetName val="Hoja2"/>
      <sheetName val="Información General"/>
      <sheetName val="Nómina IESS"/>
      <sheetName val="Beneficios Sociales"/>
      <sheetName val="RDP Vs. F103"/>
      <sheetName val="XIII"/>
      <sheetName val="Hoja3"/>
      <sheetName val="XIV"/>
      <sheetName val="XIV (2)"/>
      <sheetName val="XIV cambio Salario"/>
      <sheetName val="FR"/>
      <sheetName val="Vacaciones"/>
      <sheetName val="IR Personal"/>
      <sheetName val="Ingresos por empledo"/>
      <sheetName val="Seguros Empleados"/>
      <sheetName val="Salario Digno"/>
      <sheetName val="Hoja1"/>
      <sheetName val="Con Trib."/>
      <sheetName val="Otros GND"/>
      <sheetName val="OPR"/>
      <sheetName val="G. Viaje"/>
      <sheetName val="G. Gestión"/>
      <sheetName val="Seguros"/>
      <sheetName val="G. Publicidad"/>
      <sheetName val="Incobrables (2)"/>
      <sheetName val="Incobrables"/>
      <sheetName val="Dep. &amp; Amort."/>
      <sheetName val="Remuner."/>
      <sheetName val="Jub. &amp; Des."/>
      <sheetName val="Créd Ext."/>
      <sheetName val="Regalías"/>
      <sheetName val="Amort. pérd"/>
      <sheetName val="Datos Finales Expat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Clientes"/>
      <sheetName val="Cómputo "/>
      <sheetName val=" TCalc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5050001 RESUMEN ENE.09"/>
      <sheetName val="2205050001 DETALLE ENE.09"/>
      <sheetName val="Hoja3"/>
      <sheetName val="ENERO 09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o Diciembre 2009"/>
      <sheetName val="Décimo Cuarto Sueldo"/>
      <sheetName val="Fondo Reserva"/>
      <sheetName val="Agrupacion Gastos"/>
      <sheetName val="Detalle Mano de Obra directa"/>
      <sheetName val="Mayores_PG"/>
      <sheetName val="Tcalc"/>
      <sheetName val="XREF"/>
      <sheetName val="Tickmarks"/>
      <sheetName val="Computo_Diciembre_2009"/>
      <sheetName val="Décimo_Cuarto_Sueldo"/>
      <sheetName val="Fondo_Reserva"/>
      <sheetName val="Agrupacion_Gastos"/>
      <sheetName val="Detalle_Mano_de_Obra_direc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Formulario 104"/>
      <sheetName val="Formulario 103"/>
      <sheetName val="Ventas"/>
      <sheetName val="Compras"/>
      <sheetName val="Conciliación de ingresos"/>
      <sheetName val="Conciliación del IVA"/>
      <sheetName val="Ret. Fte. IVA e IR por pagar"/>
      <sheetName val="332"/>
      <sheetName val="BI F104 Vs. F103"/>
      <sheetName val="Activo Fijo"/>
      <sheetName val="Patrimonio"/>
      <sheetName val="Retenciones recibidas IVA"/>
      <sheetName val="Cruce datos Fiscales"/>
      <sheetName val="Valores a pagar"/>
      <sheetName val="Conc. ATS Vs. F103-F104-1"/>
      <sheetName val="Detalle de Facturación"/>
      <sheetName val="Detalle de adquisiciones"/>
      <sheetName val="Retenciones recibidas IR"/>
      <sheetName val="Observaciones generales"/>
      <sheetName val="Proveedores"/>
      <sheetName val="Clientes"/>
      <sheetName val="TD CS Compras"/>
      <sheetName val="TD adq"/>
      <sheetName val="TD fac"/>
      <sheetName val="Td compras"/>
      <sheetName val="Hoja1"/>
      <sheetName val="Análisis de nómina"/>
      <sheetName val="ATS"/>
      <sheetName val="Retenciones recibidas (CT)"/>
      <sheetName val="Importaciones bienes"/>
      <sheetName val="Detalle Honora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05050001 RESUMEN ENE.09"/>
      <sheetName val="2205050001 DETALLE ENE.09"/>
      <sheetName val="Hoja3"/>
      <sheetName val="ENERO 09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-ABRIL"/>
      <sheetName val="TL"/>
      <sheetName val="RETfteIR"/>
      <sheetName val="Ret. IVA 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ed"/>
      <sheetName val="TLCOMPRASJULIO"/>
      <sheetName val="Hoja1"/>
      <sheetName val="TLCOMPRASJULIO (2)"/>
      <sheetName val="IMPORT"/>
      <sheetName val="MOV-ABRIL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 (2)"/>
      <sheetName val="PT"/>
      <sheetName val="DETALLE KLS.PROCESADOS"/>
      <sheetName val="RESUMEN KILOS (2)"/>
      <sheetName val="PP"/>
      <sheetName val="VENTAS"/>
      <sheetName val="PRODUCCION"/>
      <sheetName val="MOVIMIENTOS_DE_PRODUCCION (2)"/>
      <sheetName val="MOVIMIENTOS_DE_PRODUCCION"/>
      <sheetName val="Hoja1"/>
      <sheetName val="Hoja2"/>
      <sheetName val="Hoja3"/>
      <sheetName val="Efec.PG_Jul"/>
      <sheetName val="PT_(2)"/>
      <sheetName val="DETALLE_KLS_PROCESADOS"/>
      <sheetName val="RESUMEN_KILOS_(2)"/>
      <sheetName val="MOVIMIENTOS_DE_PRODUCCION_(2)"/>
      <sheetName val="Efec_PG_Jul"/>
      <sheetName val="PT_(2)1"/>
      <sheetName val="DETALLE_KLS_PROCESADOS1"/>
      <sheetName val="RESUMEN_KILOS_(2)1"/>
      <sheetName val="MOVIMIENTOS_DE_PRODUCCION_(2)1"/>
      <sheetName val="Efec_PG_Jul1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>
        <row r="1">
          <cell r="A1" t="str">
            <v>ARTCOD</v>
          </cell>
          <cell r="B1" t="str">
            <v>DESCRIPCION</v>
          </cell>
          <cell r="C1" t="str">
            <v>COICVE</v>
          </cell>
          <cell r="D1" t="str">
            <v>SECTOR</v>
          </cell>
          <cell r="E1" t="str">
            <v>MINFEC</v>
          </cell>
          <cell r="F1" t="str">
            <v>UMECVE</v>
          </cell>
          <cell r="G1" t="str">
            <v>FACTOR</v>
          </cell>
          <cell r="H1" t="str">
            <v>MINCAN</v>
          </cell>
          <cell r="I1" t="str">
            <v>Peso_U</v>
          </cell>
          <cell r="J1" t="str">
            <v>Peso_T</v>
          </cell>
          <cell r="K1" t="str">
            <v>Origen de Peso</v>
          </cell>
          <cell r="L1" t="str">
            <v>CODCLI</v>
          </cell>
          <cell r="M1" t="str">
            <v>PERAÑO</v>
          </cell>
          <cell r="N1" t="str">
            <v>PERNUM</v>
          </cell>
          <cell r="O1" t="str">
            <v>MINLOC</v>
          </cell>
          <cell r="P1" t="str">
            <v>MINSEQ</v>
          </cell>
          <cell r="Q1" t="str">
            <v>MINRE1</v>
          </cell>
          <cell r="R1" t="str">
            <v>MINRE2</v>
          </cell>
          <cell r="S1" t="str">
            <v>MINRE3</v>
          </cell>
          <cell r="T1" t="str">
            <v>CLINOM</v>
          </cell>
          <cell r="U1" t="str">
            <v>MINLOC1</v>
          </cell>
          <cell r="V1" t="str">
            <v>DOCIMB</v>
          </cell>
          <cell r="W1" t="str">
            <v>DOCISB</v>
          </cell>
          <cell r="X1" t="str">
            <v>DOCIMN</v>
          </cell>
          <cell r="Y1" t="str">
            <v>DOCISN</v>
          </cell>
        </row>
        <row r="2">
          <cell r="A2" t="str">
            <v>G1113C1MB1</v>
          </cell>
          <cell r="B2" t="str">
            <v>BASE AKP MILLION STAR 875*369*138 TE6254</v>
          </cell>
          <cell r="C2">
            <v>90</v>
          </cell>
          <cell r="D2" t="str">
            <v>1</v>
          </cell>
          <cell r="E2">
            <v>20020610</v>
          </cell>
          <cell r="F2" t="str">
            <v>UN</v>
          </cell>
          <cell r="G2">
            <v>-1</v>
          </cell>
          <cell r="H2">
            <v>750</v>
          </cell>
          <cell r="I2">
            <v>0.57699999999999996</v>
          </cell>
          <cell r="J2">
            <v>-432.75</v>
          </cell>
          <cell r="K2" t="str">
            <v>Peso de Producto Terminado</v>
          </cell>
          <cell r="L2" t="str">
            <v>G1113</v>
          </cell>
          <cell r="M2">
            <v>2002</v>
          </cell>
          <cell r="N2">
            <v>6</v>
          </cell>
          <cell r="O2" t="str">
            <v>043107</v>
          </cell>
          <cell r="P2">
            <v>2</v>
          </cell>
          <cell r="Q2" t="str">
            <v>G1113</v>
          </cell>
          <cell r="R2" t="str">
            <v>FACTUPA$03</v>
          </cell>
          <cell r="S2" t="str">
            <v>0200014900</v>
          </cell>
          <cell r="T2" t="str">
            <v>HILSEA INVESTMENTS</v>
          </cell>
          <cell r="U2">
            <v>43107</v>
          </cell>
          <cell r="V2">
            <v>337.5</v>
          </cell>
          <cell r="W2">
            <v>0</v>
          </cell>
          <cell r="X2">
            <v>337.5</v>
          </cell>
          <cell r="Y2">
            <v>0</v>
          </cell>
        </row>
        <row r="3">
          <cell r="A3" t="str">
            <v>G1113C1BKD</v>
          </cell>
          <cell r="B3" t="str">
            <v>CAJA BASE AKD  875*279*138 T250 TE:8.94</v>
          </cell>
          <cell r="C3">
            <v>90</v>
          </cell>
          <cell r="D3" t="str">
            <v>1</v>
          </cell>
          <cell r="E3">
            <v>20020628</v>
          </cell>
          <cell r="F3" t="str">
            <v>UN</v>
          </cell>
          <cell r="G3">
            <v>-1</v>
          </cell>
          <cell r="H3">
            <v>980</v>
          </cell>
          <cell r="I3">
            <v>0.498</v>
          </cell>
          <cell r="J3">
            <v>-488.04</v>
          </cell>
          <cell r="K3" t="str">
            <v>Peso de Producto Terminado</v>
          </cell>
          <cell r="L3" t="str">
            <v>G1113</v>
          </cell>
          <cell r="M3">
            <v>2002</v>
          </cell>
          <cell r="N3">
            <v>6</v>
          </cell>
          <cell r="O3" t="str">
            <v>043977</v>
          </cell>
          <cell r="P3">
            <v>2</v>
          </cell>
          <cell r="Q3" t="str">
            <v>G1113</v>
          </cell>
          <cell r="R3" t="str">
            <v>FACTUPA$03</v>
          </cell>
          <cell r="S3" t="str">
            <v>0200015293</v>
          </cell>
          <cell r="T3" t="str">
            <v>HILSEA INVESTMENTS</v>
          </cell>
          <cell r="U3">
            <v>43977</v>
          </cell>
          <cell r="V3">
            <v>390</v>
          </cell>
          <cell r="W3">
            <v>0</v>
          </cell>
          <cell r="X3">
            <v>390</v>
          </cell>
          <cell r="Y3">
            <v>0</v>
          </cell>
        </row>
        <row r="4">
          <cell r="A4" t="str">
            <v>G1113C1BKD</v>
          </cell>
          <cell r="B4" t="str">
            <v>CAJA BASE AKD  875*279*138 T250 TE:8.94</v>
          </cell>
          <cell r="C4">
            <v>90</v>
          </cell>
          <cell r="D4" t="str">
            <v>1</v>
          </cell>
          <cell r="E4">
            <v>20020628</v>
          </cell>
          <cell r="F4" t="str">
            <v>UN</v>
          </cell>
          <cell r="G4">
            <v>-1</v>
          </cell>
          <cell r="H4">
            <v>20</v>
          </cell>
          <cell r="I4">
            <v>0.498</v>
          </cell>
          <cell r="J4">
            <v>-9.9600000000000009</v>
          </cell>
          <cell r="K4" t="str">
            <v>Peso de Producto Terminado</v>
          </cell>
          <cell r="L4" t="str">
            <v>G1113</v>
          </cell>
          <cell r="M4">
            <v>2002</v>
          </cell>
          <cell r="N4">
            <v>6</v>
          </cell>
          <cell r="O4" t="str">
            <v>043977</v>
          </cell>
          <cell r="P4">
            <v>2</v>
          </cell>
          <cell r="Q4" t="str">
            <v>G1113</v>
          </cell>
          <cell r="R4" t="str">
            <v>FACTUPA$03</v>
          </cell>
          <cell r="S4" t="str">
            <v>0200015293</v>
          </cell>
          <cell r="T4" t="str">
            <v>HILSEA INVESTMENTS</v>
          </cell>
          <cell r="U4">
            <v>43977</v>
          </cell>
          <cell r="V4">
            <v>390</v>
          </cell>
          <cell r="W4">
            <v>0</v>
          </cell>
          <cell r="X4">
            <v>390</v>
          </cell>
          <cell r="Y4">
            <v>0</v>
          </cell>
        </row>
        <row r="5">
          <cell r="A5" t="str">
            <v>G1113C1BKI</v>
          </cell>
          <cell r="B5" t="str">
            <v>CAJA BASE AKI  776*279*118 T250 TE:8.80</v>
          </cell>
          <cell r="C5">
            <v>90</v>
          </cell>
          <cell r="D5" t="str">
            <v>1</v>
          </cell>
          <cell r="E5">
            <v>20020603</v>
          </cell>
          <cell r="F5" t="str">
            <v>UN</v>
          </cell>
          <cell r="G5">
            <v>-1</v>
          </cell>
          <cell r="H5">
            <v>500</v>
          </cell>
          <cell r="I5">
            <v>0.40699999999999997</v>
          </cell>
          <cell r="J5">
            <v>-203.5</v>
          </cell>
          <cell r="K5" t="str">
            <v>Peso de Producto Terminado</v>
          </cell>
          <cell r="L5" t="str">
            <v>G1113</v>
          </cell>
          <cell r="M5">
            <v>2002</v>
          </cell>
          <cell r="N5">
            <v>6</v>
          </cell>
          <cell r="O5" t="str">
            <v>042837</v>
          </cell>
          <cell r="P5">
            <v>2</v>
          </cell>
          <cell r="Q5" t="str">
            <v>G1113</v>
          </cell>
          <cell r="R5" t="str">
            <v>FACTUPA$03</v>
          </cell>
          <cell r="S5" t="str">
            <v>0200014771</v>
          </cell>
          <cell r="T5" t="str">
            <v>HILSEA INVESTMENTS</v>
          </cell>
          <cell r="U5">
            <v>42837</v>
          </cell>
          <cell r="V5">
            <v>160</v>
          </cell>
          <cell r="W5">
            <v>0</v>
          </cell>
          <cell r="X5">
            <v>160</v>
          </cell>
          <cell r="Y5">
            <v>0</v>
          </cell>
        </row>
        <row r="6">
          <cell r="A6" t="str">
            <v>G1113C1BKI</v>
          </cell>
          <cell r="B6" t="str">
            <v>CAJA BASE AKI  776*279*118 T250 TE:8.80</v>
          </cell>
          <cell r="C6">
            <v>90</v>
          </cell>
          <cell r="D6" t="str">
            <v>1</v>
          </cell>
          <cell r="E6">
            <v>20020610</v>
          </cell>
          <cell r="F6" t="str">
            <v>UN</v>
          </cell>
          <cell r="G6">
            <v>-1</v>
          </cell>
          <cell r="H6">
            <v>500</v>
          </cell>
          <cell r="I6">
            <v>0.40699999999999997</v>
          </cell>
          <cell r="J6">
            <v>-203.5</v>
          </cell>
          <cell r="K6" t="str">
            <v>Peso de Producto Terminado</v>
          </cell>
          <cell r="L6" t="str">
            <v>G1113</v>
          </cell>
          <cell r="M6">
            <v>2002</v>
          </cell>
          <cell r="N6">
            <v>6</v>
          </cell>
          <cell r="O6" t="str">
            <v>043105</v>
          </cell>
          <cell r="P6">
            <v>2</v>
          </cell>
          <cell r="Q6" t="str">
            <v>G1113</v>
          </cell>
          <cell r="R6" t="str">
            <v>FACTUPA$03</v>
          </cell>
          <cell r="S6" t="str">
            <v>0200014899</v>
          </cell>
          <cell r="T6" t="str">
            <v>HILSEA INVESTMENTS</v>
          </cell>
          <cell r="U6">
            <v>43105</v>
          </cell>
          <cell r="V6">
            <v>160</v>
          </cell>
          <cell r="W6">
            <v>0</v>
          </cell>
          <cell r="X6">
            <v>160</v>
          </cell>
          <cell r="Y6">
            <v>0</v>
          </cell>
        </row>
        <row r="7">
          <cell r="A7" t="str">
            <v>G1113C1BKI</v>
          </cell>
          <cell r="B7" t="str">
            <v>CAJA BASE AKI  776*279*118 T250 TE:8.80</v>
          </cell>
          <cell r="C7">
            <v>90</v>
          </cell>
          <cell r="D7" t="str">
            <v>1</v>
          </cell>
          <cell r="E7">
            <v>20020612</v>
          </cell>
          <cell r="F7" t="str">
            <v>UN</v>
          </cell>
          <cell r="G7">
            <v>-1</v>
          </cell>
          <cell r="H7">
            <v>196</v>
          </cell>
          <cell r="I7">
            <v>0.40699999999999997</v>
          </cell>
          <cell r="J7">
            <v>-79.771999999999991</v>
          </cell>
          <cell r="K7" t="str">
            <v>Peso de Producto Terminado</v>
          </cell>
          <cell r="L7" t="str">
            <v>G1113</v>
          </cell>
          <cell r="M7">
            <v>2002</v>
          </cell>
          <cell r="N7">
            <v>6</v>
          </cell>
          <cell r="O7" t="str">
            <v>043196</v>
          </cell>
          <cell r="P7">
            <v>2</v>
          </cell>
          <cell r="Q7" t="str">
            <v>G1113</v>
          </cell>
          <cell r="R7" t="str">
            <v>FACTUPA$03</v>
          </cell>
          <cell r="S7" t="str">
            <v>0200014936</v>
          </cell>
          <cell r="T7" t="str">
            <v>HILSEA INVESTMENTS</v>
          </cell>
          <cell r="U7">
            <v>43196</v>
          </cell>
          <cell r="V7">
            <v>320</v>
          </cell>
          <cell r="W7">
            <v>0</v>
          </cell>
          <cell r="X7">
            <v>320</v>
          </cell>
          <cell r="Y7">
            <v>0</v>
          </cell>
        </row>
        <row r="8">
          <cell r="A8" t="str">
            <v>G1113C1BKI</v>
          </cell>
          <cell r="B8" t="str">
            <v>CAJA BASE AKI  776*279*118 T250 TE:8.80</v>
          </cell>
          <cell r="C8">
            <v>90</v>
          </cell>
          <cell r="D8" t="str">
            <v>1</v>
          </cell>
          <cell r="E8">
            <v>20020612</v>
          </cell>
          <cell r="F8" t="str">
            <v>UN</v>
          </cell>
          <cell r="G8">
            <v>-1</v>
          </cell>
          <cell r="H8">
            <v>804</v>
          </cell>
          <cell r="I8">
            <v>0.40699999999999997</v>
          </cell>
          <cell r="J8">
            <v>-327.22799999999995</v>
          </cell>
          <cell r="K8" t="str">
            <v>Peso de Producto Terminado</v>
          </cell>
          <cell r="L8" t="str">
            <v>G1113</v>
          </cell>
          <cell r="M8">
            <v>2002</v>
          </cell>
          <cell r="N8">
            <v>6</v>
          </cell>
          <cell r="O8" t="str">
            <v>043196</v>
          </cell>
          <cell r="P8">
            <v>2</v>
          </cell>
          <cell r="Q8" t="str">
            <v>G1113</v>
          </cell>
          <cell r="R8" t="str">
            <v>FACTUPA$03</v>
          </cell>
          <cell r="S8" t="str">
            <v>0200014936</v>
          </cell>
          <cell r="T8" t="str">
            <v>HILSEA INVESTMENTS</v>
          </cell>
          <cell r="U8">
            <v>43196</v>
          </cell>
          <cell r="V8">
            <v>320</v>
          </cell>
          <cell r="W8">
            <v>0</v>
          </cell>
          <cell r="X8">
            <v>320</v>
          </cell>
          <cell r="Y8">
            <v>0</v>
          </cell>
        </row>
        <row r="9">
          <cell r="A9" t="str">
            <v>G1113C1BKI</v>
          </cell>
          <cell r="B9" t="str">
            <v>CAJA BASE AKI  776*279*118 T250 TE:8.80</v>
          </cell>
          <cell r="C9">
            <v>2</v>
          </cell>
          <cell r="D9" t="str">
            <v>1</v>
          </cell>
          <cell r="E9">
            <v>20020629</v>
          </cell>
          <cell r="F9" t="str">
            <v>UN</v>
          </cell>
          <cell r="G9">
            <v>1</v>
          </cell>
          <cell r="H9">
            <v>341</v>
          </cell>
          <cell r="I9">
            <v>0.40699999999999997</v>
          </cell>
          <cell r="J9">
            <v>138.78699999999998</v>
          </cell>
          <cell r="K9" t="str">
            <v>Peso de Producto Terminado</v>
          </cell>
          <cell r="L9" t="str">
            <v>G1113</v>
          </cell>
          <cell r="M9">
            <v>2002</v>
          </cell>
          <cell r="N9">
            <v>6</v>
          </cell>
          <cell r="O9" t="str">
            <v>043992</v>
          </cell>
          <cell r="P9">
            <v>2</v>
          </cell>
          <cell r="Q9" t="str">
            <v>15460</v>
          </cell>
          <cell r="R9" t="str">
            <v>22140</v>
          </cell>
          <cell r="S9" t="str">
            <v>0</v>
          </cell>
          <cell r="T9" t="str">
            <v>HILSEA INVESTMENTS</v>
          </cell>
          <cell r="U9">
            <v>43992</v>
          </cell>
        </row>
        <row r="10">
          <cell r="A10" t="str">
            <v>G1113C1BKI</v>
          </cell>
          <cell r="B10" t="str">
            <v>CAJA BASE AKI  776*279*118 T250 TE:8.80</v>
          </cell>
          <cell r="C10">
            <v>2</v>
          </cell>
          <cell r="D10" t="str">
            <v>1</v>
          </cell>
          <cell r="E10">
            <v>20020629</v>
          </cell>
          <cell r="F10" t="str">
            <v>UN</v>
          </cell>
          <cell r="G10">
            <v>1</v>
          </cell>
          <cell r="H10">
            <v>1287</v>
          </cell>
          <cell r="I10">
            <v>0.40699999999999997</v>
          </cell>
          <cell r="J10">
            <v>523.80899999999997</v>
          </cell>
          <cell r="K10" t="str">
            <v>Peso de Producto Terminado</v>
          </cell>
          <cell r="L10" t="str">
            <v>G1113</v>
          </cell>
          <cell r="M10">
            <v>2002</v>
          </cell>
          <cell r="N10">
            <v>6</v>
          </cell>
          <cell r="O10" t="str">
            <v>043992</v>
          </cell>
          <cell r="P10">
            <v>3</v>
          </cell>
          <cell r="Q10" t="str">
            <v>15459</v>
          </cell>
          <cell r="R10" t="str">
            <v>22140</v>
          </cell>
          <cell r="S10" t="str">
            <v>0</v>
          </cell>
          <cell r="T10" t="str">
            <v>HILSEA INVESTMENTS</v>
          </cell>
          <cell r="U10">
            <v>43992</v>
          </cell>
        </row>
        <row r="11">
          <cell r="A11" t="str">
            <v>G1113C1BKI</v>
          </cell>
          <cell r="B11" t="str">
            <v>CAJA BASE AKI  776*279*118 T250 TE:8.80</v>
          </cell>
          <cell r="C11">
            <v>90</v>
          </cell>
          <cell r="D11" t="str">
            <v>1</v>
          </cell>
          <cell r="E11">
            <v>20020628</v>
          </cell>
          <cell r="F11" t="str">
            <v>UN</v>
          </cell>
          <cell r="G11">
            <v>-1</v>
          </cell>
          <cell r="H11">
            <v>1628</v>
          </cell>
          <cell r="I11">
            <v>0.40699999999999997</v>
          </cell>
          <cell r="J11">
            <v>-662.596</v>
          </cell>
          <cell r="K11" t="str">
            <v>Peso de Producto Terminado</v>
          </cell>
          <cell r="L11" t="str">
            <v>G1113</v>
          </cell>
          <cell r="M11">
            <v>2002</v>
          </cell>
          <cell r="N11">
            <v>6</v>
          </cell>
          <cell r="O11" t="str">
            <v>044027</v>
          </cell>
          <cell r="P11">
            <v>4</v>
          </cell>
          <cell r="Q11" t="str">
            <v>G1113</v>
          </cell>
          <cell r="R11" t="str">
            <v>FACTUPA$03</v>
          </cell>
          <cell r="S11" t="str">
            <v>0200015294</v>
          </cell>
          <cell r="T11" t="str">
            <v>HILSEA INVESTMENTS</v>
          </cell>
          <cell r="U11">
            <v>44027</v>
          </cell>
          <cell r="V11">
            <v>640</v>
          </cell>
          <cell r="W11">
            <v>0</v>
          </cell>
          <cell r="X11">
            <v>640</v>
          </cell>
          <cell r="Y11">
            <v>0</v>
          </cell>
        </row>
        <row r="12">
          <cell r="A12" t="str">
            <v>G1113C1BKI</v>
          </cell>
          <cell r="B12" t="str">
            <v>CAJA BASE AKI  776*279*118 T250 TE:8.80</v>
          </cell>
          <cell r="C12">
            <v>90</v>
          </cell>
          <cell r="D12" t="str">
            <v>1</v>
          </cell>
          <cell r="E12">
            <v>20020628</v>
          </cell>
          <cell r="F12" t="str">
            <v>UN</v>
          </cell>
          <cell r="G12">
            <v>-1</v>
          </cell>
          <cell r="H12">
            <v>372</v>
          </cell>
          <cell r="I12">
            <v>0.40699999999999997</v>
          </cell>
          <cell r="J12">
            <v>-151.404</v>
          </cell>
          <cell r="K12" t="str">
            <v>Peso de Producto Terminado</v>
          </cell>
          <cell r="L12" t="str">
            <v>G1113</v>
          </cell>
          <cell r="M12">
            <v>2002</v>
          </cell>
          <cell r="N12">
            <v>6</v>
          </cell>
          <cell r="O12" t="str">
            <v>044027</v>
          </cell>
          <cell r="P12">
            <v>4</v>
          </cell>
          <cell r="Q12" t="str">
            <v>G1113</v>
          </cell>
          <cell r="R12" t="str">
            <v>FACTUPA$03</v>
          </cell>
          <cell r="S12" t="str">
            <v>0200015294</v>
          </cell>
          <cell r="T12" t="str">
            <v>HILSEA INVESTMENTS</v>
          </cell>
          <cell r="U12">
            <v>44027</v>
          </cell>
          <cell r="V12">
            <v>640</v>
          </cell>
          <cell r="W12">
            <v>0</v>
          </cell>
          <cell r="X12">
            <v>640</v>
          </cell>
          <cell r="Y12">
            <v>0</v>
          </cell>
        </row>
        <row r="13">
          <cell r="A13" t="str">
            <v>G1113C1BKP</v>
          </cell>
          <cell r="B13" t="str">
            <v>CAJA BASE AKP  875*369*138 T250 TE890</v>
          </cell>
          <cell r="C13">
            <v>90</v>
          </cell>
          <cell r="D13" t="str">
            <v>1</v>
          </cell>
          <cell r="E13">
            <v>20020604</v>
          </cell>
          <cell r="F13" t="str">
            <v>UN</v>
          </cell>
          <cell r="G13">
            <v>-1</v>
          </cell>
          <cell r="H13">
            <v>1200</v>
          </cell>
          <cell r="I13">
            <v>0.57299999999999995</v>
          </cell>
          <cell r="J13">
            <v>-687.6</v>
          </cell>
          <cell r="K13" t="str">
            <v>Peso de Producto Terminado</v>
          </cell>
          <cell r="L13" t="str">
            <v>G1113</v>
          </cell>
          <cell r="M13">
            <v>2002</v>
          </cell>
          <cell r="N13">
            <v>6</v>
          </cell>
          <cell r="O13" t="str">
            <v>042854</v>
          </cell>
          <cell r="P13">
            <v>6</v>
          </cell>
          <cell r="Q13" t="str">
            <v>G1113</v>
          </cell>
          <cell r="R13" t="str">
            <v>FACTUPA$03</v>
          </cell>
          <cell r="S13" t="str">
            <v>0200014782</v>
          </cell>
          <cell r="T13" t="str">
            <v>HILSEA INVESTMENTS</v>
          </cell>
          <cell r="U13">
            <v>42854</v>
          </cell>
          <cell r="V13">
            <v>540</v>
          </cell>
          <cell r="W13">
            <v>0</v>
          </cell>
          <cell r="X13">
            <v>540</v>
          </cell>
          <cell r="Y13">
            <v>0</v>
          </cell>
        </row>
        <row r="14">
          <cell r="A14" t="str">
            <v>G2079C1TTA</v>
          </cell>
          <cell r="B14" t="str">
            <v>CJ TAPA TABACO PAMBAFLOR 1040*254*216</v>
          </cell>
          <cell r="C14">
            <v>90</v>
          </cell>
          <cell r="D14" t="str">
            <v>1</v>
          </cell>
          <cell r="E14">
            <v>20020621</v>
          </cell>
          <cell r="F14" t="str">
            <v>UN</v>
          </cell>
          <cell r="G14">
            <v>-1</v>
          </cell>
          <cell r="H14">
            <v>1929</v>
          </cell>
          <cell r="I14">
            <v>0.78200000000000003</v>
          </cell>
          <cell r="J14">
            <v>-1508.4780000000001</v>
          </cell>
          <cell r="K14" t="str">
            <v>Peso de Producto Terminado</v>
          </cell>
          <cell r="L14" t="str">
            <v>G2079</v>
          </cell>
          <cell r="M14">
            <v>2002</v>
          </cell>
          <cell r="N14">
            <v>6</v>
          </cell>
          <cell r="O14" t="str">
            <v>043608</v>
          </cell>
          <cell r="P14">
            <v>1</v>
          </cell>
          <cell r="Q14" t="str">
            <v>G2079</v>
          </cell>
          <cell r="R14" t="str">
            <v>FACTUPA$03</v>
          </cell>
          <cell r="S14" t="str">
            <v>0200015145</v>
          </cell>
          <cell r="T14" t="str">
            <v>PAMBAFLOR</v>
          </cell>
          <cell r="U14">
            <v>43608</v>
          </cell>
          <cell r="V14">
            <v>1292.43</v>
          </cell>
          <cell r="W14">
            <v>0</v>
          </cell>
          <cell r="X14">
            <v>1292.43</v>
          </cell>
          <cell r="Y14">
            <v>0</v>
          </cell>
        </row>
        <row r="15">
          <cell r="A15" t="str">
            <v>G1113C1MB1</v>
          </cell>
          <cell r="B15" t="str">
            <v>BASE AKP MILLION STAR 875*369*138 TE6254</v>
          </cell>
          <cell r="C15">
            <v>90</v>
          </cell>
          <cell r="D15" t="str">
            <v>1</v>
          </cell>
          <cell r="E15">
            <v>20020603</v>
          </cell>
          <cell r="F15" t="str">
            <v>UN</v>
          </cell>
          <cell r="G15">
            <v>-1</v>
          </cell>
          <cell r="H15">
            <v>750</v>
          </cell>
          <cell r="I15">
            <v>0.57699999999999996</v>
          </cell>
          <cell r="J15">
            <v>-432.75</v>
          </cell>
          <cell r="K15" t="str">
            <v>Peso de Producto Terminado</v>
          </cell>
          <cell r="L15" t="str">
            <v>G1113</v>
          </cell>
          <cell r="M15">
            <v>2002</v>
          </cell>
          <cell r="N15">
            <v>6</v>
          </cell>
          <cell r="O15" t="str">
            <v>042836</v>
          </cell>
          <cell r="P15">
            <v>2</v>
          </cell>
          <cell r="Q15" t="str">
            <v>G1113</v>
          </cell>
          <cell r="R15" t="str">
            <v>FACTUPA$03</v>
          </cell>
          <cell r="S15" t="str">
            <v>0200014770</v>
          </cell>
          <cell r="T15" t="str">
            <v>HILSEA INVESTMENTS</v>
          </cell>
          <cell r="U15">
            <v>42836</v>
          </cell>
          <cell r="V15">
            <v>337.5</v>
          </cell>
          <cell r="W15">
            <v>0</v>
          </cell>
          <cell r="X15">
            <v>337.5</v>
          </cell>
          <cell r="Y15">
            <v>0</v>
          </cell>
        </row>
        <row r="16">
          <cell r="A16" t="str">
            <v>G1113C1BGG</v>
          </cell>
          <cell r="B16" t="str">
            <v>CAJA BASE GGF</v>
          </cell>
          <cell r="C16">
            <v>90</v>
          </cell>
          <cell r="D16" t="str">
            <v>1</v>
          </cell>
          <cell r="E16">
            <v>20020619</v>
          </cell>
          <cell r="F16" t="str">
            <v>UN</v>
          </cell>
          <cell r="G16">
            <v>-1</v>
          </cell>
          <cell r="H16">
            <v>2000</v>
          </cell>
          <cell r="I16">
            <v>0.83299999999999996</v>
          </cell>
          <cell r="J16">
            <v>-1666</v>
          </cell>
          <cell r="K16" t="str">
            <v>Peso de Producto Terminado</v>
          </cell>
          <cell r="L16" t="str">
            <v>G1113</v>
          </cell>
          <cell r="M16">
            <v>2002</v>
          </cell>
          <cell r="N16">
            <v>6</v>
          </cell>
          <cell r="O16" t="str">
            <v>043483</v>
          </cell>
          <cell r="P16">
            <v>2</v>
          </cell>
          <cell r="Q16" t="str">
            <v>G1113</v>
          </cell>
          <cell r="R16" t="str">
            <v>FACTUPA$03</v>
          </cell>
          <cell r="S16" t="str">
            <v>0200015082</v>
          </cell>
          <cell r="T16" t="str">
            <v>HILSEA INVESTMENTS</v>
          </cell>
          <cell r="U16">
            <v>43483</v>
          </cell>
          <cell r="V16">
            <v>1380</v>
          </cell>
          <cell r="W16">
            <v>0</v>
          </cell>
          <cell r="X16">
            <v>1380</v>
          </cell>
          <cell r="Y16">
            <v>0</v>
          </cell>
        </row>
        <row r="17">
          <cell r="A17" t="str">
            <v>G1113C1MB1</v>
          </cell>
          <cell r="B17" t="str">
            <v>BASE AKP MILLION STAR 875*369*138 TE6254</v>
          </cell>
          <cell r="C17">
            <v>97</v>
          </cell>
          <cell r="D17" t="str">
            <v>1</v>
          </cell>
          <cell r="E17">
            <v>20020628</v>
          </cell>
          <cell r="F17" t="str">
            <v>UN</v>
          </cell>
          <cell r="G17">
            <v>-1</v>
          </cell>
          <cell r="H17">
            <v>220</v>
          </cell>
          <cell r="I17">
            <v>0.57699999999999996</v>
          </cell>
          <cell r="J17">
            <v>-126.94</v>
          </cell>
          <cell r="K17" t="str">
            <v>Peso de Producto Terminado</v>
          </cell>
          <cell r="L17" t="str">
            <v>G1113</v>
          </cell>
          <cell r="M17">
            <v>2002</v>
          </cell>
          <cell r="N17">
            <v>6</v>
          </cell>
          <cell r="O17" t="str">
            <v>043973</v>
          </cell>
          <cell r="P17">
            <v>1</v>
          </cell>
          <cell r="Q17" t="str">
            <v>0</v>
          </cell>
          <cell r="R17" t="str">
            <v>21075</v>
          </cell>
          <cell r="T17" t="str">
            <v>HILSEA INVESTMENTS</v>
          </cell>
          <cell r="U17">
            <v>43973</v>
          </cell>
        </row>
        <row r="18">
          <cell r="A18" t="str">
            <v>G1113C1MB1</v>
          </cell>
          <cell r="B18" t="str">
            <v>BASE AKP MILLION STAR 875*369*138 TE6254</v>
          </cell>
          <cell r="C18">
            <v>97</v>
          </cell>
          <cell r="D18" t="str">
            <v>1</v>
          </cell>
          <cell r="E18">
            <v>20020628</v>
          </cell>
          <cell r="F18" t="str">
            <v>UN</v>
          </cell>
          <cell r="G18">
            <v>-1</v>
          </cell>
          <cell r="H18">
            <v>193</v>
          </cell>
          <cell r="I18">
            <v>0.57699999999999996</v>
          </cell>
          <cell r="J18">
            <v>-111.36099999999999</v>
          </cell>
          <cell r="K18" t="str">
            <v>Peso de Producto Terminado</v>
          </cell>
          <cell r="L18" t="str">
            <v>G1113</v>
          </cell>
          <cell r="M18">
            <v>2002</v>
          </cell>
          <cell r="N18">
            <v>6</v>
          </cell>
          <cell r="O18" t="str">
            <v>043973</v>
          </cell>
          <cell r="P18">
            <v>1</v>
          </cell>
          <cell r="Q18" t="str">
            <v>0</v>
          </cell>
          <cell r="R18" t="str">
            <v>21075</v>
          </cell>
          <cell r="T18" t="str">
            <v>HILSEA INVESTMENTS</v>
          </cell>
          <cell r="U18">
            <v>43973</v>
          </cell>
        </row>
        <row r="19">
          <cell r="A19" t="str">
            <v>G1113C1MB1</v>
          </cell>
          <cell r="B19" t="str">
            <v>BASE AKP MILLION STAR 875*369*138 TE6254</v>
          </cell>
          <cell r="C19">
            <v>97</v>
          </cell>
          <cell r="D19" t="str">
            <v>1</v>
          </cell>
          <cell r="E19">
            <v>20020628</v>
          </cell>
          <cell r="F19" t="str">
            <v>UN</v>
          </cell>
          <cell r="G19">
            <v>-1</v>
          </cell>
          <cell r="H19">
            <v>12</v>
          </cell>
          <cell r="I19">
            <v>0.57699999999999996</v>
          </cell>
          <cell r="J19">
            <v>-6.9239999999999995</v>
          </cell>
          <cell r="K19" t="str">
            <v>Peso de Producto Terminado</v>
          </cell>
          <cell r="L19" t="str">
            <v>G1113</v>
          </cell>
          <cell r="M19">
            <v>2002</v>
          </cell>
          <cell r="N19">
            <v>6</v>
          </cell>
          <cell r="O19" t="str">
            <v>043973</v>
          </cell>
          <cell r="P19">
            <v>1</v>
          </cell>
          <cell r="Q19" t="str">
            <v>0</v>
          </cell>
          <cell r="R19" t="str">
            <v>21075</v>
          </cell>
          <cell r="T19" t="str">
            <v>HILSEA INVESTMENTS</v>
          </cell>
          <cell r="U19">
            <v>43973</v>
          </cell>
        </row>
        <row r="20">
          <cell r="A20" t="str">
            <v>G1113C1MB2</v>
          </cell>
          <cell r="B20" t="str">
            <v>BASE AKS MILLIO STAR 1030*368*138 TE6264</v>
          </cell>
          <cell r="C20">
            <v>90</v>
          </cell>
          <cell r="D20" t="str">
            <v>1</v>
          </cell>
          <cell r="E20">
            <v>20020603</v>
          </cell>
          <cell r="F20" t="str">
            <v>UN</v>
          </cell>
          <cell r="G20">
            <v>-1</v>
          </cell>
          <cell r="H20">
            <v>500</v>
          </cell>
          <cell r="I20">
            <v>0.65300000000000002</v>
          </cell>
          <cell r="J20">
            <v>-326.5</v>
          </cell>
          <cell r="K20" t="str">
            <v>Peso de Producto Terminado</v>
          </cell>
          <cell r="L20" t="str">
            <v>G1113</v>
          </cell>
          <cell r="M20">
            <v>2002</v>
          </cell>
          <cell r="N20">
            <v>6</v>
          </cell>
          <cell r="O20" t="str">
            <v>042836</v>
          </cell>
          <cell r="P20">
            <v>4</v>
          </cell>
          <cell r="Q20" t="str">
            <v>G1113</v>
          </cell>
          <cell r="R20" t="str">
            <v>FACTUPA$03</v>
          </cell>
          <cell r="S20" t="str">
            <v>0200014770</v>
          </cell>
          <cell r="T20" t="str">
            <v>HILSEA INVESTMENTS</v>
          </cell>
          <cell r="U20">
            <v>42836</v>
          </cell>
          <cell r="V20">
            <v>260</v>
          </cell>
          <cell r="W20">
            <v>0</v>
          </cell>
          <cell r="X20">
            <v>260</v>
          </cell>
          <cell r="Y20">
            <v>0</v>
          </cell>
        </row>
        <row r="21">
          <cell r="A21" t="str">
            <v>G1113C1MB2</v>
          </cell>
          <cell r="B21" t="str">
            <v>BASE AKS MILLIO STAR 1030*368*138 TE6264</v>
          </cell>
          <cell r="C21">
            <v>90</v>
          </cell>
          <cell r="D21" t="str">
            <v>1</v>
          </cell>
          <cell r="E21">
            <v>20020610</v>
          </cell>
          <cell r="F21" t="str">
            <v>UN</v>
          </cell>
          <cell r="G21">
            <v>-1</v>
          </cell>
          <cell r="H21">
            <v>500</v>
          </cell>
          <cell r="I21">
            <v>0.65300000000000002</v>
          </cell>
          <cell r="J21">
            <v>-326.5</v>
          </cell>
          <cell r="K21" t="str">
            <v>Peso de Producto Terminado</v>
          </cell>
          <cell r="L21" t="str">
            <v>G1113</v>
          </cell>
          <cell r="M21">
            <v>2002</v>
          </cell>
          <cell r="N21">
            <v>6</v>
          </cell>
          <cell r="O21" t="str">
            <v>043107</v>
          </cell>
          <cell r="P21">
            <v>4</v>
          </cell>
          <cell r="Q21" t="str">
            <v>G1113</v>
          </cell>
          <cell r="R21" t="str">
            <v>FACTUPA$03</v>
          </cell>
          <cell r="S21" t="str">
            <v>0200014900</v>
          </cell>
          <cell r="T21" t="str">
            <v>HILSEA INVESTMENTS</v>
          </cell>
          <cell r="U21">
            <v>43107</v>
          </cell>
          <cell r="V21">
            <v>260</v>
          </cell>
          <cell r="W21">
            <v>0</v>
          </cell>
          <cell r="X21">
            <v>260</v>
          </cell>
          <cell r="Y21">
            <v>0</v>
          </cell>
        </row>
        <row r="22">
          <cell r="A22" t="str">
            <v>G1113C1MT1</v>
          </cell>
          <cell r="B22" t="str">
            <v>TAPA AKP MILLION STAR 885*384*143 TE6253</v>
          </cell>
          <cell r="C22">
            <v>90</v>
          </cell>
          <cell r="D22" t="str">
            <v>1</v>
          </cell>
          <cell r="E22">
            <v>20020603</v>
          </cell>
          <cell r="F22" t="str">
            <v>UN</v>
          </cell>
          <cell r="G22">
            <v>-1</v>
          </cell>
          <cell r="H22">
            <v>750</v>
          </cell>
          <cell r="I22">
            <v>0.60899999999999999</v>
          </cell>
          <cell r="J22">
            <v>-456.75</v>
          </cell>
          <cell r="K22" t="str">
            <v>Peso de Producto Terminado</v>
          </cell>
          <cell r="L22" t="str">
            <v>G1113</v>
          </cell>
          <cell r="M22">
            <v>2002</v>
          </cell>
          <cell r="N22">
            <v>6</v>
          </cell>
          <cell r="O22" t="str">
            <v>042836</v>
          </cell>
          <cell r="P22">
            <v>1</v>
          </cell>
          <cell r="Q22" t="str">
            <v>G1113</v>
          </cell>
          <cell r="R22" t="str">
            <v>FACTUPA$03</v>
          </cell>
          <cell r="S22" t="str">
            <v>0200014770</v>
          </cell>
          <cell r="T22" t="str">
            <v>HILSEA INVESTMENTS</v>
          </cell>
          <cell r="U22">
            <v>42836</v>
          </cell>
          <cell r="V22">
            <v>367.5</v>
          </cell>
          <cell r="W22">
            <v>0</v>
          </cell>
          <cell r="X22">
            <v>367.5</v>
          </cell>
          <cell r="Y22">
            <v>0</v>
          </cell>
        </row>
        <row r="23">
          <cell r="A23" t="str">
            <v>G1113C1MT1</v>
          </cell>
          <cell r="B23" t="str">
            <v>TAPA AKP MILLION STAR 885*384*143 TE6253</v>
          </cell>
          <cell r="C23">
            <v>90</v>
          </cell>
          <cell r="D23" t="str">
            <v>1</v>
          </cell>
          <cell r="E23">
            <v>20020610</v>
          </cell>
          <cell r="F23" t="str">
            <v>UN</v>
          </cell>
          <cell r="G23">
            <v>-1</v>
          </cell>
          <cell r="H23">
            <v>750</v>
          </cell>
          <cell r="I23">
            <v>0.60899999999999999</v>
          </cell>
          <cell r="J23">
            <v>-456.75</v>
          </cell>
          <cell r="K23" t="str">
            <v>Peso de Producto Terminado</v>
          </cell>
          <cell r="L23" t="str">
            <v>G1113</v>
          </cell>
          <cell r="M23">
            <v>2002</v>
          </cell>
          <cell r="N23">
            <v>6</v>
          </cell>
          <cell r="O23" t="str">
            <v>043107</v>
          </cell>
          <cell r="P23">
            <v>1</v>
          </cell>
          <cell r="Q23" t="str">
            <v>G1113</v>
          </cell>
          <cell r="R23" t="str">
            <v>FACTUPA$03</v>
          </cell>
          <cell r="S23" t="str">
            <v>0200014900</v>
          </cell>
          <cell r="T23" t="str">
            <v>HILSEA INVESTMENTS</v>
          </cell>
          <cell r="U23">
            <v>43107</v>
          </cell>
          <cell r="V23">
            <v>367.5</v>
          </cell>
          <cell r="W23">
            <v>0</v>
          </cell>
          <cell r="X23">
            <v>367.5</v>
          </cell>
          <cell r="Y23">
            <v>0</v>
          </cell>
        </row>
        <row r="24">
          <cell r="A24" t="str">
            <v>G1113C1MT2</v>
          </cell>
          <cell r="B24" t="str">
            <v>TAPA AKS MILLIO STAR 1040*383*143 TE6251</v>
          </cell>
          <cell r="C24">
            <v>90</v>
          </cell>
          <cell r="D24" t="str">
            <v>1</v>
          </cell>
          <cell r="E24">
            <v>20020603</v>
          </cell>
          <cell r="F24" t="str">
            <v>UN</v>
          </cell>
          <cell r="G24">
            <v>-1</v>
          </cell>
          <cell r="H24">
            <v>500</v>
          </cell>
          <cell r="I24">
            <v>0.68799999999999994</v>
          </cell>
          <cell r="J24">
            <v>-344</v>
          </cell>
          <cell r="K24" t="str">
            <v>Peso de Producto Terminado</v>
          </cell>
          <cell r="L24" t="str">
            <v>G1113</v>
          </cell>
          <cell r="M24">
            <v>2002</v>
          </cell>
          <cell r="N24">
            <v>6</v>
          </cell>
          <cell r="O24" t="str">
            <v>042836</v>
          </cell>
          <cell r="P24">
            <v>3</v>
          </cell>
          <cell r="Q24" t="str">
            <v>G1113</v>
          </cell>
          <cell r="R24" t="str">
            <v>FACTUPA$03</v>
          </cell>
          <cell r="S24" t="str">
            <v>0200014770</v>
          </cell>
          <cell r="T24" t="str">
            <v>HILSEA INVESTMENTS</v>
          </cell>
          <cell r="U24">
            <v>42836</v>
          </cell>
          <cell r="V24">
            <v>275</v>
          </cell>
          <cell r="W24">
            <v>0</v>
          </cell>
          <cell r="X24">
            <v>275</v>
          </cell>
          <cell r="Y24">
            <v>0</v>
          </cell>
        </row>
        <row r="25">
          <cell r="A25" t="str">
            <v>G1113C1MT2</v>
          </cell>
          <cell r="B25" t="str">
            <v>TAPA AKS MILLIO STAR 1040*383*143 TE6251</v>
          </cell>
          <cell r="C25">
            <v>90</v>
          </cell>
          <cell r="D25" t="str">
            <v>1</v>
          </cell>
          <cell r="E25">
            <v>20020610</v>
          </cell>
          <cell r="F25" t="str">
            <v>UN</v>
          </cell>
          <cell r="G25">
            <v>-1</v>
          </cell>
          <cell r="H25">
            <v>500</v>
          </cell>
          <cell r="I25">
            <v>0.68799999999999994</v>
          </cell>
          <cell r="J25">
            <v>-344</v>
          </cell>
          <cell r="K25" t="str">
            <v>Peso de Producto Terminado</v>
          </cell>
          <cell r="L25" t="str">
            <v>G1113</v>
          </cell>
          <cell r="M25">
            <v>2002</v>
          </cell>
          <cell r="N25">
            <v>6</v>
          </cell>
          <cell r="O25" t="str">
            <v>043107</v>
          </cell>
          <cell r="P25">
            <v>3</v>
          </cell>
          <cell r="Q25" t="str">
            <v>G1113</v>
          </cell>
          <cell r="R25" t="str">
            <v>FACTUPA$03</v>
          </cell>
          <cell r="S25" t="str">
            <v>0200014900</v>
          </cell>
          <cell r="T25" t="str">
            <v>HILSEA INVESTMENTS</v>
          </cell>
          <cell r="U25">
            <v>43107</v>
          </cell>
          <cell r="V25">
            <v>275</v>
          </cell>
          <cell r="W25">
            <v>0</v>
          </cell>
          <cell r="X25">
            <v>275</v>
          </cell>
          <cell r="Y25">
            <v>0</v>
          </cell>
        </row>
        <row r="26">
          <cell r="A26" t="str">
            <v>G1113C1M3B</v>
          </cell>
          <cell r="B26" t="str">
            <v>BASE GGR(R5)MILL STAR 875*279*118 TE6279</v>
          </cell>
          <cell r="C26">
            <v>2</v>
          </cell>
          <cell r="D26" t="str">
            <v>1</v>
          </cell>
          <cell r="E26">
            <v>20020604</v>
          </cell>
          <cell r="F26" t="str">
            <v>UN</v>
          </cell>
          <cell r="G26">
            <v>1</v>
          </cell>
          <cell r="H26">
            <v>1121</v>
          </cell>
          <cell r="I26">
            <v>0.44700000000000001</v>
          </cell>
          <cell r="J26">
            <v>501.08699999999999</v>
          </cell>
          <cell r="K26" t="str">
            <v>Peso de Producto Terminado</v>
          </cell>
          <cell r="L26" t="str">
            <v>G1113</v>
          </cell>
          <cell r="M26">
            <v>2002</v>
          </cell>
          <cell r="N26">
            <v>6</v>
          </cell>
          <cell r="O26" t="str">
            <v>042907</v>
          </cell>
          <cell r="P26">
            <v>4</v>
          </cell>
          <cell r="Q26" t="str">
            <v>14917</v>
          </cell>
          <cell r="R26" t="str">
            <v>21695</v>
          </cell>
          <cell r="S26" t="str">
            <v>0</v>
          </cell>
          <cell r="T26" t="str">
            <v>HILSEA INVESTMENTS</v>
          </cell>
          <cell r="U26">
            <v>42907</v>
          </cell>
        </row>
        <row r="27">
          <cell r="A27" t="str">
            <v>G1113C1M3B</v>
          </cell>
          <cell r="B27" t="str">
            <v>BASE GGR(R5)MILL STAR 875*279*118 TE6279</v>
          </cell>
          <cell r="C27">
            <v>90</v>
          </cell>
          <cell r="D27" t="str">
            <v>1</v>
          </cell>
          <cell r="E27">
            <v>20020613</v>
          </cell>
          <cell r="F27" t="str">
            <v>UN</v>
          </cell>
          <cell r="G27">
            <v>-1</v>
          </cell>
          <cell r="H27">
            <v>1000</v>
          </cell>
          <cell r="I27">
            <v>0.44700000000000001</v>
          </cell>
          <cell r="J27">
            <v>-447</v>
          </cell>
          <cell r="K27" t="str">
            <v>Peso de Producto Terminado</v>
          </cell>
          <cell r="L27" t="str">
            <v>G1113</v>
          </cell>
          <cell r="M27">
            <v>2002</v>
          </cell>
          <cell r="N27">
            <v>6</v>
          </cell>
          <cell r="O27" t="str">
            <v>043275</v>
          </cell>
          <cell r="P27">
            <v>2</v>
          </cell>
          <cell r="Q27" t="str">
            <v>G1113</v>
          </cell>
          <cell r="R27" t="str">
            <v>FACTUPA$03</v>
          </cell>
          <cell r="S27" t="str">
            <v>0200014976</v>
          </cell>
          <cell r="T27" t="str">
            <v>HILSEA INVESTMENTS</v>
          </cell>
          <cell r="U27">
            <v>43275</v>
          </cell>
          <cell r="V27">
            <v>350</v>
          </cell>
          <cell r="W27">
            <v>0</v>
          </cell>
          <cell r="X27">
            <v>350</v>
          </cell>
          <cell r="Y27">
            <v>0</v>
          </cell>
        </row>
        <row r="28">
          <cell r="A28" t="str">
            <v>G1113C1M3T</v>
          </cell>
          <cell r="B28" t="str">
            <v>TAPA GGR(R5)MILL STAR 885*294*123 TE6278</v>
          </cell>
          <cell r="C28">
            <v>2</v>
          </cell>
          <cell r="D28" t="str">
            <v>1</v>
          </cell>
          <cell r="E28">
            <v>20020604</v>
          </cell>
          <cell r="F28" t="str">
            <v>UN</v>
          </cell>
          <cell r="G28">
            <v>1</v>
          </cell>
          <cell r="H28">
            <v>514</v>
          </cell>
          <cell r="I28">
            <v>0.47699999999999998</v>
          </cell>
          <cell r="J28">
            <v>245.178</v>
          </cell>
          <cell r="K28" t="str">
            <v>Peso de Producto Terminado</v>
          </cell>
          <cell r="L28" t="str">
            <v>G1113</v>
          </cell>
          <cell r="M28">
            <v>2002</v>
          </cell>
          <cell r="N28">
            <v>6</v>
          </cell>
          <cell r="O28" t="str">
            <v>042907</v>
          </cell>
          <cell r="P28">
            <v>2</v>
          </cell>
          <cell r="Q28" t="str">
            <v>14914</v>
          </cell>
          <cell r="R28" t="str">
            <v>21694</v>
          </cell>
          <cell r="S28" t="str">
            <v>0</v>
          </cell>
          <cell r="T28" t="str">
            <v>HILSEA INVESTMENTS</v>
          </cell>
          <cell r="U28">
            <v>42907</v>
          </cell>
        </row>
        <row r="29">
          <cell r="A29" t="str">
            <v>G1113C1BKP</v>
          </cell>
          <cell r="B29" t="str">
            <v>CAJA BASE AKP  875*369*138 T250 TE890</v>
          </cell>
          <cell r="C29">
            <v>90</v>
          </cell>
          <cell r="D29" t="str">
            <v>1</v>
          </cell>
          <cell r="E29">
            <v>20020628</v>
          </cell>
          <cell r="F29" t="str">
            <v>UN</v>
          </cell>
          <cell r="G29">
            <v>-1</v>
          </cell>
          <cell r="H29">
            <v>1000</v>
          </cell>
          <cell r="I29">
            <v>0.57299999999999995</v>
          </cell>
          <cell r="J29">
            <v>-573</v>
          </cell>
          <cell r="K29" t="str">
            <v>Peso de Producto Terminado</v>
          </cell>
          <cell r="L29" t="str">
            <v>G1113</v>
          </cell>
          <cell r="M29">
            <v>2002</v>
          </cell>
          <cell r="N29">
            <v>6</v>
          </cell>
          <cell r="O29" t="str">
            <v>043977</v>
          </cell>
          <cell r="P29">
            <v>4</v>
          </cell>
          <cell r="Q29" t="str">
            <v>G1113</v>
          </cell>
          <cell r="R29" t="str">
            <v>FACTUPA$03</v>
          </cell>
          <cell r="S29" t="str">
            <v>0200015293</v>
          </cell>
          <cell r="T29" t="str">
            <v>HILSEA INVESTMENTS</v>
          </cell>
          <cell r="U29">
            <v>43977</v>
          </cell>
          <cell r="V29">
            <v>450</v>
          </cell>
          <cell r="W29">
            <v>0</v>
          </cell>
          <cell r="X29">
            <v>450</v>
          </cell>
          <cell r="Y29">
            <v>0</v>
          </cell>
        </row>
        <row r="30">
          <cell r="A30" t="str">
            <v>G1113C1BAK</v>
          </cell>
          <cell r="B30" t="str">
            <v>CAJA BASE AKJ  776*279*138 T250 TE:8.82</v>
          </cell>
          <cell r="C30">
            <v>90</v>
          </cell>
          <cell r="D30" t="str">
            <v>1</v>
          </cell>
          <cell r="E30">
            <v>20020628</v>
          </cell>
          <cell r="F30" t="str">
            <v>UN</v>
          </cell>
          <cell r="G30">
            <v>-1</v>
          </cell>
          <cell r="H30">
            <v>7</v>
          </cell>
          <cell r="I30">
            <v>0.45200000000000001</v>
          </cell>
          <cell r="J30">
            <v>-3.1640000000000001</v>
          </cell>
          <cell r="K30" t="str">
            <v>Peso de Producto Terminado</v>
          </cell>
          <cell r="L30" t="str">
            <v>G1113</v>
          </cell>
          <cell r="M30">
            <v>2002</v>
          </cell>
          <cell r="N30">
            <v>6</v>
          </cell>
          <cell r="O30" t="str">
            <v>044027</v>
          </cell>
          <cell r="P30">
            <v>2</v>
          </cell>
          <cell r="Q30" t="str">
            <v>G1113</v>
          </cell>
          <cell r="R30" t="str">
            <v>FACTUPA$03</v>
          </cell>
          <cell r="S30" t="str">
            <v>0200015294</v>
          </cell>
          <cell r="T30" t="str">
            <v>HILSEA INVESTMENTS</v>
          </cell>
          <cell r="U30">
            <v>44027</v>
          </cell>
          <cell r="V30">
            <v>278.27999999999997</v>
          </cell>
          <cell r="W30">
            <v>0</v>
          </cell>
          <cell r="X30">
            <v>278.27999999999997</v>
          </cell>
          <cell r="Y30">
            <v>0</v>
          </cell>
        </row>
        <row r="31">
          <cell r="A31" t="str">
            <v>G0974C1FTA</v>
          </cell>
          <cell r="B31" t="str">
            <v>CAJA FONDO TABACO 1034*232*197 T/250</v>
          </cell>
          <cell r="C31">
            <v>90</v>
          </cell>
          <cell r="D31" t="str">
            <v>1</v>
          </cell>
          <cell r="E31">
            <v>20020608</v>
          </cell>
          <cell r="F31" t="str">
            <v>UN</v>
          </cell>
          <cell r="G31">
            <v>-1</v>
          </cell>
          <cell r="H31">
            <v>990</v>
          </cell>
          <cell r="I31">
            <v>0.69399999999999995</v>
          </cell>
          <cell r="J31">
            <v>-687.06</v>
          </cell>
          <cell r="K31" t="str">
            <v>Peso de Producto Terminado</v>
          </cell>
          <cell r="L31" t="str">
            <v>G0974</v>
          </cell>
          <cell r="M31">
            <v>2002</v>
          </cell>
          <cell r="N31">
            <v>6</v>
          </cell>
          <cell r="O31" t="str">
            <v>043080</v>
          </cell>
          <cell r="P31">
            <v>2</v>
          </cell>
          <cell r="Q31" t="str">
            <v>G0974</v>
          </cell>
          <cell r="R31" t="str">
            <v>FACTUPA$03</v>
          </cell>
          <cell r="S31" t="str">
            <v>0200014879</v>
          </cell>
          <cell r="T31" t="str">
            <v>FLORES DE MONICA FLORM</v>
          </cell>
          <cell r="U31">
            <v>43080</v>
          </cell>
          <cell r="V31">
            <v>623.70000000000005</v>
          </cell>
          <cell r="W31">
            <v>0</v>
          </cell>
          <cell r="X31">
            <v>623.70000000000005</v>
          </cell>
          <cell r="Y31">
            <v>0</v>
          </cell>
        </row>
        <row r="32">
          <cell r="A32" t="str">
            <v>G0974C1FTA</v>
          </cell>
          <cell r="B32" t="str">
            <v>CAJA FONDO TABACO 1034*232*197 T/250</v>
          </cell>
          <cell r="C32">
            <v>90</v>
          </cell>
          <cell r="D32" t="str">
            <v>1</v>
          </cell>
          <cell r="E32">
            <v>20020608</v>
          </cell>
          <cell r="F32" t="str">
            <v>UN</v>
          </cell>
          <cell r="G32">
            <v>-1</v>
          </cell>
          <cell r="H32">
            <v>1465</v>
          </cell>
          <cell r="I32">
            <v>0.69399999999999995</v>
          </cell>
          <cell r="J32">
            <v>-1016.71</v>
          </cell>
          <cell r="K32" t="str">
            <v>Peso de Producto Terminado</v>
          </cell>
          <cell r="L32" t="str">
            <v>G0974</v>
          </cell>
          <cell r="M32">
            <v>2002</v>
          </cell>
          <cell r="N32">
            <v>6</v>
          </cell>
          <cell r="O32" t="str">
            <v>043081</v>
          </cell>
          <cell r="P32">
            <v>2</v>
          </cell>
          <cell r="Q32" t="str">
            <v>G0974</v>
          </cell>
          <cell r="R32" t="str">
            <v>FACTUPA$03</v>
          </cell>
          <cell r="S32" t="str">
            <v>0200014880</v>
          </cell>
          <cell r="T32" t="str">
            <v>FLORES DE MONICA FLORM</v>
          </cell>
          <cell r="U32">
            <v>43081</v>
          </cell>
          <cell r="V32">
            <v>922.95</v>
          </cell>
          <cell r="W32">
            <v>0</v>
          </cell>
          <cell r="X32">
            <v>922.95</v>
          </cell>
          <cell r="Y32">
            <v>0</v>
          </cell>
        </row>
        <row r="33">
          <cell r="A33" t="str">
            <v>G0974C1TTA</v>
          </cell>
          <cell r="B33" t="str">
            <v>CAJA TAPA TABACO 1044*242*201 T/250</v>
          </cell>
          <cell r="C33">
            <v>2</v>
          </cell>
          <cell r="D33" t="str">
            <v>1</v>
          </cell>
          <cell r="E33">
            <v>20020607</v>
          </cell>
          <cell r="F33" t="str">
            <v>UN</v>
          </cell>
          <cell r="G33">
            <v>1</v>
          </cell>
          <cell r="H33">
            <v>2455</v>
          </cell>
          <cell r="I33">
            <v>0.72199999999999998</v>
          </cell>
          <cell r="J33">
            <v>1772.51</v>
          </cell>
          <cell r="K33" t="str">
            <v>Peso de Producto Terminado</v>
          </cell>
          <cell r="L33" t="str">
            <v>G0974</v>
          </cell>
          <cell r="M33">
            <v>2002</v>
          </cell>
          <cell r="N33">
            <v>6</v>
          </cell>
          <cell r="O33" t="str">
            <v>043077</v>
          </cell>
          <cell r="P33">
            <v>1</v>
          </cell>
          <cell r="Q33" t="str">
            <v>15017</v>
          </cell>
          <cell r="R33" t="str">
            <v>21733</v>
          </cell>
          <cell r="S33" t="str">
            <v>0</v>
          </cell>
          <cell r="T33" t="str">
            <v>FLORES DE MONICA FLORM</v>
          </cell>
          <cell r="U33">
            <v>43077</v>
          </cell>
        </row>
        <row r="34">
          <cell r="A34" t="str">
            <v>G0974C1TTA</v>
          </cell>
          <cell r="B34" t="str">
            <v>CAJA TAPA TABACO 1044*242*201 T/250</v>
          </cell>
          <cell r="C34">
            <v>90</v>
          </cell>
          <cell r="D34" t="str">
            <v>1</v>
          </cell>
          <cell r="E34">
            <v>20020608</v>
          </cell>
          <cell r="F34" t="str">
            <v>UN</v>
          </cell>
          <cell r="G34">
            <v>-1</v>
          </cell>
          <cell r="H34">
            <v>990</v>
          </cell>
          <cell r="I34">
            <v>0.72199999999999998</v>
          </cell>
          <cell r="J34">
            <v>-714.78</v>
          </cell>
          <cell r="K34" t="str">
            <v>Peso de Producto Terminado</v>
          </cell>
          <cell r="L34" t="str">
            <v>G0974</v>
          </cell>
          <cell r="M34">
            <v>2002</v>
          </cell>
          <cell r="N34">
            <v>6</v>
          </cell>
          <cell r="O34" t="str">
            <v>043080</v>
          </cell>
          <cell r="P34">
            <v>1</v>
          </cell>
          <cell r="Q34" t="str">
            <v>G0974</v>
          </cell>
          <cell r="R34" t="str">
            <v>FACTUPA$03</v>
          </cell>
          <cell r="S34" t="str">
            <v>0200014879</v>
          </cell>
          <cell r="T34" t="str">
            <v>FLORES DE MONICA FLORM</v>
          </cell>
          <cell r="U34">
            <v>43080</v>
          </cell>
          <cell r="V34">
            <v>643.5</v>
          </cell>
          <cell r="W34">
            <v>0</v>
          </cell>
          <cell r="X34">
            <v>643.5</v>
          </cell>
          <cell r="Y34">
            <v>0</v>
          </cell>
        </row>
        <row r="35">
          <cell r="A35" t="str">
            <v>G0974C1TTA</v>
          </cell>
          <cell r="B35" t="str">
            <v>CAJA TAPA TABACO 1044*242*201 T/250</v>
          </cell>
          <cell r="C35">
            <v>90</v>
          </cell>
          <cell r="D35" t="str">
            <v>1</v>
          </cell>
          <cell r="E35">
            <v>20020608</v>
          </cell>
          <cell r="F35" t="str">
            <v>UN</v>
          </cell>
          <cell r="G35">
            <v>-1</v>
          </cell>
          <cell r="H35">
            <v>1465</v>
          </cell>
          <cell r="I35">
            <v>0.72199999999999998</v>
          </cell>
          <cell r="J35">
            <v>-1057.73</v>
          </cell>
          <cell r="K35" t="str">
            <v>Peso de Producto Terminado</v>
          </cell>
          <cell r="L35" t="str">
            <v>G0974</v>
          </cell>
          <cell r="M35">
            <v>2002</v>
          </cell>
          <cell r="N35">
            <v>6</v>
          </cell>
          <cell r="O35" t="str">
            <v>043081</v>
          </cell>
          <cell r="P35">
            <v>1</v>
          </cell>
          <cell r="Q35" t="str">
            <v>G0974</v>
          </cell>
          <cell r="R35" t="str">
            <v>FACTUPA$03</v>
          </cell>
          <cell r="S35" t="str">
            <v>0200014880</v>
          </cell>
          <cell r="T35" t="str">
            <v>FLORES DE MONICA FLORM</v>
          </cell>
          <cell r="U35">
            <v>43081</v>
          </cell>
          <cell r="V35">
            <v>952.25</v>
          </cell>
          <cell r="W35">
            <v>0</v>
          </cell>
          <cell r="X35">
            <v>952.25</v>
          </cell>
          <cell r="Y35">
            <v>0</v>
          </cell>
        </row>
        <row r="36">
          <cell r="A36" t="str">
            <v>G0975C1FTA</v>
          </cell>
          <cell r="B36" t="str">
            <v>CAJA FON.TABACO 1030*236*170 KC 250</v>
          </cell>
          <cell r="C36">
            <v>2</v>
          </cell>
          <cell r="D36" t="str">
            <v>1</v>
          </cell>
          <cell r="E36">
            <v>20020629</v>
          </cell>
          <cell r="F36" t="str">
            <v>UN</v>
          </cell>
          <cell r="G36">
            <v>1</v>
          </cell>
          <cell r="H36">
            <v>3047</v>
          </cell>
          <cell r="I36">
            <v>0.61399999999999999</v>
          </cell>
          <cell r="J36">
            <v>1870.8579999999999</v>
          </cell>
          <cell r="K36" t="str">
            <v>Peso de Producto Terminado</v>
          </cell>
          <cell r="L36" t="str">
            <v>G0975</v>
          </cell>
          <cell r="M36">
            <v>2002</v>
          </cell>
          <cell r="N36">
            <v>6</v>
          </cell>
          <cell r="O36" t="str">
            <v>043992</v>
          </cell>
          <cell r="P36">
            <v>5</v>
          </cell>
          <cell r="Q36" t="str">
            <v>15461</v>
          </cell>
          <cell r="R36" t="str">
            <v>22079</v>
          </cell>
          <cell r="S36" t="str">
            <v>0</v>
          </cell>
          <cell r="T36" t="str">
            <v>FLOR DE ORO S.A.</v>
          </cell>
          <cell r="U36">
            <v>43992</v>
          </cell>
        </row>
        <row r="37">
          <cell r="A37" t="str">
            <v>G0975C1FTA</v>
          </cell>
          <cell r="B37" t="str">
            <v>CAJA FON.TABACO 1030*236*170 KC 250</v>
          </cell>
          <cell r="C37">
            <v>90</v>
          </cell>
          <cell r="D37" t="str">
            <v>1</v>
          </cell>
          <cell r="E37">
            <v>20020629</v>
          </cell>
          <cell r="F37" t="str">
            <v>UN</v>
          </cell>
          <cell r="G37">
            <v>-1</v>
          </cell>
          <cell r="H37">
            <v>2563</v>
          </cell>
          <cell r="I37">
            <v>0.61399999999999999</v>
          </cell>
          <cell r="J37">
            <v>-1573.682</v>
          </cell>
          <cell r="K37" t="str">
            <v>Peso de Producto Terminado</v>
          </cell>
          <cell r="L37" t="str">
            <v>G0975</v>
          </cell>
          <cell r="M37">
            <v>2002</v>
          </cell>
          <cell r="N37">
            <v>6</v>
          </cell>
          <cell r="O37" t="str">
            <v>044011</v>
          </cell>
          <cell r="P37">
            <v>2</v>
          </cell>
          <cell r="Q37" t="str">
            <v>G0975</v>
          </cell>
          <cell r="R37" t="str">
            <v>FACTUPA$03</v>
          </cell>
          <cell r="S37" t="str">
            <v>0200015307</v>
          </cell>
          <cell r="T37" t="str">
            <v>FLOR DE ORO S.A.</v>
          </cell>
          <cell r="U37">
            <v>44011</v>
          </cell>
          <cell r="V37">
            <v>1255.8699999999999</v>
          </cell>
          <cell r="W37">
            <v>0</v>
          </cell>
          <cell r="X37">
            <v>1255.8699999999999</v>
          </cell>
          <cell r="Y37">
            <v>0</v>
          </cell>
        </row>
        <row r="38">
          <cell r="A38" t="str">
            <v>G0975C1TTA</v>
          </cell>
          <cell r="B38" t="str">
            <v>CAJA TAP.TABACO 1040*251*173 BC 250 4840</v>
          </cell>
          <cell r="C38">
            <v>2</v>
          </cell>
          <cell r="D38" t="str">
            <v>1</v>
          </cell>
          <cell r="E38">
            <v>20020629</v>
          </cell>
          <cell r="F38" t="str">
            <v>UN</v>
          </cell>
          <cell r="G38">
            <v>1</v>
          </cell>
          <cell r="H38">
            <v>2563</v>
          </cell>
          <cell r="I38">
            <v>0.64300000000000002</v>
          </cell>
          <cell r="J38">
            <v>1648.009</v>
          </cell>
          <cell r="K38" t="str">
            <v>Peso de Producto Terminado</v>
          </cell>
          <cell r="L38" t="str">
            <v>G0975</v>
          </cell>
          <cell r="M38">
            <v>2002</v>
          </cell>
          <cell r="N38">
            <v>6</v>
          </cell>
          <cell r="O38" t="str">
            <v>043992</v>
          </cell>
          <cell r="P38">
            <v>7</v>
          </cell>
          <cell r="Q38" t="str">
            <v>15464</v>
          </cell>
          <cell r="R38" t="str">
            <v>22080</v>
          </cell>
          <cell r="S38" t="str">
            <v>0</v>
          </cell>
          <cell r="T38" t="str">
            <v>FLOR DE ORO S.A.</v>
          </cell>
          <cell r="U38">
            <v>43992</v>
          </cell>
        </row>
        <row r="39">
          <cell r="A39" t="str">
            <v>G0975C1TTA</v>
          </cell>
          <cell r="B39" t="str">
            <v>CAJA TAP.TABACO 1040*251*173 BC 250 4840</v>
          </cell>
          <cell r="C39">
            <v>90</v>
          </cell>
          <cell r="D39" t="str">
            <v>1</v>
          </cell>
          <cell r="E39">
            <v>20020629</v>
          </cell>
          <cell r="F39" t="str">
            <v>UN</v>
          </cell>
          <cell r="G39">
            <v>-1</v>
          </cell>
          <cell r="H39">
            <v>2563</v>
          </cell>
          <cell r="I39">
            <v>0.64300000000000002</v>
          </cell>
          <cell r="J39">
            <v>-1648.009</v>
          </cell>
          <cell r="K39" t="str">
            <v>Peso de Producto Terminado</v>
          </cell>
          <cell r="L39" t="str">
            <v>G0975</v>
          </cell>
          <cell r="M39">
            <v>2002</v>
          </cell>
          <cell r="N39">
            <v>6</v>
          </cell>
          <cell r="O39" t="str">
            <v>044011</v>
          </cell>
          <cell r="P39">
            <v>1</v>
          </cell>
          <cell r="Q39" t="str">
            <v>G0975</v>
          </cell>
          <cell r="R39" t="str">
            <v>FACTUPA$03</v>
          </cell>
          <cell r="S39" t="str">
            <v>0200015307</v>
          </cell>
          <cell r="T39" t="str">
            <v>FLOR DE ORO S.A.</v>
          </cell>
          <cell r="U39">
            <v>44011</v>
          </cell>
          <cell r="V39">
            <v>1307.1300000000001</v>
          </cell>
          <cell r="W39">
            <v>0</v>
          </cell>
          <cell r="X39">
            <v>1307.1300000000001</v>
          </cell>
          <cell r="Y39">
            <v>0</v>
          </cell>
        </row>
        <row r="40">
          <cell r="A40" t="str">
            <v>G0985C1F01</v>
          </cell>
          <cell r="B40" t="str">
            <v>FONDOS CJ FLORES 1030*235*186 T275TE4001</v>
          </cell>
          <cell r="C40">
            <v>10</v>
          </cell>
          <cell r="D40" t="str">
            <v>1</v>
          </cell>
          <cell r="E40">
            <v>20020628</v>
          </cell>
          <cell r="F40" t="str">
            <v>UN</v>
          </cell>
          <cell r="G40">
            <v>1</v>
          </cell>
          <cell r="H40">
            <v>1020</v>
          </cell>
          <cell r="I40">
            <v>0.77700000000000002</v>
          </cell>
          <cell r="J40">
            <v>792.54</v>
          </cell>
          <cell r="K40" t="str">
            <v>Peso de Producto Terminado</v>
          </cell>
          <cell r="L40" t="str">
            <v>G0985</v>
          </cell>
          <cell r="M40">
            <v>2002</v>
          </cell>
          <cell r="N40">
            <v>6</v>
          </cell>
          <cell r="O40" t="str">
            <v>043909</v>
          </cell>
          <cell r="P40">
            <v>2</v>
          </cell>
          <cell r="Q40" t="str">
            <v>G0985</v>
          </cell>
          <cell r="R40" t="str">
            <v>NCANU$SIVA</v>
          </cell>
          <cell r="S40" t="str">
            <v>0100002187</v>
          </cell>
          <cell r="T40" t="str">
            <v>FORESTAL DE TABACUNDO C.A.</v>
          </cell>
          <cell r="U40">
            <v>43909</v>
          </cell>
          <cell r="V40">
            <v>622.20000000000005</v>
          </cell>
          <cell r="W40">
            <v>0</v>
          </cell>
          <cell r="X40">
            <v>622.20000000000005</v>
          </cell>
          <cell r="Y40">
            <v>0</v>
          </cell>
        </row>
        <row r="41">
          <cell r="A41" t="str">
            <v>G0985C1F01</v>
          </cell>
          <cell r="B41" t="str">
            <v>FONDOS CJ FLORES 1030*235*186 T275TE4001</v>
          </cell>
          <cell r="C41">
            <v>97</v>
          </cell>
          <cell r="D41" t="str">
            <v>1</v>
          </cell>
          <cell r="E41">
            <v>20020630</v>
          </cell>
          <cell r="F41" t="str">
            <v>UN</v>
          </cell>
          <cell r="G41">
            <v>-1</v>
          </cell>
          <cell r="H41">
            <v>1020</v>
          </cell>
          <cell r="I41">
            <v>0.77700000000000002</v>
          </cell>
          <cell r="J41">
            <v>-792.54</v>
          </cell>
          <cell r="K41" t="str">
            <v>Peso de Producto Terminado</v>
          </cell>
          <cell r="L41" t="str">
            <v>G0985</v>
          </cell>
          <cell r="M41">
            <v>2002</v>
          </cell>
          <cell r="N41">
            <v>6</v>
          </cell>
          <cell r="O41" t="str">
            <v>044121</v>
          </cell>
          <cell r="P41">
            <v>2</v>
          </cell>
          <cell r="Q41" t="str">
            <v>FACT115273</v>
          </cell>
          <cell r="R41" t="str">
            <v>20565</v>
          </cell>
          <cell r="T41" t="str">
            <v>FORESTAL DE TABACUNDO C.A.</v>
          </cell>
          <cell r="U41">
            <v>44121</v>
          </cell>
        </row>
        <row r="42">
          <cell r="A42" t="str">
            <v>G0985C1T01</v>
          </cell>
          <cell r="B42" t="str">
            <v>TAP FORESTAL TABACUNDO 1040*250*190 T250</v>
          </cell>
          <cell r="C42">
            <v>10</v>
          </cell>
          <cell r="D42" t="str">
            <v>1</v>
          </cell>
          <cell r="E42">
            <v>20020628</v>
          </cell>
          <cell r="F42" t="str">
            <v>UN</v>
          </cell>
          <cell r="G42">
            <v>1</v>
          </cell>
          <cell r="H42">
            <v>1020</v>
          </cell>
          <cell r="I42">
            <v>0.8</v>
          </cell>
          <cell r="J42">
            <v>816</v>
          </cell>
          <cell r="K42" t="str">
            <v>Peso de Producto Terminado</v>
          </cell>
          <cell r="L42" t="str">
            <v>G0985</v>
          </cell>
          <cell r="M42">
            <v>2002</v>
          </cell>
          <cell r="N42">
            <v>6</v>
          </cell>
          <cell r="O42" t="str">
            <v>043909</v>
          </cell>
          <cell r="P42">
            <v>1</v>
          </cell>
          <cell r="Q42" t="str">
            <v>G0985</v>
          </cell>
          <cell r="R42" t="str">
            <v>NCANU$SIVA</v>
          </cell>
          <cell r="S42" t="str">
            <v>0100002187</v>
          </cell>
          <cell r="T42" t="str">
            <v>FORESTAL DE TABACUNDO C.A.</v>
          </cell>
          <cell r="U42">
            <v>43909</v>
          </cell>
          <cell r="V42">
            <v>571.20000000000005</v>
          </cell>
          <cell r="W42">
            <v>0</v>
          </cell>
          <cell r="X42">
            <v>571.20000000000005</v>
          </cell>
          <cell r="Y42">
            <v>0</v>
          </cell>
        </row>
        <row r="43">
          <cell r="A43" t="str">
            <v>G1113C1BKD</v>
          </cell>
          <cell r="B43" t="str">
            <v>CAJA BASE AKD  875*279*138 T250 TE:8.94</v>
          </cell>
          <cell r="C43">
            <v>90</v>
          </cell>
          <cell r="D43" t="str">
            <v>1</v>
          </cell>
          <cell r="E43">
            <v>20020610</v>
          </cell>
          <cell r="F43" t="str">
            <v>UN</v>
          </cell>
          <cell r="G43">
            <v>-1</v>
          </cell>
          <cell r="H43">
            <v>500</v>
          </cell>
          <cell r="I43">
            <v>0.498</v>
          </cell>
          <cell r="J43">
            <v>-249</v>
          </cell>
          <cell r="K43" t="str">
            <v>Peso de Producto Terminado</v>
          </cell>
          <cell r="L43" t="str">
            <v>G1113</v>
          </cell>
          <cell r="M43">
            <v>2002</v>
          </cell>
          <cell r="N43">
            <v>6</v>
          </cell>
          <cell r="O43" t="str">
            <v>043105</v>
          </cell>
          <cell r="P43">
            <v>4</v>
          </cell>
          <cell r="Q43" t="str">
            <v>G1113</v>
          </cell>
          <cell r="R43" t="str">
            <v>FACTUPA$03</v>
          </cell>
          <cell r="S43" t="str">
            <v>0200014899</v>
          </cell>
          <cell r="T43" t="str">
            <v>HILSEA INVESTMENTS</v>
          </cell>
          <cell r="U43">
            <v>43105</v>
          </cell>
          <cell r="V43">
            <v>195</v>
          </cell>
          <cell r="W43">
            <v>0</v>
          </cell>
          <cell r="X43">
            <v>195</v>
          </cell>
          <cell r="Y43">
            <v>0</v>
          </cell>
        </row>
        <row r="44">
          <cell r="A44" t="str">
            <v>G1113C1BAK</v>
          </cell>
          <cell r="B44" t="str">
            <v>CAJA BASE AKJ  776*279*138 T250 TE:8.82</v>
          </cell>
          <cell r="C44">
            <v>90</v>
          </cell>
          <cell r="D44" t="str">
            <v>1</v>
          </cell>
          <cell r="E44">
            <v>20020604</v>
          </cell>
          <cell r="F44" t="str">
            <v>UN</v>
          </cell>
          <cell r="G44">
            <v>-1</v>
          </cell>
          <cell r="H44">
            <v>1600</v>
          </cell>
          <cell r="I44">
            <v>0.45200000000000001</v>
          </cell>
          <cell r="J44">
            <v>-723.2</v>
          </cell>
          <cell r="K44" t="str">
            <v>Peso de Producto Terminado</v>
          </cell>
          <cell r="L44" t="str">
            <v>G1113</v>
          </cell>
          <cell r="M44">
            <v>2002</v>
          </cell>
          <cell r="N44">
            <v>6</v>
          </cell>
          <cell r="O44" t="str">
            <v>042854</v>
          </cell>
          <cell r="P44">
            <v>4</v>
          </cell>
          <cell r="Q44" t="str">
            <v>G1113</v>
          </cell>
          <cell r="R44" t="str">
            <v>FACTUPA$03</v>
          </cell>
          <cell r="S44" t="str">
            <v>0200014782</v>
          </cell>
          <cell r="T44" t="str">
            <v>HILSEA INVESTMENTS</v>
          </cell>
          <cell r="U44">
            <v>42854</v>
          </cell>
          <cell r="V44">
            <v>576</v>
          </cell>
          <cell r="W44">
            <v>0</v>
          </cell>
          <cell r="X44">
            <v>576</v>
          </cell>
          <cell r="Y44">
            <v>0</v>
          </cell>
        </row>
        <row r="45">
          <cell r="A45" t="str">
            <v>G1113C1BKD</v>
          </cell>
          <cell r="B45" t="str">
            <v>CAJA BASE AKD  875*279*138 T250 TE:8.94</v>
          </cell>
          <cell r="C45">
            <v>90</v>
          </cell>
          <cell r="D45" t="str">
            <v>1</v>
          </cell>
          <cell r="E45">
            <v>20020603</v>
          </cell>
          <cell r="F45" t="str">
            <v>UN</v>
          </cell>
          <cell r="G45">
            <v>-1</v>
          </cell>
          <cell r="H45">
            <v>500</v>
          </cell>
          <cell r="I45">
            <v>0.498</v>
          </cell>
          <cell r="J45">
            <v>-249</v>
          </cell>
          <cell r="K45" t="str">
            <v>Peso de Producto Terminado</v>
          </cell>
          <cell r="L45" t="str">
            <v>G1113</v>
          </cell>
          <cell r="M45">
            <v>2002</v>
          </cell>
          <cell r="N45">
            <v>6</v>
          </cell>
          <cell r="O45" t="str">
            <v>042837</v>
          </cell>
          <cell r="P45">
            <v>4</v>
          </cell>
          <cell r="Q45" t="str">
            <v>G1113</v>
          </cell>
          <cell r="R45" t="str">
            <v>FACTUPA$03</v>
          </cell>
          <cell r="S45" t="str">
            <v>0200014771</v>
          </cell>
          <cell r="T45" t="str">
            <v>HILSEA INVESTMENTS</v>
          </cell>
          <cell r="U45">
            <v>42837</v>
          </cell>
          <cell r="V45">
            <v>195</v>
          </cell>
          <cell r="W45">
            <v>0</v>
          </cell>
          <cell r="X45">
            <v>195</v>
          </cell>
          <cell r="Y45">
            <v>0</v>
          </cell>
        </row>
        <row r="46">
          <cell r="A46" t="str">
            <v>G1113C1BAK</v>
          </cell>
          <cell r="B46" t="str">
            <v>CAJA BASE AKJ  776*279*138 T250 TE:8.82</v>
          </cell>
          <cell r="C46">
            <v>90</v>
          </cell>
          <cell r="D46" t="str">
            <v>1</v>
          </cell>
          <cell r="E46">
            <v>20020628</v>
          </cell>
          <cell r="F46" t="str">
            <v>UN</v>
          </cell>
          <cell r="G46">
            <v>-1</v>
          </cell>
          <cell r="H46">
            <v>425</v>
          </cell>
          <cell r="I46">
            <v>0.45200000000000001</v>
          </cell>
          <cell r="J46">
            <v>-192.1</v>
          </cell>
          <cell r="K46" t="str">
            <v>Peso de Producto Terminado</v>
          </cell>
          <cell r="L46" t="str">
            <v>G1113</v>
          </cell>
          <cell r="M46">
            <v>2002</v>
          </cell>
          <cell r="N46">
            <v>6</v>
          </cell>
          <cell r="O46" t="str">
            <v>044027</v>
          </cell>
          <cell r="P46">
            <v>2</v>
          </cell>
          <cell r="Q46" t="str">
            <v>G1113</v>
          </cell>
          <cell r="R46" t="str">
            <v>FACTUPA$03</v>
          </cell>
          <cell r="S46" t="str">
            <v>0200015294</v>
          </cell>
          <cell r="T46" t="str">
            <v>HILSEA INVESTMENTS</v>
          </cell>
          <cell r="U46">
            <v>44027</v>
          </cell>
          <cell r="V46">
            <v>278.27999999999997</v>
          </cell>
          <cell r="W46">
            <v>0</v>
          </cell>
          <cell r="X46">
            <v>278.27999999999997</v>
          </cell>
          <cell r="Y46">
            <v>0</v>
          </cell>
        </row>
        <row r="47">
          <cell r="A47" t="str">
            <v>G1113C1BAK</v>
          </cell>
          <cell r="B47" t="str">
            <v>CAJA BASE AKJ  776*279*138 T250 TE:8.82</v>
          </cell>
          <cell r="C47">
            <v>90</v>
          </cell>
          <cell r="D47" t="str">
            <v>1</v>
          </cell>
          <cell r="E47">
            <v>20020628</v>
          </cell>
          <cell r="F47" t="str">
            <v>UN</v>
          </cell>
          <cell r="G47">
            <v>-1</v>
          </cell>
          <cell r="H47">
            <v>341</v>
          </cell>
          <cell r="I47">
            <v>0.45200000000000001</v>
          </cell>
          <cell r="J47">
            <v>-154.13200000000001</v>
          </cell>
          <cell r="K47" t="str">
            <v>Peso de Producto Terminado</v>
          </cell>
          <cell r="L47" t="str">
            <v>G1113</v>
          </cell>
          <cell r="M47">
            <v>2002</v>
          </cell>
          <cell r="N47">
            <v>6</v>
          </cell>
          <cell r="O47" t="str">
            <v>044027</v>
          </cell>
          <cell r="P47">
            <v>2</v>
          </cell>
          <cell r="Q47" t="str">
            <v>G1113</v>
          </cell>
          <cell r="R47" t="str">
            <v>FACTUPA$03</v>
          </cell>
          <cell r="S47" t="str">
            <v>0200015294</v>
          </cell>
          <cell r="T47" t="str">
            <v>HILSEA INVESTMENTS</v>
          </cell>
          <cell r="U47">
            <v>44027</v>
          </cell>
          <cell r="V47">
            <v>278.27999999999997</v>
          </cell>
          <cell r="W47">
            <v>0</v>
          </cell>
          <cell r="X47">
            <v>278.27999999999997</v>
          </cell>
          <cell r="Y47">
            <v>0</v>
          </cell>
        </row>
        <row r="48">
          <cell r="A48" t="str">
            <v>G1113C1BAS</v>
          </cell>
          <cell r="B48" t="str">
            <v>CAJA BASE AKS  1030*368*138 T250 TE:888</v>
          </cell>
          <cell r="C48">
            <v>90</v>
          </cell>
          <cell r="D48" t="str">
            <v>1</v>
          </cell>
          <cell r="E48">
            <v>20020604</v>
          </cell>
          <cell r="F48" t="str">
            <v>UN</v>
          </cell>
          <cell r="G48">
            <v>-1</v>
          </cell>
          <cell r="H48">
            <v>1300</v>
          </cell>
          <cell r="I48">
            <v>0.65300000000000002</v>
          </cell>
          <cell r="J48">
            <v>-848.9</v>
          </cell>
          <cell r="K48" t="str">
            <v>Peso de Producto Terminado</v>
          </cell>
          <cell r="L48" t="str">
            <v>G1113</v>
          </cell>
          <cell r="M48">
            <v>2002</v>
          </cell>
          <cell r="N48">
            <v>6</v>
          </cell>
          <cell r="O48" t="str">
            <v>042854</v>
          </cell>
          <cell r="P48">
            <v>2</v>
          </cell>
          <cell r="Q48" t="str">
            <v>G1113</v>
          </cell>
          <cell r="R48" t="str">
            <v>FACTUPA$03</v>
          </cell>
          <cell r="S48" t="str">
            <v>0200014782</v>
          </cell>
          <cell r="T48" t="str">
            <v>HILSEA INVESTMENTS</v>
          </cell>
          <cell r="U48">
            <v>42854</v>
          </cell>
          <cell r="V48">
            <v>676</v>
          </cell>
          <cell r="W48">
            <v>0</v>
          </cell>
          <cell r="X48">
            <v>676</v>
          </cell>
          <cell r="Y48">
            <v>0</v>
          </cell>
        </row>
        <row r="49">
          <cell r="A49" t="str">
            <v>G1113C1BAS</v>
          </cell>
          <cell r="B49" t="str">
            <v>CAJA BASE AKS  1030*368*138 T250 TE:888</v>
          </cell>
          <cell r="C49">
            <v>2</v>
          </cell>
          <cell r="D49" t="str">
            <v>1</v>
          </cell>
          <cell r="E49">
            <v>20020611</v>
          </cell>
          <cell r="F49" t="str">
            <v>UN</v>
          </cell>
          <cell r="G49">
            <v>1</v>
          </cell>
          <cell r="H49">
            <v>1239</v>
          </cell>
          <cell r="I49">
            <v>0.65300000000000002</v>
          </cell>
          <cell r="J49">
            <v>809.06700000000001</v>
          </cell>
          <cell r="K49" t="str">
            <v>Peso de Producto Terminado</v>
          </cell>
          <cell r="L49" t="str">
            <v>G1113</v>
          </cell>
          <cell r="M49">
            <v>2002</v>
          </cell>
          <cell r="N49">
            <v>6</v>
          </cell>
          <cell r="O49" t="str">
            <v>043173</v>
          </cell>
          <cell r="P49">
            <v>6</v>
          </cell>
          <cell r="Q49" t="str">
            <v>15062</v>
          </cell>
          <cell r="R49" t="str">
            <v>21834</v>
          </cell>
          <cell r="S49" t="str">
            <v>0</v>
          </cell>
          <cell r="T49" t="str">
            <v>HILSEA INVESTMENTS</v>
          </cell>
          <cell r="U49">
            <v>43173</v>
          </cell>
        </row>
        <row r="50">
          <cell r="A50" t="str">
            <v>G1113C1BAS</v>
          </cell>
          <cell r="B50" t="str">
            <v>CAJA BASE AKS  1030*368*138 T250 TE:888</v>
          </cell>
          <cell r="C50">
            <v>90</v>
          </cell>
          <cell r="D50" t="str">
            <v>1</v>
          </cell>
          <cell r="E50">
            <v>20020612</v>
          </cell>
          <cell r="F50" t="str">
            <v>UN</v>
          </cell>
          <cell r="G50">
            <v>-1</v>
          </cell>
          <cell r="H50">
            <v>1239</v>
          </cell>
          <cell r="I50">
            <v>0.65300000000000002</v>
          </cell>
          <cell r="J50">
            <v>-809.06700000000001</v>
          </cell>
          <cell r="K50" t="str">
            <v>Peso de Producto Terminado</v>
          </cell>
          <cell r="L50" t="str">
            <v>G1113</v>
          </cell>
          <cell r="M50">
            <v>2002</v>
          </cell>
          <cell r="N50">
            <v>6</v>
          </cell>
          <cell r="O50" t="str">
            <v>043196</v>
          </cell>
          <cell r="P50">
            <v>4</v>
          </cell>
          <cell r="Q50" t="str">
            <v>G1113</v>
          </cell>
          <cell r="R50" t="str">
            <v>FACTUPA$03</v>
          </cell>
          <cell r="S50" t="str">
            <v>0200014936</v>
          </cell>
          <cell r="T50" t="str">
            <v>HILSEA INVESTMENTS</v>
          </cell>
          <cell r="U50">
            <v>43196</v>
          </cell>
          <cell r="V50">
            <v>1040</v>
          </cell>
          <cell r="W50">
            <v>0</v>
          </cell>
          <cell r="X50">
            <v>1040</v>
          </cell>
          <cell r="Y50">
            <v>0</v>
          </cell>
        </row>
        <row r="51">
          <cell r="A51" t="str">
            <v>G1113C1BAS</v>
          </cell>
          <cell r="B51" t="str">
            <v>CAJA BASE AKS  1030*368*138 T250 TE:888</v>
          </cell>
          <cell r="C51">
            <v>90</v>
          </cell>
          <cell r="D51" t="str">
            <v>1</v>
          </cell>
          <cell r="E51">
            <v>20020612</v>
          </cell>
          <cell r="F51" t="str">
            <v>UN</v>
          </cell>
          <cell r="G51">
            <v>-1</v>
          </cell>
          <cell r="H51">
            <v>761</v>
          </cell>
          <cell r="I51">
            <v>0.65300000000000002</v>
          </cell>
          <cell r="J51">
            <v>-496.93299999999999</v>
          </cell>
          <cell r="K51" t="str">
            <v>Peso de Producto Terminado</v>
          </cell>
          <cell r="L51" t="str">
            <v>G1113</v>
          </cell>
          <cell r="M51">
            <v>2002</v>
          </cell>
          <cell r="N51">
            <v>6</v>
          </cell>
          <cell r="O51" t="str">
            <v>043196</v>
          </cell>
          <cell r="P51">
            <v>4</v>
          </cell>
          <cell r="Q51" t="str">
            <v>G1113</v>
          </cell>
          <cell r="R51" t="str">
            <v>FACTUPA$03</v>
          </cell>
          <cell r="S51" t="str">
            <v>0200014936</v>
          </cell>
          <cell r="T51" t="str">
            <v>HILSEA INVESTMENTS</v>
          </cell>
          <cell r="U51">
            <v>43196</v>
          </cell>
          <cell r="V51">
            <v>1040</v>
          </cell>
          <cell r="W51">
            <v>0</v>
          </cell>
          <cell r="X51">
            <v>1040</v>
          </cell>
          <cell r="Y51">
            <v>0</v>
          </cell>
        </row>
        <row r="52">
          <cell r="A52" t="str">
            <v>G1113C1BAS</v>
          </cell>
          <cell r="B52" t="str">
            <v>CAJA BASE AKS  1030*368*138 T250 TE:888</v>
          </cell>
          <cell r="C52">
            <v>90</v>
          </cell>
          <cell r="D52" t="str">
            <v>1</v>
          </cell>
          <cell r="E52">
            <v>20020612</v>
          </cell>
          <cell r="F52" t="str">
            <v>UN</v>
          </cell>
          <cell r="G52">
            <v>-1</v>
          </cell>
          <cell r="H52">
            <v>1000</v>
          </cell>
          <cell r="I52">
            <v>0.65300000000000002</v>
          </cell>
          <cell r="J52">
            <v>-653</v>
          </cell>
          <cell r="K52" t="str">
            <v>Peso de Producto Terminado</v>
          </cell>
          <cell r="L52" t="str">
            <v>G1113</v>
          </cell>
          <cell r="M52">
            <v>2002</v>
          </cell>
          <cell r="N52">
            <v>6</v>
          </cell>
          <cell r="O52" t="str">
            <v>043217</v>
          </cell>
          <cell r="P52">
            <v>2</v>
          </cell>
          <cell r="Q52" t="str">
            <v>G1113</v>
          </cell>
          <cell r="R52" t="str">
            <v>FACTUPA$03</v>
          </cell>
          <cell r="S52" t="str">
            <v>0200014946</v>
          </cell>
          <cell r="T52" t="str">
            <v>HILSEA INVESTMENTS</v>
          </cell>
          <cell r="U52">
            <v>43217</v>
          </cell>
          <cell r="V52">
            <v>520</v>
          </cell>
          <cell r="W52">
            <v>0</v>
          </cell>
          <cell r="X52">
            <v>520</v>
          </cell>
          <cell r="Y52">
            <v>0</v>
          </cell>
        </row>
        <row r="53">
          <cell r="A53" t="str">
            <v>G1113C1BAS</v>
          </cell>
          <cell r="B53" t="str">
            <v>CAJA BASE AKS  1030*368*138 T250 TE:888</v>
          </cell>
          <cell r="C53">
            <v>90</v>
          </cell>
          <cell r="D53" t="str">
            <v>1</v>
          </cell>
          <cell r="E53">
            <v>20020629</v>
          </cell>
          <cell r="F53" t="str">
            <v>UN</v>
          </cell>
          <cell r="G53">
            <v>-1</v>
          </cell>
          <cell r="H53">
            <v>590</v>
          </cell>
          <cell r="I53">
            <v>0.65300000000000002</v>
          </cell>
          <cell r="J53">
            <v>-385.27</v>
          </cell>
          <cell r="K53" t="str">
            <v>Peso de Producto Terminado</v>
          </cell>
          <cell r="L53" t="str">
            <v>G1113</v>
          </cell>
          <cell r="M53">
            <v>2002</v>
          </cell>
          <cell r="N53">
            <v>6</v>
          </cell>
          <cell r="O53" t="str">
            <v>043994</v>
          </cell>
          <cell r="P53">
            <v>2</v>
          </cell>
          <cell r="Q53" t="str">
            <v>G1113</v>
          </cell>
          <cell r="R53" t="str">
            <v>FACTUPA$03</v>
          </cell>
          <cell r="S53" t="str">
            <v>0200015303</v>
          </cell>
          <cell r="T53" t="str">
            <v>HILSEA INVESTMENTS</v>
          </cell>
          <cell r="U53">
            <v>43994</v>
          </cell>
          <cell r="V53">
            <v>306.8</v>
          </cell>
          <cell r="W53">
            <v>0</v>
          </cell>
          <cell r="X53">
            <v>306.8</v>
          </cell>
          <cell r="Y53">
            <v>0</v>
          </cell>
        </row>
        <row r="54">
          <cell r="A54" t="str">
            <v>G1113C1BGG</v>
          </cell>
          <cell r="B54" t="str">
            <v>CAJA BASE GGF</v>
          </cell>
          <cell r="C54">
            <v>2</v>
          </cell>
          <cell r="D54" t="str">
            <v>1</v>
          </cell>
          <cell r="E54">
            <v>20020604</v>
          </cell>
          <cell r="F54" t="str">
            <v>UN</v>
          </cell>
          <cell r="G54">
            <v>1</v>
          </cell>
          <cell r="H54">
            <v>6821</v>
          </cell>
          <cell r="I54">
            <v>0.83299999999999996</v>
          </cell>
          <cell r="J54">
            <v>5681.893</v>
          </cell>
          <cell r="K54" t="str">
            <v>Peso de Producto Terminado</v>
          </cell>
          <cell r="L54" t="str">
            <v>G1113</v>
          </cell>
          <cell r="M54">
            <v>2002</v>
          </cell>
          <cell r="N54">
            <v>6</v>
          </cell>
          <cell r="O54" t="str">
            <v>042907</v>
          </cell>
          <cell r="P54">
            <v>5</v>
          </cell>
          <cell r="Q54" t="str">
            <v>14916</v>
          </cell>
          <cell r="R54" t="str">
            <v>21689</v>
          </cell>
          <cell r="S54" t="str">
            <v>0</v>
          </cell>
          <cell r="T54" t="str">
            <v>HILSEA INVESTMENTS</v>
          </cell>
          <cell r="U54">
            <v>42907</v>
          </cell>
        </row>
        <row r="55">
          <cell r="A55" t="str">
            <v>G1113C1BGG</v>
          </cell>
          <cell r="B55" t="str">
            <v>CAJA BASE GGF</v>
          </cell>
          <cell r="C55">
            <v>90</v>
          </cell>
          <cell r="D55" t="str">
            <v>1</v>
          </cell>
          <cell r="E55">
            <v>20020612</v>
          </cell>
          <cell r="F55" t="str">
            <v>UN</v>
          </cell>
          <cell r="G55">
            <v>-1</v>
          </cell>
          <cell r="H55">
            <v>800</v>
          </cell>
          <cell r="I55">
            <v>0.83299999999999996</v>
          </cell>
          <cell r="J55">
            <v>-666.4</v>
          </cell>
          <cell r="K55" t="str">
            <v>Peso de Producto Terminado</v>
          </cell>
          <cell r="L55" t="str">
            <v>G1113</v>
          </cell>
          <cell r="M55">
            <v>2002</v>
          </cell>
          <cell r="N55">
            <v>6</v>
          </cell>
          <cell r="O55" t="str">
            <v>043181</v>
          </cell>
          <cell r="P55">
            <v>2</v>
          </cell>
          <cell r="Q55" t="str">
            <v>G1113</v>
          </cell>
          <cell r="R55" t="str">
            <v>FACTUPA$03</v>
          </cell>
          <cell r="S55" t="str">
            <v>0200014934</v>
          </cell>
          <cell r="T55" t="str">
            <v>HILSEA INVESTMENTS</v>
          </cell>
          <cell r="U55">
            <v>43181</v>
          </cell>
          <cell r="V55">
            <v>552</v>
          </cell>
          <cell r="W55">
            <v>0</v>
          </cell>
          <cell r="X55">
            <v>552</v>
          </cell>
          <cell r="Y55">
            <v>0</v>
          </cell>
        </row>
        <row r="56">
          <cell r="A56" t="str">
            <v>G1113C1BGG</v>
          </cell>
          <cell r="B56" t="str">
            <v>CAJA BASE GGF</v>
          </cell>
          <cell r="C56">
            <v>90</v>
          </cell>
          <cell r="D56" t="str">
            <v>1</v>
          </cell>
          <cell r="E56">
            <v>20020612</v>
          </cell>
          <cell r="F56" t="str">
            <v>UN</v>
          </cell>
          <cell r="G56">
            <v>-1</v>
          </cell>
          <cell r="H56">
            <v>2000</v>
          </cell>
          <cell r="I56">
            <v>0.83299999999999996</v>
          </cell>
          <cell r="J56">
            <v>-1666</v>
          </cell>
          <cell r="K56" t="str">
            <v>Peso de Producto Terminado</v>
          </cell>
          <cell r="L56" t="str">
            <v>G1113</v>
          </cell>
          <cell r="M56">
            <v>2002</v>
          </cell>
          <cell r="N56">
            <v>6</v>
          </cell>
          <cell r="O56" t="str">
            <v>043216</v>
          </cell>
          <cell r="P56">
            <v>2</v>
          </cell>
          <cell r="Q56" t="str">
            <v>G1113</v>
          </cell>
          <cell r="R56" t="str">
            <v>FACTUPA$03</v>
          </cell>
          <cell r="S56" t="str">
            <v>0200014945</v>
          </cell>
          <cell r="T56" t="str">
            <v>HILSEA INVESTMENTS</v>
          </cell>
          <cell r="U56">
            <v>43216</v>
          </cell>
          <cell r="V56">
            <v>1380</v>
          </cell>
          <cell r="W56">
            <v>0</v>
          </cell>
          <cell r="X56">
            <v>1380</v>
          </cell>
          <cell r="Y56">
            <v>0</v>
          </cell>
        </row>
        <row r="57">
          <cell r="A57" t="str">
            <v>G1113C1M3T</v>
          </cell>
          <cell r="B57" t="str">
            <v>TAPA GGR(R5)MILL STAR 885*294*123 TE6278</v>
          </cell>
          <cell r="C57">
            <v>90</v>
          </cell>
          <cell r="D57" t="str">
            <v>1</v>
          </cell>
          <cell r="E57">
            <v>20020613</v>
          </cell>
          <cell r="F57" t="str">
            <v>UN</v>
          </cell>
          <cell r="G57">
            <v>-1</v>
          </cell>
          <cell r="H57">
            <v>318</v>
          </cell>
          <cell r="I57">
            <v>0.47699999999999998</v>
          </cell>
          <cell r="J57">
            <v>-151.68600000000001</v>
          </cell>
          <cell r="K57" t="str">
            <v>Peso de Producto Terminado</v>
          </cell>
          <cell r="L57" t="str">
            <v>G1113</v>
          </cell>
          <cell r="M57">
            <v>2002</v>
          </cell>
          <cell r="N57">
            <v>6</v>
          </cell>
          <cell r="O57" t="str">
            <v>043275</v>
          </cell>
          <cell r="P57">
            <v>1</v>
          </cell>
          <cell r="Q57" t="str">
            <v>G1113</v>
          </cell>
          <cell r="R57" t="str">
            <v>FACTUPA$03</v>
          </cell>
          <cell r="S57" t="str">
            <v>0200014976</v>
          </cell>
          <cell r="T57" t="str">
            <v>HILSEA INVESTMENTS</v>
          </cell>
          <cell r="U57">
            <v>43275</v>
          </cell>
          <cell r="V57">
            <v>380</v>
          </cell>
          <cell r="W57">
            <v>0</v>
          </cell>
          <cell r="X57">
            <v>380</v>
          </cell>
          <cell r="Y57">
            <v>0</v>
          </cell>
        </row>
        <row r="58">
          <cell r="A58" t="str">
            <v>G0985C1T01</v>
          </cell>
          <cell r="B58" t="str">
            <v>TAP FORESTAL TABACUNDO 1040*250*190 T250</v>
          </cell>
          <cell r="C58">
            <v>97</v>
          </cell>
          <cell r="D58" t="str">
            <v>1</v>
          </cell>
          <cell r="E58">
            <v>20020630</v>
          </cell>
          <cell r="F58" t="str">
            <v>UN</v>
          </cell>
          <cell r="G58">
            <v>-1</v>
          </cell>
          <cell r="H58">
            <v>1020</v>
          </cell>
          <cell r="I58">
            <v>0.8</v>
          </cell>
          <cell r="J58">
            <v>-816</v>
          </cell>
          <cell r="K58" t="str">
            <v>Peso de Producto Terminado</v>
          </cell>
          <cell r="L58" t="str">
            <v>G0985</v>
          </cell>
          <cell r="M58">
            <v>2002</v>
          </cell>
          <cell r="N58">
            <v>6</v>
          </cell>
          <cell r="O58" t="str">
            <v>044121</v>
          </cell>
          <cell r="P58">
            <v>1</v>
          </cell>
          <cell r="Q58" t="str">
            <v>FACT115273</v>
          </cell>
          <cell r="R58" t="str">
            <v>20564</v>
          </cell>
          <cell r="T58" t="str">
            <v>FORESTAL DE TABACUNDO C.A.</v>
          </cell>
          <cell r="U58">
            <v>44121</v>
          </cell>
        </row>
        <row r="59">
          <cell r="A59" t="str">
            <v>G1602C1BTA</v>
          </cell>
          <cell r="B59" t="str">
            <v>CAJA BASE TABACO</v>
          </cell>
          <cell r="C59">
            <v>2</v>
          </cell>
          <cell r="D59" t="str">
            <v>1</v>
          </cell>
          <cell r="E59">
            <v>20020630</v>
          </cell>
          <cell r="F59" t="str">
            <v>UN</v>
          </cell>
          <cell r="G59">
            <v>1</v>
          </cell>
          <cell r="H59">
            <v>5070</v>
          </cell>
          <cell r="I59">
            <v>0.68100000000000005</v>
          </cell>
          <cell r="J59">
            <v>3452.67</v>
          </cell>
          <cell r="K59" t="str">
            <v>Peso de Producto Terminado</v>
          </cell>
          <cell r="L59" t="str">
            <v>G1602</v>
          </cell>
          <cell r="M59">
            <v>2002</v>
          </cell>
          <cell r="N59">
            <v>6</v>
          </cell>
          <cell r="O59" t="str">
            <v>044048</v>
          </cell>
          <cell r="P59">
            <v>1</v>
          </cell>
          <cell r="Q59" t="str">
            <v>15480</v>
          </cell>
          <cell r="R59" t="str">
            <v>22052</v>
          </cell>
          <cell r="S59" t="str">
            <v>0</v>
          </cell>
          <cell r="T59" t="str">
            <v>LOVEROSES  S.A.</v>
          </cell>
          <cell r="U59">
            <v>44048</v>
          </cell>
        </row>
        <row r="60">
          <cell r="A60" t="str">
            <v>G1113C1M3T</v>
          </cell>
          <cell r="B60" t="str">
            <v>TAPA GGR(R5)MILL STAR 885*294*123 TE6278</v>
          </cell>
          <cell r="C60">
            <v>90</v>
          </cell>
          <cell r="D60" t="str">
            <v>1</v>
          </cell>
          <cell r="E60">
            <v>20020613</v>
          </cell>
          <cell r="F60" t="str">
            <v>UN</v>
          </cell>
          <cell r="G60">
            <v>-1</v>
          </cell>
          <cell r="H60">
            <v>514</v>
          </cell>
          <cell r="I60">
            <v>0.47699999999999998</v>
          </cell>
          <cell r="J60">
            <v>-245.178</v>
          </cell>
          <cell r="K60" t="str">
            <v>Peso de Producto Terminado</v>
          </cell>
          <cell r="L60" t="str">
            <v>G1113</v>
          </cell>
          <cell r="M60">
            <v>2002</v>
          </cell>
          <cell r="N60">
            <v>6</v>
          </cell>
          <cell r="O60" t="str">
            <v>043275</v>
          </cell>
          <cell r="P60">
            <v>1</v>
          </cell>
          <cell r="Q60" t="str">
            <v>G1113</v>
          </cell>
          <cell r="R60" t="str">
            <v>FACTUPA$03</v>
          </cell>
          <cell r="S60" t="str">
            <v>0200014976</v>
          </cell>
          <cell r="T60" t="str">
            <v>HILSEA INVESTMENTS</v>
          </cell>
          <cell r="U60">
            <v>43275</v>
          </cell>
          <cell r="V60">
            <v>380</v>
          </cell>
          <cell r="W60">
            <v>0</v>
          </cell>
          <cell r="X60">
            <v>380</v>
          </cell>
          <cell r="Y60">
            <v>0</v>
          </cell>
        </row>
        <row r="61">
          <cell r="A61" t="str">
            <v>G1451C1F01</v>
          </cell>
          <cell r="B61" t="str">
            <v>FONDO K T TAB 1040*240*200 T/250 TE/4158</v>
          </cell>
          <cell r="C61">
            <v>2</v>
          </cell>
          <cell r="D61" t="str">
            <v>1</v>
          </cell>
          <cell r="E61">
            <v>20020618</v>
          </cell>
          <cell r="F61" t="str">
            <v>UN</v>
          </cell>
          <cell r="G61">
            <v>1</v>
          </cell>
          <cell r="H61">
            <v>2340</v>
          </cell>
          <cell r="I61">
            <v>0.71499999999999997</v>
          </cell>
          <cell r="J61">
            <v>1673.1</v>
          </cell>
          <cell r="K61" t="str">
            <v>Peso de Producto Terminado</v>
          </cell>
          <cell r="L61" t="str">
            <v>G1451</v>
          </cell>
          <cell r="M61">
            <v>2002</v>
          </cell>
          <cell r="N61">
            <v>6</v>
          </cell>
          <cell r="O61" t="str">
            <v>043480</v>
          </cell>
          <cell r="P61">
            <v>1</v>
          </cell>
          <cell r="Q61" t="str">
            <v>15338</v>
          </cell>
          <cell r="R61" t="str">
            <v>21899</v>
          </cell>
          <cell r="S61" t="str">
            <v>0</v>
          </cell>
          <cell r="T61" t="str">
            <v>KHORI TIKA FLORES DEL ECUADOR S.A</v>
          </cell>
          <cell r="U61">
            <v>43480</v>
          </cell>
        </row>
        <row r="62">
          <cell r="A62" t="str">
            <v>G1451C1F01</v>
          </cell>
          <cell r="B62" t="str">
            <v>FONDO K T TAB 1040*240*200 T/250 TE/4158</v>
          </cell>
          <cell r="C62">
            <v>90</v>
          </cell>
          <cell r="D62" t="str">
            <v>1</v>
          </cell>
          <cell r="E62">
            <v>20020619</v>
          </cell>
          <cell r="F62" t="str">
            <v>UN</v>
          </cell>
          <cell r="G62">
            <v>-1</v>
          </cell>
          <cell r="H62">
            <v>2000</v>
          </cell>
          <cell r="I62">
            <v>0.71499999999999997</v>
          </cell>
          <cell r="J62">
            <v>-1430</v>
          </cell>
          <cell r="K62" t="str">
            <v>Peso de Producto Terminado</v>
          </cell>
          <cell r="L62" t="str">
            <v>G1451</v>
          </cell>
          <cell r="M62">
            <v>2002</v>
          </cell>
          <cell r="N62">
            <v>6</v>
          </cell>
          <cell r="O62" t="str">
            <v>043482</v>
          </cell>
          <cell r="P62">
            <v>1</v>
          </cell>
          <cell r="Q62" t="str">
            <v>G1451</v>
          </cell>
          <cell r="R62" t="str">
            <v>FACTUPA$03</v>
          </cell>
          <cell r="S62" t="str">
            <v>0200015081</v>
          </cell>
          <cell r="T62" t="str">
            <v>KHORI TIKA FLORES DEL ECUADOR S.A</v>
          </cell>
          <cell r="U62">
            <v>43482</v>
          </cell>
          <cell r="V62">
            <v>1300</v>
          </cell>
          <cell r="W62">
            <v>0</v>
          </cell>
          <cell r="X62">
            <v>1300</v>
          </cell>
          <cell r="Y62">
            <v>0</v>
          </cell>
        </row>
        <row r="63">
          <cell r="A63" t="str">
            <v>G1602C1BFU</v>
          </cell>
          <cell r="B63" t="str">
            <v>CAJA BASE FULL</v>
          </cell>
          <cell r="C63">
            <v>2</v>
          </cell>
          <cell r="D63" t="str">
            <v>1</v>
          </cell>
          <cell r="E63">
            <v>20020611</v>
          </cell>
          <cell r="F63" t="str">
            <v>UN</v>
          </cell>
          <cell r="G63">
            <v>1</v>
          </cell>
          <cell r="H63">
            <v>2516</v>
          </cell>
          <cell r="I63">
            <v>0.96499999999999997</v>
          </cell>
          <cell r="J63">
            <v>2427.94</v>
          </cell>
          <cell r="K63" t="str">
            <v>Peso de Producto Terminado</v>
          </cell>
          <cell r="L63" t="str">
            <v>G1602</v>
          </cell>
          <cell r="M63">
            <v>2002</v>
          </cell>
          <cell r="N63">
            <v>6</v>
          </cell>
          <cell r="O63" t="str">
            <v>043173</v>
          </cell>
          <cell r="P63">
            <v>5</v>
          </cell>
          <cell r="Q63" t="str">
            <v>15065</v>
          </cell>
          <cell r="R63" t="str">
            <v>21836</v>
          </cell>
          <cell r="S63" t="str">
            <v>0</v>
          </cell>
          <cell r="T63" t="str">
            <v>LOVEROSES  S.A.</v>
          </cell>
          <cell r="U63">
            <v>43173</v>
          </cell>
        </row>
        <row r="64">
          <cell r="A64" t="str">
            <v>G1602C1BFU</v>
          </cell>
          <cell r="B64" t="str">
            <v>CAJA BASE FULL</v>
          </cell>
          <cell r="C64">
            <v>90</v>
          </cell>
          <cell r="D64" t="str">
            <v>1</v>
          </cell>
          <cell r="E64">
            <v>20020612</v>
          </cell>
          <cell r="F64" t="str">
            <v>UN</v>
          </cell>
          <cell r="G64">
            <v>-1</v>
          </cell>
          <cell r="H64">
            <v>2516</v>
          </cell>
          <cell r="I64">
            <v>0.96499999999999997</v>
          </cell>
          <cell r="J64">
            <v>-2427.94</v>
          </cell>
          <cell r="K64" t="str">
            <v>Peso de Producto Terminado</v>
          </cell>
          <cell r="L64" t="str">
            <v>G1602</v>
          </cell>
          <cell r="M64">
            <v>2002</v>
          </cell>
          <cell r="N64">
            <v>6</v>
          </cell>
          <cell r="O64" t="str">
            <v>043205</v>
          </cell>
          <cell r="P64">
            <v>1</v>
          </cell>
          <cell r="Q64" t="str">
            <v>G1602</v>
          </cell>
          <cell r="R64" t="str">
            <v>FACTUPA$03</v>
          </cell>
          <cell r="S64" t="str">
            <v>0200014937</v>
          </cell>
          <cell r="T64" t="str">
            <v>LOVEROSES  S.A.</v>
          </cell>
          <cell r="U64">
            <v>43205</v>
          </cell>
          <cell r="V64">
            <v>1937.32</v>
          </cell>
          <cell r="W64">
            <v>0</v>
          </cell>
          <cell r="X64">
            <v>1937.32</v>
          </cell>
          <cell r="Y64">
            <v>0</v>
          </cell>
        </row>
        <row r="65">
          <cell r="A65" t="str">
            <v>G1602C1BFU</v>
          </cell>
          <cell r="B65" t="str">
            <v>CAJA BASE FULL</v>
          </cell>
          <cell r="C65">
            <v>2</v>
          </cell>
          <cell r="D65" t="str">
            <v>1</v>
          </cell>
          <cell r="E65">
            <v>20020624</v>
          </cell>
          <cell r="F65" t="str">
            <v>UN</v>
          </cell>
          <cell r="G65">
            <v>1</v>
          </cell>
          <cell r="H65">
            <v>5088</v>
          </cell>
          <cell r="I65">
            <v>0.96499999999999997</v>
          </cell>
          <cell r="J65">
            <v>4909.92</v>
          </cell>
          <cell r="K65" t="str">
            <v>Peso de Producto Terminado</v>
          </cell>
          <cell r="L65" t="str">
            <v>G1602</v>
          </cell>
          <cell r="M65">
            <v>2002</v>
          </cell>
          <cell r="N65">
            <v>6</v>
          </cell>
          <cell r="O65" t="str">
            <v>043722</v>
          </cell>
          <cell r="P65">
            <v>1</v>
          </cell>
          <cell r="Q65" t="str">
            <v>15388</v>
          </cell>
          <cell r="R65" t="str">
            <v>21836</v>
          </cell>
          <cell r="S65" t="str">
            <v>0</v>
          </cell>
          <cell r="T65" t="str">
            <v>LOVEROSES  S.A.</v>
          </cell>
          <cell r="U65">
            <v>43722</v>
          </cell>
        </row>
        <row r="66">
          <cell r="A66" t="str">
            <v>G1602C1BFU</v>
          </cell>
          <cell r="B66" t="str">
            <v>CAJA BASE FULL</v>
          </cell>
          <cell r="C66">
            <v>90</v>
          </cell>
          <cell r="D66" t="str">
            <v>1</v>
          </cell>
          <cell r="E66">
            <v>20020625</v>
          </cell>
          <cell r="F66" t="str">
            <v>UN</v>
          </cell>
          <cell r="G66">
            <v>-1</v>
          </cell>
          <cell r="H66">
            <v>5088</v>
          </cell>
          <cell r="I66">
            <v>0.96499999999999997</v>
          </cell>
          <cell r="J66">
            <v>-4909.92</v>
          </cell>
          <cell r="K66" t="str">
            <v>Peso de Producto Terminado</v>
          </cell>
          <cell r="L66" t="str">
            <v>G1602</v>
          </cell>
          <cell r="M66">
            <v>2002</v>
          </cell>
          <cell r="N66">
            <v>6</v>
          </cell>
          <cell r="O66" t="str">
            <v>043736</v>
          </cell>
          <cell r="P66">
            <v>1</v>
          </cell>
          <cell r="Q66" t="str">
            <v>G1602</v>
          </cell>
          <cell r="R66" t="str">
            <v>FACTUPA$03</v>
          </cell>
          <cell r="S66" t="str">
            <v>0200015204</v>
          </cell>
          <cell r="T66" t="str">
            <v>LOVEROSES  S.A.</v>
          </cell>
          <cell r="U66">
            <v>43736</v>
          </cell>
          <cell r="V66">
            <v>3917.76</v>
          </cell>
          <cell r="W66">
            <v>0</v>
          </cell>
          <cell r="X66">
            <v>3917.76</v>
          </cell>
          <cell r="Y66">
            <v>0</v>
          </cell>
        </row>
        <row r="67">
          <cell r="A67" t="str">
            <v>G1602C1BTA</v>
          </cell>
          <cell r="B67" t="str">
            <v>CAJA BASE TABACO</v>
          </cell>
          <cell r="C67">
            <v>90</v>
          </cell>
          <cell r="D67" t="str">
            <v>1</v>
          </cell>
          <cell r="E67">
            <v>20020612</v>
          </cell>
          <cell r="F67" t="str">
            <v>UN</v>
          </cell>
          <cell r="G67">
            <v>-1</v>
          </cell>
          <cell r="H67">
            <v>1080</v>
          </cell>
          <cell r="I67">
            <v>0.68100000000000005</v>
          </cell>
          <cell r="J67">
            <v>-735.48</v>
          </cell>
          <cell r="K67" t="str">
            <v>Peso de Producto Terminado</v>
          </cell>
          <cell r="L67" t="str">
            <v>G1602</v>
          </cell>
          <cell r="M67">
            <v>2002</v>
          </cell>
          <cell r="N67">
            <v>6</v>
          </cell>
          <cell r="O67" t="str">
            <v>043205</v>
          </cell>
          <cell r="P67">
            <v>3</v>
          </cell>
          <cell r="Q67" t="str">
            <v>G1602</v>
          </cell>
          <cell r="R67" t="str">
            <v>FACTUPA$03</v>
          </cell>
          <cell r="S67" t="str">
            <v>0200014937</v>
          </cell>
          <cell r="T67" t="str">
            <v>LOVEROSES  S.A.</v>
          </cell>
          <cell r="U67">
            <v>43205</v>
          </cell>
          <cell r="V67">
            <v>583.20000000000005</v>
          </cell>
          <cell r="W67">
            <v>0</v>
          </cell>
          <cell r="X67">
            <v>583.20000000000005</v>
          </cell>
          <cell r="Y67">
            <v>0</v>
          </cell>
        </row>
        <row r="68">
          <cell r="A68" t="str">
            <v>G1602C1BTA</v>
          </cell>
          <cell r="B68" t="str">
            <v>CAJA BASE TABACO</v>
          </cell>
          <cell r="C68">
            <v>90</v>
          </cell>
          <cell r="D68" t="str">
            <v>1</v>
          </cell>
          <cell r="E68">
            <v>20020612</v>
          </cell>
          <cell r="F68" t="str">
            <v>UN</v>
          </cell>
          <cell r="G68">
            <v>-1</v>
          </cell>
          <cell r="H68">
            <v>941</v>
          </cell>
          <cell r="I68">
            <v>0.68100000000000005</v>
          </cell>
          <cell r="J68">
            <v>-640.82100000000003</v>
          </cell>
          <cell r="K68" t="str">
            <v>Peso de Producto Terminado</v>
          </cell>
          <cell r="L68" t="str">
            <v>G1602</v>
          </cell>
          <cell r="M68">
            <v>2002</v>
          </cell>
          <cell r="N68">
            <v>6</v>
          </cell>
          <cell r="O68" t="str">
            <v>043223</v>
          </cell>
          <cell r="P68">
            <v>1</v>
          </cell>
          <cell r="Q68" t="str">
            <v>G1602</v>
          </cell>
          <cell r="R68" t="str">
            <v>FACTUPA$03</v>
          </cell>
          <cell r="S68" t="str">
            <v>0200014951</v>
          </cell>
          <cell r="T68" t="str">
            <v>LOVEROSES  S.A.</v>
          </cell>
          <cell r="U68">
            <v>43223</v>
          </cell>
          <cell r="V68">
            <v>864.54</v>
          </cell>
          <cell r="W68">
            <v>0</v>
          </cell>
          <cell r="X68">
            <v>864.54</v>
          </cell>
          <cell r="Y68">
            <v>0</v>
          </cell>
        </row>
        <row r="69">
          <cell r="A69" t="str">
            <v>G1602C1BTA</v>
          </cell>
          <cell r="B69" t="str">
            <v>CAJA BASE TABACO</v>
          </cell>
          <cell r="C69">
            <v>90</v>
          </cell>
          <cell r="D69" t="str">
            <v>1</v>
          </cell>
          <cell r="E69">
            <v>20020612</v>
          </cell>
          <cell r="F69" t="str">
            <v>UN</v>
          </cell>
          <cell r="G69">
            <v>-1</v>
          </cell>
          <cell r="H69">
            <v>660</v>
          </cell>
          <cell r="I69">
            <v>0.68100000000000005</v>
          </cell>
          <cell r="J69">
            <v>-449.46</v>
          </cell>
          <cell r="K69" t="str">
            <v>Peso de Producto Terminado</v>
          </cell>
          <cell r="L69" t="str">
            <v>G1602</v>
          </cell>
          <cell r="M69">
            <v>2002</v>
          </cell>
          <cell r="N69">
            <v>6</v>
          </cell>
          <cell r="O69" t="str">
            <v>043223</v>
          </cell>
          <cell r="P69">
            <v>1</v>
          </cell>
          <cell r="Q69" t="str">
            <v>G1602</v>
          </cell>
          <cell r="R69" t="str">
            <v>FACTUPA$03</v>
          </cell>
          <cell r="S69" t="str">
            <v>0200014951</v>
          </cell>
          <cell r="T69" t="str">
            <v>LOVEROSES  S.A.</v>
          </cell>
          <cell r="U69">
            <v>43223</v>
          </cell>
          <cell r="V69">
            <v>864.54</v>
          </cell>
          <cell r="W69">
            <v>0</v>
          </cell>
          <cell r="X69">
            <v>864.54</v>
          </cell>
          <cell r="Y69">
            <v>0</v>
          </cell>
        </row>
        <row r="70">
          <cell r="A70" t="str">
            <v>G1602C1BTA</v>
          </cell>
          <cell r="B70" t="str">
            <v>CAJA BASE TABACO</v>
          </cell>
          <cell r="C70">
            <v>90</v>
          </cell>
          <cell r="D70" t="str">
            <v>1</v>
          </cell>
          <cell r="E70">
            <v>20020620</v>
          </cell>
          <cell r="F70" t="str">
            <v>UN</v>
          </cell>
          <cell r="G70">
            <v>-1</v>
          </cell>
          <cell r="H70">
            <v>2500</v>
          </cell>
          <cell r="I70">
            <v>0.68100000000000005</v>
          </cell>
          <cell r="J70">
            <v>-1702.5</v>
          </cell>
          <cell r="K70" t="str">
            <v>Peso de Producto Terminado</v>
          </cell>
          <cell r="L70" t="str">
            <v>G1602</v>
          </cell>
          <cell r="M70">
            <v>2002</v>
          </cell>
          <cell r="N70">
            <v>6</v>
          </cell>
          <cell r="O70" t="str">
            <v>043550</v>
          </cell>
          <cell r="P70">
            <v>1</v>
          </cell>
          <cell r="Q70" t="str">
            <v>G1602</v>
          </cell>
          <cell r="R70" t="str">
            <v>FACTUPA$03</v>
          </cell>
          <cell r="S70" t="str">
            <v>0200015113</v>
          </cell>
          <cell r="T70" t="str">
            <v>LOVEROSES  S.A.</v>
          </cell>
          <cell r="U70">
            <v>43550</v>
          </cell>
          <cell r="V70">
            <v>1350</v>
          </cell>
          <cell r="W70">
            <v>0</v>
          </cell>
          <cell r="X70">
            <v>1350</v>
          </cell>
          <cell r="Y70">
            <v>0</v>
          </cell>
        </row>
        <row r="71">
          <cell r="A71" t="str">
            <v>G1602C1BTA</v>
          </cell>
          <cell r="B71" t="str">
            <v>CAJA BASE TABACO</v>
          </cell>
          <cell r="C71">
            <v>10</v>
          </cell>
          <cell r="D71" t="str">
            <v>1</v>
          </cell>
          <cell r="E71">
            <v>20020624</v>
          </cell>
          <cell r="F71" t="str">
            <v>UN</v>
          </cell>
          <cell r="G71">
            <v>1</v>
          </cell>
          <cell r="H71">
            <v>2500</v>
          </cell>
          <cell r="I71">
            <v>0.68100000000000005</v>
          </cell>
          <cell r="J71">
            <v>1702.5</v>
          </cell>
          <cell r="K71" t="str">
            <v>Peso de Producto Terminado</v>
          </cell>
          <cell r="L71" t="str">
            <v>G1602</v>
          </cell>
          <cell r="M71">
            <v>2002</v>
          </cell>
          <cell r="N71">
            <v>6</v>
          </cell>
          <cell r="O71" t="str">
            <v>043655</v>
          </cell>
          <cell r="P71">
            <v>1</v>
          </cell>
          <cell r="Q71" t="str">
            <v>G1602</v>
          </cell>
          <cell r="R71" t="str">
            <v>NCANU$SIVA</v>
          </cell>
          <cell r="S71" t="str">
            <v>0100002175</v>
          </cell>
          <cell r="T71" t="str">
            <v>LOVEROSES  S.A.</v>
          </cell>
          <cell r="U71">
            <v>43655</v>
          </cell>
          <cell r="V71">
            <v>1350</v>
          </cell>
          <cell r="W71">
            <v>0</v>
          </cell>
          <cell r="X71">
            <v>1350</v>
          </cell>
          <cell r="Y71">
            <v>0</v>
          </cell>
        </row>
        <row r="72">
          <cell r="A72" t="str">
            <v>G1113C1TKP</v>
          </cell>
          <cell r="B72" t="str">
            <v>CAJA TAPA AKP  885*384*143 T250 TE:8.89</v>
          </cell>
          <cell r="C72">
            <v>90</v>
          </cell>
          <cell r="D72" t="str">
            <v>1</v>
          </cell>
          <cell r="E72">
            <v>20020628</v>
          </cell>
          <cell r="F72" t="str">
            <v>UN</v>
          </cell>
          <cell r="G72">
            <v>-1</v>
          </cell>
          <cell r="H72">
            <v>303</v>
          </cell>
          <cell r="I72">
            <v>0.60899999999999999</v>
          </cell>
          <cell r="J72">
            <v>-184.52699999999999</v>
          </cell>
          <cell r="K72" t="str">
            <v>Peso de Producto Terminado</v>
          </cell>
          <cell r="L72" t="str">
            <v>G1113</v>
          </cell>
          <cell r="M72">
            <v>2002</v>
          </cell>
          <cell r="N72">
            <v>6</v>
          </cell>
          <cell r="O72" t="str">
            <v>043977</v>
          </cell>
          <cell r="P72">
            <v>3</v>
          </cell>
          <cell r="Q72" t="str">
            <v>G1113</v>
          </cell>
          <cell r="R72" t="str">
            <v>FACTUPA$03</v>
          </cell>
          <cell r="S72" t="str">
            <v>0200015293</v>
          </cell>
          <cell r="T72" t="str">
            <v>HILSEA INVESTMENTS</v>
          </cell>
          <cell r="U72">
            <v>43977</v>
          </cell>
          <cell r="V72">
            <v>490</v>
          </cell>
          <cell r="W72">
            <v>0</v>
          </cell>
          <cell r="X72">
            <v>490</v>
          </cell>
          <cell r="Y72">
            <v>0</v>
          </cell>
        </row>
        <row r="73">
          <cell r="A73" t="str">
            <v>G1602C1BTA</v>
          </cell>
          <cell r="B73" t="str">
            <v>CAJA BASE TABACO</v>
          </cell>
          <cell r="C73">
            <v>90</v>
          </cell>
          <cell r="D73" t="str">
            <v>1</v>
          </cell>
          <cell r="E73">
            <v>20020624</v>
          </cell>
          <cell r="F73" t="str">
            <v>UN</v>
          </cell>
          <cell r="G73">
            <v>-1</v>
          </cell>
          <cell r="H73">
            <v>2006</v>
          </cell>
          <cell r="I73">
            <v>0.68100000000000005</v>
          </cell>
          <cell r="J73">
            <v>-1366.086</v>
          </cell>
          <cell r="K73" t="str">
            <v>Peso de Producto Terminado</v>
          </cell>
          <cell r="L73" t="str">
            <v>G1602</v>
          </cell>
          <cell r="M73">
            <v>2002</v>
          </cell>
          <cell r="N73">
            <v>6</v>
          </cell>
          <cell r="O73" t="str">
            <v>043671</v>
          </cell>
          <cell r="P73">
            <v>1</v>
          </cell>
          <cell r="Q73" t="str">
            <v>G1602</v>
          </cell>
          <cell r="R73" t="str">
            <v>FACTUPA$03</v>
          </cell>
          <cell r="S73" t="str">
            <v>0200015175</v>
          </cell>
          <cell r="T73" t="str">
            <v>LOVEROSES  S.A.</v>
          </cell>
          <cell r="U73">
            <v>43671</v>
          </cell>
          <cell r="V73">
            <v>1083.24</v>
          </cell>
          <cell r="W73">
            <v>0</v>
          </cell>
          <cell r="X73">
            <v>1083.24</v>
          </cell>
          <cell r="Y73">
            <v>0</v>
          </cell>
        </row>
        <row r="74">
          <cell r="A74" t="str">
            <v>G1113C1TKP</v>
          </cell>
          <cell r="B74" t="str">
            <v>CAJA TAPA AKP  885*384*143 T250 TE:8.89</v>
          </cell>
          <cell r="C74">
            <v>90</v>
          </cell>
          <cell r="D74" t="str">
            <v>1</v>
          </cell>
          <cell r="E74">
            <v>20020628</v>
          </cell>
          <cell r="F74" t="str">
            <v>UN</v>
          </cell>
          <cell r="G74">
            <v>-1</v>
          </cell>
          <cell r="H74">
            <v>615</v>
          </cell>
          <cell r="I74">
            <v>0.60899999999999999</v>
          </cell>
          <cell r="J74">
            <v>-374.53500000000003</v>
          </cell>
          <cell r="K74" t="str">
            <v>Peso de Producto Terminado</v>
          </cell>
          <cell r="L74" t="str">
            <v>G1113</v>
          </cell>
          <cell r="M74">
            <v>2002</v>
          </cell>
          <cell r="N74">
            <v>6</v>
          </cell>
          <cell r="O74" t="str">
            <v>043977</v>
          </cell>
          <cell r="P74">
            <v>3</v>
          </cell>
          <cell r="Q74" t="str">
            <v>G1113</v>
          </cell>
          <cell r="R74" t="str">
            <v>FACTUPA$03</v>
          </cell>
          <cell r="S74" t="str">
            <v>0200015293</v>
          </cell>
          <cell r="T74" t="str">
            <v>HILSEA INVESTMENTS</v>
          </cell>
          <cell r="U74">
            <v>43977</v>
          </cell>
          <cell r="V74">
            <v>490</v>
          </cell>
          <cell r="W74">
            <v>0</v>
          </cell>
          <cell r="X74">
            <v>490</v>
          </cell>
          <cell r="Y74">
            <v>0</v>
          </cell>
        </row>
        <row r="75">
          <cell r="A75" t="str">
            <v>G1602C1TTA</v>
          </cell>
          <cell r="B75" t="str">
            <v>CAJA TAPA TABACO</v>
          </cell>
          <cell r="C75">
            <v>2</v>
          </cell>
          <cell r="D75" t="str">
            <v>1</v>
          </cell>
          <cell r="E75">
            <v>20020611</v>
          </cell>
          <cell r="F75" t="str">
            <v>UN</v>
          </cell>
          <cell r="G75">
            <v>1</v>
          </cell>
          <cell r="H75">
            <v>2681</v>
          </cell>
          <cell r="I75">
            <v>0.71299999999999997</v>
          </cell>
          <cell r="J75">
            <v>1911.5529999999999</v>
          </cell>
          <cell r="K75" t="str">
            <v>Peso de Producto Terminado</v>
          </cell>
          <cell r="L75" t="str">
            <v>G1602</v>
          </cell>
          <cell r="M75">
            <v>2002</v>
          </cell>
          <cell r="N75">
            <v>6</v>
          </cell>
          <cell r="O75" t="str">
            <v>043159</v>
          </cell>
          <cell r="P75">
            <v>3</v>
          </cell>
          <cell r="Q75" t="str">
            <v>15058</v>
          </cell>
          <cell r="R75" t="str">
            <v>21831</v>
          </cell>
          <cell r="S75" t="str">
            <v>0</v>
          </cell>
          <cell r="T75" t="str">
            <v>LOVEROSES  S.A.</v>
          </cell>
          <cell r="U75">
            <v>43159</v>
          </cell>
        </row>
        <row r="76">
          <cell r="A76" t="str">
            <v>G1602C1TTA</v>
          </cell>
          <cell r="B76" t="str">
            <v>CAJA TAPA TABACO</v>
          </cell>
          <cell r="C76">
            <v>90</v>
          </cell>
          <cell r="D76" t="str">
            <v>1</v>
          </cell>
          <cell r="E76">
            <v>20020612</v>
          </cell>
          <cell r="F76" t="str">
            <v>UN</v>
          </cell>
          <cell r="G76">
            <v>-1</v>
          </cell>
          <cell r="H76">
            <v>2681</v>
          </cell>
          <cell r="I76">
            <v>0.71299999999999997</v>
          </cell>
          <cell r="J76">
            <v>-1911.5529999999999</v>
          </cell>
          <cell r="K76" t="str">
            <v>Peso de Producto Terminado</v>
          </cell>
          <cell r="L76" t="str">
            <v>G1602</v>
          </cell>
          <cell r="M76">
            <v>2002</v>
          </cell>
          <cell r="N76">
            <v>6</v>
          </cell>
          <cell r="O76" t="str">
            <v>043205</v>
          </cell>
          <cell r="P76">
            <v>2</v>
          </cell>
          <cell r="Q76" t="str">
            <v>G1602</v>
          </cell>
          <cell r="R76" t="str">
            <v>FACTUPA$03</v>
          </cell>
          <cell r="S76" t="str">
            <v>0200014937</v>
          </cell>
          <cell r="T76" t="str">
            <v>LOVEROSES  S.A.</v>
          </cell>
          <cell r="U76">
            <v>43205</v>
          </cell>
          <cell r="V76">
            <v>1528.17</v>
          </cell>
          <cell r="W76">
            <v>0</v>
          </cell>
          <cell r="X76">
            <v>1528.17</v>
          </cell>
          <cell r="Y76">
            <v>0</v>
          </cell>
        </row>
        <row r="77">
          <cell r="A77" t="str">
            <v>G1816C1T01</v>
          </cell>
          <cell r="B77" t="str">
            <v>CJ TAPA TABACO 1044*252*191 B/K T/250</v>
          </cell>
          <cell r="C77">
            <v>2</v>
          </cell>
          <cell r="D77" t="str">
            <v>1</v>
          </cell>
          <cell r="E77">
            <v>20020624</v>
          </cell>
          <cell r="F77" t="str">
            <v>UN</v>
          </cell>
          <cell r="G77">
            <v>1</v>
          </cell>
          <cell r="H77">
            <v>1950</v>
          </cell>
          <cell r="I77">
            <v>0.57399999999999995</v>
          </cell>
          <cell r="J77">
            <v>1119.3</v>
          </cell>
          <cell r="K77" t="str">
            <v>Peso de Producto Terminado</v>
          </cell>
          <cell r="L77" t="str">
            <v>G1816</v>
          </cell>
          <cell r="M77">
            <v>2002</v>
          </cell>
          <cell r="N77">
            <v>6</v>
          </cell>
          <cell r="O77" t="str">
            <v>043722</v>
          </cell>
          <cell r="P77">
            <v>3</v>
          </cell>
          <cell r="Q77" t="str">
            <v>15386</v>
          </cell>
          <cell r="R77" t="str">
            <v>22041</v>
          </cell>
          <cell r="S77" t="str">
            <v>0</v>
          </cell>
          <cell r="T77" t="str">
            <v>MILIFARMS CIA LTDA.</v>
          </cell>
          <cell r="U77">
            <v>43722</v>
          </cell>
        </row>
        <row r="78">
          <cell r="A78" t="str">
            <v>G1816C1T01</v>
          </cell>
          <cell r="B78" t="str">
            <v>CJ TAPA TABACO 1044*252*191 B/K T/250</v>
          </cell>
          <cell r="C78">
            <v>90</v>
          </cell>
          <cell r="D78" t="str">
            <v>1</v>
          </cell>
          <cell r="E78">
            <v>20020626</v>
          </cell>
          <cell r="F78" t="str">
            <v>UN</v>
          </cell>
          <cell r="G78">
            <v>-1</v>
          </cell>
          <cell r="H78">
            <v>1950</v>
          </cell>
          <cell r="I78">
            <v>0.57399999999999995</v>
          </cell>
          <cell r="J78">
            <v>-1119.3</v>
          </cell>
          <cell r="K78" t="str">
            <v>Peso de Producto Terminado</v>
          </cell>
          <cell r="L78" t="str">
            <v>G1816</v>
          </cell>
          <cell r="M78">
            <v>2002</v>
          </cell>
          <cell r="N78">
            <v>6</v>
          </cell>
          <cell r="O78" t="str">
            <v>043824</v>
          </cell>
          <cell r="P78">
            <v>1</v>
          </cell>
          <cell r="Q78" t="str">
            <v>G1816</v>
          </cell>
          <cell r="R78" t="str">
            <v>FACTUPA$03</v>
          </cell>
          <cell r="S78" t="str">
            <v>0200015232</v>
          </cell>
          <cell r="T78" t="str">
            <v>MILIFARMS CIA LTDA.</v>
          </cell>
          <cell r="U78">
            <v>43824</v>
          </cell>
          <cell r="V78">
            <v>1033.5</v>
          </cell>
          <cell r="W78">
            <v>0</v>
          </cell>
          <cell r="X78">
            <v>1033.5</v>
          </cell>
          <cell r="Y78">
            <v>0</v>
          </cell>
        </row>
        <row r="79">
          <cell r="A79" t="str">
            <v>G1951C1003</v>
          </cell>
          <cell r="B79" t="str">
            <v>TAPA TAB NORM 1044*252*206 T/250 TE/3964</v>
          </cell>
          <cell r="C79">
            <v>2</v>
          </cell>
          <cell r="D79" t="str">
            <v>1</v>
          </cell>
          <cell r="E79">
            <v>20020613</v>
          </cell>
          <cell r="F79" t="str">
            <v>UN</v>
          </cell>
          <cell r="G79">
            <v>1</v>
          </cell>
          <cell r="H79">
            <v>4190</v>
          </cell>
          <cell r="I79">
            <v>0.75</v>
          </cell>
          <cell r="J79">
            <v>3142.5</v>
          </cell>
          <cell r="K79" t="str">
            <v>Peso de Producto Terminado</v>
          </cell>
          <cell r="L79" t="str">
            <v>G1951</v>
          </cell>
          <cell r="M79">
            <v>2002</v>
          </cell>
          <cell r="N79">
            <v>6</v>
          </cell>
          <cell r="O79" t="str">
            <v>043306</v>
          </cell>
          <cell r="P79">
            <v>4</v>
          </cell>
          <cell r="Q79" t="str">
            <v>15310</v>
          </cell>
          <cell r="R79" t="str">
            <v>21828</v>
          </cell>
          <cell r="S79" t="str">
            <v>0</v>
          </cell>
          <cell r="T79" t="str">
            <v>NORMAN INDUSTRIAS</v>
          </cell>
          <cell r="U79">
            <v>43306</v>
          </cell>
        </row>
        <row r="80">
          <cell r="A80" t="str">
            <v>G1951C1003</v>
          </cell>
          <cell r="B80" t="str">
            <v>TAPA TAB NORM 1044*252*206 T/250 TE/3964</v>
          </cell>
          <cell r="C80">
            <v>90</v>
          </cell>
          <cell r="D80" t="str">
            <v>1</v>
          </cell>
          <cell r="E80">
            <v>20020614</v>
          </cell>
          <cell r="F80" t="str">
            <v>UN</v>
          </cell>
          <cell r="G80">
            <v>-1</v>
          </cell>
          <cell r="H80">
            <v>4043</v>
          </cell>
          <cell r="I80">
            <v>0.75</v>
          </cell>
          <cell r="J80">
            <v>-3032.25</v>
          </cell>
          <cell r="K80" t="str">
            <v>Peso de Producto Terminado</v>
          </cell>
          <cell r="L80" t="str">
            <v>G1951</v>
          </cell>
          <cell r="M80">
            <v>2002</v>
          </cell>
          <cell r="N80">
            <v>6</v>
          </cell>
          <cell r="O80" t="str">
            <v>043330</v>
          </cell>
          <cell r="P80">
            <v>1</v>
          </cell>
          <cell r="Q80" t="str">
            <v>G1951</v>
          </cell>
          <cell r="R80" t="str">
            <v>FACTUPA$03</v>
          </cell>
          <cell r="S80" t="str">
            <v>0200015000</v>
          </cell>
          <cell r="T80" t="str">
            <v>NORMAN INDUSTRIAS</v>
          </cell>
          <cell r="U80">
            <v>43330</v>
          </cell>
          <cell r="V80">
            <v>3234.4</v>
          </cell>
          <cell r="W80">
            <v>0</v>
          </cell>
          <cell r="X80">
            <v>3234.4</v>
          </cell>
          <cell r="Y80">
            <v>0</v>
          </cell>
        </row>
        <row r="81">
          <cell r="A81" t="str">
            <v>G1951C1004</v>
          </cell>
          <cell r="B81" t="str">
            <v>BASE TAB NOR 1034*237*202 T/250 TE/3965</v>
          </cell>
          <cell r="C81">
            <v>2</v>
          </cell>
          <cell r="D81" t="str">
            <v>1</v>
          </cell>
          <cell r="E81">
            <v>20020613</v>
          </cell>
          <cell r="F81" t="str">
            <v>UN</v>
          </cell>
          <cell r="G81">
            <v>1</v>
          </cell>
          <cell r="H81">
            <v>4043</v>
          </cell>
          <cell r="I81">
            <v>0.71499999999999997</v>
          </cell>
          <cell r="J81">
            <v>2890.7449999999999</v>
          </cell>
          <cell r="K81" t="str">
            <v>Peso de Producto Terminado</v>
          </cell>
          <cell r="L81" t="str">
            <v>G1951</v>
          </cell>
          <cell r="M81">
            <v>2002</v>
          </cell>
          <cell r="N81">
            <v>6</v>
          </cell>
          <cell r="O81" t="str">
            <v>043306</v>
          </cell>
          <cell r="P81">
            <v>3</v>
          </cell>
          <cell r="Q81" t="str">
            <v>15311</v>
          </cell>
          <cell r="R81" t="str">
            <v>21860</v>
          </cell>
          <cell r="S81" t="str">
            <v>0</v>
          </cell>
          <cell r="T81" t="str">
            <v>NORMAN INDUSTRIAS</v>
          </cell>
          <cell r="U81">
            <v>43306</v>
          </cell>
        </row>
        <row r="82">
          <cell r="A82" t="str">
            <v>G1951C1004</v>
          </cell>
          <cell r="B82" t="str">
            <v>BASE TAB NOR 1034*237*202 T/250 TE/3965</v>
          </cell>
          <cell r="C82">
            <v>90</v>
          </cell>
          <cell r="D82" t="str">
            <v>1</v>
          </cell>
          <cell r="E82">
            <v>20020614</v>
          </cell>
          <cell r="F82" t="str">
            <v>UN</v>
          </cell>
          <cell r="G82">
            <v>-1</v>
          </cell>
          <cell r="H82">
            <v>3000</v>
          </cell>
          <cell r="I82">
            <v>0.71499999999999997</v>
          </cell>
          <cell r="J82">
            <v>-2145</v>
          </cell>
          <cell r="K82" t="str">
            <v>Peso de Producto Terminado</v>
          </cell>
          <cell r="L82" t="str">
            <v>G1951</v>
          </cell>
          <cell r="M82">
            <v>2002</v>
          </cell>
          <cell r="N82">
            <v>6</v>
          </cell>
          <cell r="O82" t="str">
            <v>043330</v>
          </cell>
          <cell r="P82">
            <v>2</v>
          </cell>
          <cell r="Q82" t="str">
            <v>G1951</v>
          </cell>
          <cell r="R82" t="str">
            <v>FACTUPA$03</v>
          </cell>
          <cell r="S82" t="str">
            <v>0200015000</v>
          </cell>
          <cell r="T82" t="str">
            <v>NORMAN INDUSTRIAS</v>
          </cell>
          <cell r="U82">
            <v>43330</v>
          </cell>
          <cell r="V82">
            <v>2340</v>
          </cell>
          <cell r="W82">
            <v>0</v>
          </cell>
          <cell r="X82">
            <v>2340</v>
          </cell>
          <cell r="Y82">
            <v>0</v>
          </cell>
        </row>
        <row r="83">
          <cell r="A83" t="str">
            <v>G1951C1004</v>
          </cell>
          <cell r="B83" t="str">
            <v>BASE TAB NOR 1034*237*202 T/250 TE/3965</v>
          </cell>
          <cell r="C83">
            <v>90</v>
          </cell>
          <cell r="D83" t="str">
            <v>1</v>
          </cell>
          <cell r="E83">
            <v>20020614</v>
          </cell>
          <cell r="F83" t="str">
            <v>UN</v>
          </cell>
          <cell r="G83">
            <v>-1</v>
          </cell>
          <cell r="H83">
            <v>1043</v>
          </cell>
          <cell r="I83">
            <v>0.71499999999999997</v>
          </cell>
          <cell r="J83">
            <v>-745.745</v>
          </cell>
          <cell r="K83" t="str">
            <v>Peso de Producto Terminado</v>
          </cell>
          <cell r="L83" t="str">
            <v>G1951</v>
          </cell>
          <cell r="M83">
            <v>2002</v>
          </cell>
          <cell r="N83">
            <v>6</v>
          </cell>
          <cell r="O83" t="str">
            <v>043341</v>
          </cell>
          <cell r="P83">
            <v>1</v>
          </cell>
          <cell r="Q83" t="str">
            <v>G1951</v>
          </cell>
          <cell r="R83" t="str">
            <v>FACTUPA$03</v>
          </cell>
          <cell r="S83" t="str">
            <v>0200015005</v>
          </cell>
          <cell r="T83" t="str">
            <v>NORMAN INDUSTRIAS</v>
          </cell>
          <cell r="U83">
            <v>43341</v>
          </cell>
          <cell r="V83">
            <v>813.54</v>
          </cell>
          <cell r="W83">
            <v>0</v>
          </cell>
          <cell r="X83">
            <v>813.54</v>
          </cell>
          <cell r="Y83">
            <v>0</v>
          </cell>
        </row>
        <row r="84">
          <cell r="A84" t="str">
            <v>G2079C1BTA</v>
          </cell>
          <cell r="B84" t="str">
            <v>CJ BASE TABACO PAMBAFLOR 1030*236*213</v>
          </cell>
          <cell r="C84">
            <v>2</v>
          </cell>
          <cell r="D84" t="str">
            <v>1</v>
          </cell>
          <cell r="E84">
            <v>20020620</v>
          </cell>
          <cell r="F84" t="str">
            <v>UN</v>
          </cell>
          <cell r="G84">
            <v>1</v>
          </cell>
          <cell r="H84">
            <v>2035</v>
          </cell>
          <cell r="I84">
            <v>0.74199999999999999</v>
          </cell>
          <cell r="J84">
            <v>1509.97</v>
          </cell>
          <cell r="K84" t="str">
            <v>Peso de Producto Terminado</v>
          </cell>
          <cell r="L84" t="str">
            <v>G2079</v>
          </cell>
          <cell r="M84">
            <v>2002</v>
          </cell>
          <cell r="N84">
            <v>6</v>
          </cell>
          <cell r="O84" t="str">
            <v>043558</v>
          </cell>
          <cell r="P84">
            <v>9</v>
          </cell>
          <cell r="Q84" t="str">
            <v>15360</v>
          </cell>
          <cell r="R84" t="str">
            <v>21898</v>
          </cell>
          <cell r="S84" t="str">
            <v>0</v>
          </cell>
          <cell r="T84" t="str">
            <v>PAMBAFLOR</v>
          </cell>
          <cell r="U84">
            <v>43558</v>
          </cell>
        </row>
        <row r="85">
          <cell r="A85" t="str">
            <v>G2079C1BTA</v>
          </cell>
          <cell r="B85" t="str">
            <v>CJ BASE TABACO PAMBAFLOR 1030*236*213</v>
          </cell>
          <cell r="C85">
            <v>90</v>
          </cell>
          <cell r="D85" t="str">
            <v>1</v>
          </cell>
          <cell r="E85">
            <v>20020621</v>
          </cell>
          <cell r="F85" t="str">
            <v>UN</v>
          </cell>
          <cell r="G85">
            <v>-1</v>
          </cell>
          <cell r="H85">
            <v>1929</v>
          </cell>
          <cell r="I85">
            <v>0.74199999999999999</v>
          </cell>
          <cell r="J85">
            <v>-1431.318</v>
          </cell>
          <cell r="K85" t="str">
            <v>Peso de Producto Terminado</v>
          </cell>
          <cell r="L85" t="str">
            <v>G2079</v>
          </cell>
          <cell r="M85">
            <v>2002</v>
          </cell>
          <cell r="N85">
            <v>6</v>
          </cell>
          <cell r="O85" t="str">
            <v>043608</v>
          </cell>
          <cell r="P85">
            <v>2</v>
          </cell>
          <cell r="Q85" t="str">
            <v>G2079</v>
          </cell>
          <cell r="R85" t="str">
            <v>FACTUPA$03</v>
          </cell>
          <cell r="S85" t="str">
            <v>0200015145</v>
          </cell>
          <cell r="T85" t="str">
            <v>PAMBAFLOR</v>
          </cell>
          <cell r="U85">
            <v>43608</v>
          </cell>
          <cell r="V85">
            <v>1234.56</v>
          </cell>
          <cell r="W85">
            <v>0</v>
          </cell>
          <cell r="X85">
            <v>1234.56</v>
          </cell>
          <cell r="Y85">
            <v>0</v>
          </cell>
        </row>
        <row r="86">
          <cell r="A86" t="str">
            <v>G2079C1TTA</v>
          </cell>
          <cell r="B86" t="str">
            <v>CJ TAPA TABACO PAMBAFLOR 1040*254*216</v>
          </cell>
          <cell r="C86">
            <v>2</v>
          </cell>
          <cell r="D86" t="str">
            <v>1</v>
          </cell>
          <cell r="E86">
            <v>20020620</v>
          </cell>
          <cell r="F86" t="str">
            <v>UN</v>
          </cell>
          <cell r="G86">
            <v>1</v>
          </cell>
          <cell r="H86">
            <v>1929</v>
          </cell>
          <cell r="I86">
            <v>0.78200000000000003</v>
          </cell>
          <cell r="J86">
            <v>1508.4780000000001</v>
          </cell>
          <cell r="K86" t="str">
            <v>Peso de Producto Terminado</v>
          </cell>
          <cell r="L86" t="str">
            <v>G2079</v>
          </cell>
          <cell r="M86">
            <v>2002</v>
          </cell>
          <cell r="N86">
            <v>6</v>
          </cell>
          <cell r="O86" t="str">
            <v>043558</v>
          </cell>
          <cell r="P86">
            <v>10</v>
          </cell>
          <cell r="Q86" t="str">
            <v>15361</v>
          </cell>
          <cell r="R86" t="str">
            <v>21984</v>
          </cell>
          <cell r="S86" t="str">
            <v>0</v>
          </cell>
          <cell r="T86" t="str">
            <v>PAMBAFLOR</v>
          </cell>
          <cell r="U86">
            <v>43558</v>
          </cell>
        </row>
        <row r="87">
          <cell r="A87" t="str">
            <v>G1602C1BTA</v>
          </cell>
          <cell r="B87" t="str">
            <v>CAJA BASE TABACO</v>
          </cell>
          <cell r="C87">
            <v>90</v>
          </cell>
          <cell r="D87" t="str">
            <v>1</v>
          </cell>
          <cell r="E87">
            <v>20020624</v>
          </cell>
          <cell r="F87" t="str">
            <v>UN</v>
          </cell>
          <cell r="G87">
            <v>-1</v>
          </cell>
          <cell r="H87">
            <v>2500</v>
          </cell>
          <cell r="I87">
            <v>0.68100000000000005</v>
          </cell>
          <cell r="J87">
            <v>-1702.5</v>
          </cell>
          <cell r="K87" t="str">
            <v>Peso de Producto Terminado</v>
          </cell>
          <cell r="L87" t="str">
            <v>G1602</v>
          </cell>
          <cell r="M87">
            <v>2002</v>
          </cell>
          <cell r="N87">
            <v>6</v>
          </cell>
          <cell r="O87" t="str">
            <v>043656</v>
          </cell>
          <cell r="P87">
            <v>1</v>
          </cell>
          <cell r="Q87" t="str">
            <v>G1602</v>
          </cell>
          <cell r="R87" t="str">
            <v>FACTUPA$03</v>
          </cell>
          <cell r="S87" t="str">
            <v>0200015165</v>
          </cell>
          <cell r="T87" t="str">
            <v>LOVEROSES  S.A.</v>
          </cell>
          <cell r="U87">
            <v>43656</v>
          </cell>
          <cell r="V87">
            <v>1350</v>
          </cell>
          <cell r="W87">
            <v>0</v>
          </cell>
          <cell r="X87">
            <v>1350</v>
          </cell>
          <cell r="Y87">
            <v>0</v>
          </cell>
        </row>
        <row r="88">
          <cell r="A88" t="str">
            <v>G1113C1TKD</v>
          </cell>
          <cell r="B88" t="str">
            <v>CAJA TAPA AKD  885*294*143 T250 TE:8.93</v>
          </cell>
          <cell r="C88">
            <v>90</v>
          </cell>
          <cell r="D88" t="str">
            <v>1</v>
          </cell>
          <cell r="E88">
            <v>20020603</v>
          </cell>
          <cell r="F88" t="str">
            <v>UN</v>
          </cell>
          <cell r="G88">
            <v>-1</v>
          </cell>
          <cell r="H88">
            <v>500</v>
          </cell>
          <cell r="I88">
            <v>0.52900000000000003</v>
          </cell>
          <cell r="J88">
            <v>-264.5</v>
          </cell>
          <cell r="K88" t="str">
            <v>Peso de Producto Terminado</v>
          </cell>
          <cell r="L88" t="str">
            <v>G1113</v>
          </cell>
          <cell r="M88">
            <v>2002</v>
          </cell>
          <cell r="N88">
            <v>6</v>
          </cell>
          <cell r="O88" t="str">
            <v>042837</v>
          </cell>
          <cell r="P88">
            <v>3</v>
          </cell>
          <cell r="Q88" t="str">
            <v>G1113</v>
          </cell>
          <cell r="R88" t="str">
            <v>FACTUPA$03</v>
          </cell>
          <cell r="S88" t="str">
            <v>0200014771</v>
          </cell>
          <cell r="T88" t="str">
            <v>HILSEA INVESTMENTS</v>
          </cell>
          <cell r="U88">
            <v>42837</v>
          </cell>
          <cell r="V88">
            <v>215</v>
          </cell>
          <cell r="W88">
            <v>0</v>
          </cell>
          <cell r="X88">
            <v>215</v>
          </cell>
          <cell r="Y88">
            <v>0</v>
          </cell>
        </row>
        <row r="89">
          <cell r="A89" t="str">
            <v>G0967C1T01</v>
          </cell>
          <cell r="B89" t="str">
            <v>TAPA AKS (R2) 1040*383*152 T/250 TE:6263</v>
          </cell>
          <cell r="C89">
            <v>2</v>
          </cell>
          <cell r="D89" t="str">
            <v>1</v>
          </cell>
          <cell r="E89">
            <v>20020607</v>
          </cell>
          <cell r="F89" t="str">
            <v>UN</v>
          </cell>
          <cell r="G89">
            <v>1</v>
          </cell>
          <cell r="H89">
            <v>2644</v>
          </cell>
          <cell r="I89">
            <v>0.71599999999999997</v>
          </cell>
          <cell r="J89">
            <v>1893.1039999999998</v>
          </cell>
          <cell r="K89" t="str">
            <v>Peso de Producto Terminado</v>
          </cell>
          <cell r="L89" t="str">
            <v>G0967</v>
          </cell>
          <cell r="M89">
            <v>2002</v>
          </cell>
          <cell r="N89">
            <v>6</v>
          </cell>
          <cell r="O89" t="str">
            <v>043079</v>
          </cell>
          <cell r="P89">
            <v>3</v>
          </cell>
          <cell r="Q89" t="str">
            <v>15021</v>
          </cell>
          <cell r="R89" t="str">
            <v>21746</v>
          </cell>
          <cell r="S89" t="str">
            <v>0</v>
          </cell>
          <cell r="T89" t="str">
            <v>FLORYCAMPO</v>
          </cell>
          <cell r="U89">
            <v>43079</v>
          </cell>
        </row>
        <row r="90">
          <cell r="A90" t="str">
            <v>G1113C1TAK</v>
          </cell>
          <cell r="B90" t="str">
            <v>CAJA TAPA AKJ  786*294*143 T250 TE:8.81</v>
          </cell>
          <cell r="C90">
            <v>90</v>
          </cell>
          <cell r="D90" t="str">
            <v>1</v>
          </cell>
          <cell r="E90">
            <v>20020604</v>
          </cell>
          <cell r="F90" t="str">
            <v>UN</v>
          </cell>
          <cell r="G90">
            <v>-1</v>
          </cell>
          <cell r="H90">
            <v>1600</v>
          </cell>
          <cell r="I90">
            <v>0.48399999999999999</v>
          </cell>
          <cell r="J90">
            <v>-774.4</v>
          </cell>
          <cell r="K90" t="str">
            <v>Peso de Producto Terminado</v>
          </cell>
          <cell r="L90" t="str">
            <v>G1113</v>
          </cell>
          <cell r="M90">
            <v>2002</v>
          </cell>
          <cell r="N90">
            <v>6</v>
          </cell>
          <cell r="O90" t="str">
            <v>042854</v>
          </cell>
          <cell r="P90">
            <v>3</v>
          </cell>
          <cell r="Q90" t="str">
            <v>G1113</v>
          </cell>
          <cell r="R90" t="str">
            <v>FACTUPA$03</v>
          </cell>
          <cell r="S90" t="str">
            <v>0200014782</v>
          </cell>
          <cell r="T90" t="str">
            <v>HILSEA INVESTMENTS</v>
          </cell>
          <cell r="U90">
            <v>42854</v>
          </cell>
          <cell r="V90">
            <v>624</v>
          </cell>
          <cell r="W90">
            <v>0</v>
          </cell>
          <cell r="X90">
            <v>624</v>
          </cell>
          <cell r="Y90">
            <v>0</v>
          </cell>
        </row>
        <row r="91">
          <cell r="A91" t="str">
            <v>G1113C1TAK</v>
          </cell>
          <cell r="B91" t="str">
            <v>CAJA TAPA AKJ  786*294*143 T250 TE:8.81</v>
          </cell>
          <cell r="C91">
            <v>2</v>
          </cell>
          <cell r="D91" t="str">
            <v>1</v>
          </cell>
          <cell r="E91">
            <v>20020629</v>
          </cell>
          <cell r="F91" t="str">
            <v>UN</v>
          </cell>
          <cell r="G91">
            <v>1</v>
          </cell>
          <cell r="H91">
            <v>767</v>
          </cell>
          <cell r="I91">
            <v>0.48399999999999999</v>
          </cell>
          <cell r="J91">
            <v>371.22800000000001</v>
          </cell>
          <cell r="K91" t="str">
            <v>Peso de Producto Terminado</v>
          </cell>
          <cell r="L91" t="str">
            <v>G1113</v>
          </cell>
          <cell r="M91">
            <v>2002</v>
          </cell>
          <cell r="N91">
            <v>6</v>
          </cell>
          <cell r="O91" t="str">
            <v>043992</v>
          </cell>
          <cell r="P91">
            <v>4</v>
          </cell>
          <cell r="Q91" t="str">
            <v>15457</v>
          </cell>
          <cell r="R91" t="str">
            <v>22083</v>
          </cell>
          <cell r="S91" t="str">
            <v>0</v>
          </cell>
          <cell r="T91" t="str">
            <v>HILSEA INVESTMENTS</v>
          </cell>
          <cell r="U91">
            <v>43992</v>
          </cell>
        </row>
        <row r="92">
          <cell r="A92" t="str">
            <v>G1113C1TAK</v>
          </cell>
          <cell r="B92" t="str">
            <v>CAJA TAPA AKJ  786*294*143 T250 TE:8.81</v>
          </cell>
          <cell r="C92">
            <v>90</v>
          </cell>
          <cell r="D92" t="str">
            <v>1</v>
          </cell>
          <cell r="E92">
            <v>20020628</v>
          </cell>
          <cell r="F92" t="str">
            <v>UN</v>
          </cell>
          <cell r="G92">
            <v>-1</v>
          </cell>
          <cell r="H92">
            <v>767</v>
          </cell>
          <cell r="I92">
            <v>0.48399999999999999</v>
          </cell>
          <cell r="J92">
            <v>-371.22800000000001</v>
          </cell>
          <cell r="K92" t="str">
            <v>Peso de Producto Terminado</v>
          </cell>
          <cell r="L92" t="str">
            <v>G1113</v>
          </cell>
          <cell r="M92">
            <v>2002</v>
          </cell>
          <cell r="N92">
            <v>6</v>
          </cell>
          <cell r="O92" t="str">
            <v>044027</v>
          </cell>
          <cell r="P92">
            <v>1</v>
          </cell>
          <cell r="Q92" t="str">
            <v>G1113</v>
          </cell>
          <cell r="R92" t="str">
            <v>FACTUPA$03</v>
          </cell>
          <cell r="S92" t="str">
            <v>0200015294</v>
          </cell>
          <cell r="T92" t="str">
            <v>HILSEA INVESTMENTS</v>
          </cell>
          <cell r="U92">
            <v>44027</v>
          </cell>
          <cell r="V92">
            <v>301.47000000000003</v>
          </cell>
          <cell r="W92">
            <v>0</v>
          </cell>
          <cell r="X92">
            <v>301.47000000000003</v>
          </cell>
          <cell r="Y92">
            <v>0</v>
          </cell>
        </row>
        <row r="93">
          <cell r="A93" t="str">
            <v>G1113C1TAK</v>
          </cell>
          <cell r="B93" t="str">
            <v>CAJA TAPA AKJ  786*294*143 T250 TE:8.81</v>
          </cell>
          <cell r="C93">
            <v>90</v>
          </cell>
          <cell r="D93" t="str">
            <v>1</v>
          </cell>
          <cell r="E93">
            <v>20020628</v>
          </cell>
          <cell r="F93" t="str">
            <v>UN</v>
          </cell>
          <cell r="G93">
            <v>-1</v>
          </cell>
          <cell r="H93">
            <v>6</v>
          </cell>
          <cell r="I93">
            <v>0.48399999999999999</v>
          </cell>
          <cell r="J93">
            <v>-2.9039999999999999</v>
          </cell>
          <cell r="K93" t="str">
            <v>Peso de Producto Terminado</v>
          </cell>
          <cell r="L93" t="str">
            <v>G1113</v>
          </cell>
          <cell r="M93">
            <v>2002</v>
          </cell>
          <cell r="N93">
            <v>6</v>
          </cell>
          <cell r="O93" t="str">
            <v>044027</v>
          </cell>
          <cell r="P93">
            <v>1</v>
          </cell>
          <cell r="Q93" t="str">
            <v>G1113</v>
          </cell>
          <cell r="R93" t="str">
            <v>FACTUPA$03</v>
          </cell>
          <cell r="S93" t="str">
            <v>0200015294</v>
          </cell>
          <cell r="T93" t="str">
            <v>HILSEA INVESTMENTS</v>
          </cell>
          <cell r="U93">
            <v>44027</v>
          </cell>
          <cell r="V93">
            <v>301.47000000000003</v>
          </cell>
          <cell r="W93">
            <v>0</v>
          </cell>
          <cell r="X93">
            <v>301.47000000000003</v>
          </cell>
          <cell r="Y93">
            <v>0</v>
          </cell>
        </row>
        <row r="94">
          <cell r="A94" t="str">
            <v>G1113C1TAS</v>
          </cell>
          <cell r="B94" t="str">
            <v>CAJA TAPA AKS</v>
          </cell>
          <cell r="C94">
            <v>90</v>
          </cell>
          <cell r="D94" t="str">
            <v>1</v>
          </cell>
          <cell r="E94">
            <v>20020604</v>
          </cell>
          <cell r="F94" t="str">
            <v>UN</v>
          </cell>
          <cell r="G94">
            <v>-1</v>
          </cell>
          <cell r="H94">
            <v>1300</v>
          </cell>
          <cell r="I94">
            <v>0.68799999999999994</v>
          </cell>
          <cell r="J94">
            <v>-894.4</v>
          </cell>
          <cell r="K94" t="str">
            <v>Peso de Producto Terminado</v>
          </cell>
          <cell r="L94" t="str">
            <v>G1113</v>
          </cell>
          <cell r="M94">
            <v>2002</v>
          </cell>
          <cell r="N94">
            <v>6</v>
          </cell>
          <cell r="O94" t="str">
            <v>042854</v>
          </cell>
          <cell r="P94">
            <v>1</v>
          </cell>
          <cell r="Q94" t="str">
            <v>G1113</v>
          </cell>
          <cell r="R94" t="str">
            <v>FACTUPA$03</v>
          </cell>
          <cell r="S94" t="str">
            <v>0200014782</v>
          </cell>
          <cell r="T94" t="str">
            <v>HILSEA INVESTMENTS</v>
          </cell>
          <cell r="U94">
            <v>42854</v>
          </cell>
          <cell r="V94">
            <v>715</v>
          </cell>
          <cell r="W94">
            <v>0</v>
          </cell>
          <cell r="X94">
            <v>715</v>
          </cell>
          <cell r="Y94">
            <v>0</v>
          </cell>
        </row>
        <row r="95">
          <cell r="A95" t="str">
            <v>G1113C1TAS</v>
          </cell>
          <cell r="B95" t="str">
            <v>CAJA TAPA AKS</v>
          </cell>
          <cell r="C95">
            <v>2</v>
          </cell>
          <cell r="D95" t="str">
            <v>1</v>
          </cell>
          <cell r="E95">
            <v>20020611</v>
          </cell>
          <cell r="F95" t="str">
            <v>UN</v>
          </cell>
          <cell r="G95">
            <v>1</v>
          </cell>
          <cell r="H95">
            <v>1235</v>
          </cell>
          <cell r="I95">
            <v>0.68799999999999994</v>
          </cell>
          <cell r="J95">
            <v>849.68</v>
          </cell>
          <cell r="K95" t="str">
            <v>Peso de Producto Terminado</v>
          </cell>
          <cell r="L95" t="str">
            <v>G1113</v>
          </cell>
          <cell r="M95">
            <v>2002</v>
          </cell>
          <cell r="N95">
            <v>6</v>
          </cell>
          <cell r="O95" t="str">
            <v>043173</v>
          </cell>
          <cell r="P95">
            <v>7</v>
          </cell>
          <cell r="Q95" t="str">
            <v>15060</v>
          </cell>
          <cell r="R95" t="str">
            <v>21827</v>
          </cell>
          <cell r="S95" t="str">
            <v>0</v>
          </cell>
          <cell r="T95" t="str">
            <v>HILSEA INVESTMENTS</v>
          </cell>
          <cell r="U95">
            <v>43173</v>
          </cell>
        </row>
        <row r="96">
          <cell r="A96" t="str">
            <v>G1113C1TAS</v>
          </cell>
          <cell r="B96" t="str">
            <v>CAJA TAPA AKS</v>
          </cell>
          <cell r="C96">
            <v>90</v>
          </cell>
          <cell r="D96" t="str">
            <v>1</v>
          </cell>
          <cell r="E96">
            <v>20020612</v>
          </cell>
          <cell r="F96" t="str">
            <v>UN</v>
          </cell>
          <cell r="G96">
            <v>-1</v>
          </cell>
          <cell r="H96">
            <v>1235</v>
          </cell>
          <cell r="I96">
            <v>0.68799999999999994</v>
          </cell>
          <cell r="J96">
            <v>-849.68</v>
          </cell>
          <cell r="K96" t="str">
            <v>Peso de Producto Terminado</v>
          </cell>
          <cell r="L96" t="str">
            <v>G1113</v>
          </cell>
          <cell r="M96">
            <v>2002</v>
          </cell>
          <cell r="N96">
            <v>6</v>
          </cell>
          <cell r="O96" t="str">
            <v>043196</v>
          </cell>
          <cell r="P96">
            <v>3</v>
          </cell>
          <cell r="Q96" t="str">
            <v>G1113</v>
          </cell>
          <cell r="R96" t="str">
            <v>FACTUPA$03</v>
          </cell>
          <cell r="S96" t="str">
            <v>0200014936</v>
          </cell>
          <cell r="T96" t="str">
            <v>HILSEA INVESTMENTS</v>
          </cell>
          <cell r="U96">
            <v>43196</v>
          </cell>
          <cell r="V96">
            <v>1100</v>
          </cell>
          <cell r="W96">
            <v>0</v>
          </cell>
          <cell r="X96">
            <v>1100</v>
          </cell>
          <cell r="Y96">
            <v>0</v>
          </cell>
        </row>
        <row r="97">
          <cell r="A97" t="str">
            <v>G1113C1TAS</v>
          </cell>
          <cell r="B97" t="str">
            <v>CAJA TAPA AKS</v>
          </cell>
          <cell r="C97">
            <v>90</v>
          </cell>
          <cell r="D97" t="str">
            <v>1</v>
          </cell>
          <cell r="E97">
            <v>20020612</v>
          </cell>
          <cell r="F97" t="str">
            <v>UN</v>
          </cell>
          <cell r="G97">
            <v>-1</v>
          </cell>
          <cell r="H97">
            <v>765</v>
          </cell>
          <cell r="I97">
            <v>0.68799999999999994</v>
          </cell>
          <cell r="J97">
            <v>-526.32000000000005</v>
          </cell>
          <cell r="K97" t="str">
            <v>Peso de Producto Terminado</v>
          </cell>
          <cell r="L97" t="str">
            <v>G1113</v>
          </cell>
          <cell r="M97">
            <v>2002</v>
          </cell>
          <cell r="N97">
            <v>6</v>
          </cell>
          <cell r="O97" t="str">
            <v>043196</v>
          </cell>
          <cell r="P97">
            <v>3</v>
          </cell>
          <cell r="Q97" t="str">
            <v>G1113</v>
          </cell>
          <cell r="R97" t="str">
            <v>FACTUPA$03</v>
          </cell>
          <cell r="S97" t="str">
            <v>0200014936</v>
          </cell>
          <cell r="T97" t="str">
            <v>HILSEA INVESTMENTS</v>
          </cell>
          <cell r="U97">
            <v>43196</v>
          </cell>
          <cell r="V97">
            <v>1100</v>
          </cell>
          <cell r="W97">
            <v>0</v>
          </cell>
          <cell r="X97">
            <v>1100</v>
          </cell>
          <cell r="Y97">
            <v>0</v>
          </cell>
        </row>
        <row r="98">
          <cell r="A98" t="str">
            <v>G1113C1TAS</v>
          </cell>
          <cell r="B98" t="str">
            <v>CAJA TAPA AKS</v>
          </cell>
          <cell r="C98">
            <v>90</v>
          </cell>
          <cell r="D98" t="str">
            <v>1</v>
          </cell>
          <cell r="E98">
            <v>20020612</v>
          </cell>
          <cell r="F98" t="str">
            <v>UN</v>
          </cell>
          <cell r="G98">
            <v>-1</v>
          </cell>
          <cell r="H98">
            <v>1000</v>
          </cell>
          <cell r="I98">
            <v>0.68799999999999994</v>
          </cell>
          <cell r="J98">
            <v>-688</v>
          </cell>
          <cell r="K98" t="str">
            <v>Peso de Producto Terminado</v>
          </cell>
          <cell r="L98" t="str">
            <v>G1113</v>
          </cell>
          <cell r="M98">
            <v>2002</v>
          </cell>
          <cell r="N98">
            <v>6</v>
          </cell>
          <cell r="O98" t="str">
            <v>043217</v>
          </cell>
          <cell r="P98">
            <v>1</v>
          </cell>
          <cell r="Q98" t="str">
            <v>G1113</v>
          </cell>
          <cell r="R98" t="str">
            <v>FACTUPA$03</v>
          </cell>
          <cell r="S98" t="str">
            <v>0200014946</v>
          </cell>
          <cell r="T98" t="str">
            <v>HILSEA INVESTMENTS</v>
          </cell>
          <cell r="U98">
            <v>43217</v>
          </cell>
          <cell r="V98">
            <v>550</v>
          </cell>
          <cell r="W98">
            <v>0</v>
          </cell>
          <cell r="X98">
            <v>550</v>
          </cell>
          <cell r="Y98">
            <v>0</v>
          </cell>
        </row>
        <row r="99">
          <cell r="A99" t="str">
            <v>G1113C1TAS</v>
          </cell>
          <cell r="B99" t="str">
            <v>CAJA TAPA AKS</v>
          </cell>
          <cell r="C99">
            <v>90</v>
          </cell>
          <cell r="D99" t="str">
            <v>1</v>
          </cell>
          <cell r="E99">
            <v>20020629</v>
          </cell>
          <cell r="F99" t="str">
            <v>UN</v>
          </cell>
          <cell r="G99">
            <v>-1</v>
          </cell>
          <cell r="H99">
            <v>590</v>
          </cell>
          <cell r="I99">
            <v>0.68799999999999994</v>
          </cell>
          <cell r="J99">
            <v>-405.92</v>
          </cell>
          <cell r="K99" t="str">
            <v>Peso de Producto Terminado</v>
          </cell>
          <cell r="L99" t="str">
            <v>G1113</v>
          </cell>
          <cell r="M99">
            <v>2002</v>
          </cell>
          <cell r="N99">
            <v>6</v>
          </cell>
          <cell r="O99" t="str">
            <v>043994</v>
          </cell>
          <cell r="P99">
            <v>1</v>
          </cell>
          <cell r="Q99" t="str">
            <v>G1113</v>
          </cell>
          <cell r="R99" t="str">
            <v>FACTUPA$03</v>
          </cell>
          <cell r="S99" t="str">
            <v>0200015303</v>
          </cell>
          <cell r="T99" t="str">
            <v>HILSEA INVESTMENTS</v>
          </cell>
          <cell r="U99">
            <v>43994</v>
          </cell>
          <cell r="V99">
            <v>324.5</v>
          </cell>
          <cell r="W99">
            <v>0</v>
          </cell>
          <cell r="X99">
            <v>324.5</v>
          </cell>
          <cell r="Y99">
            <v>0</v>
          </cell>
        </row>
        <row r="100">
          <cell r="A100" t="str">
            <v>G1113C1TGG</v>
          </cell>
          <cell r="B100" t="str">
            <v>CAJA TAPA GGF</v>
          </cell>
          <cell r="C100">
            <v>90</v>
          </cell>
          <cell r="D100" t="str">
            <v>1</v>
          </cell>
          <cell r="E100">
            <v>20020612</v>
          </cell>
          <cell r="F100" t="str">
            <v>UN</v>
          </cell>
          <cell r="G100">
            <v>-1</v>
          </cell>
          <cell r="H100">
            <v>800</v>
          </cell>
          <cell r="I100">
            <v>0.91500000000000004</v>
          </cell>
          <cell r="J100">
            <v>-732</v>
          </cell>
          <cell r="K100" t="str">
            <v>Peso de Producto Terminado</v>
          </cell>
          <cell r="L100" t="str">
            <v>G1113</v>
          </cell>
          <cell r="M100">
            <v>2002</v>
          </cell>
          <cell r="N100">
            <v>6</v>
          </cell>
          <cell r="O100" t="str">
            <v>043181</v>
          </cell>
          <cell r="P100">
            <v>1</v>
          </cell>
          <cell r="Q100" t="str">
            <v>G1113</v>
          </cell>
          <cell r="R100" t="str">
            <v>FACTUPA$03</v>
          </cell>
          <cell r="S100" t="str">
            <v>0200014934</v>
          </cell>
          <cell r="T100" t="str">
            <v>HILSEA INVESTMENTS</v>
          </cell>
          <cell r="U100">
            <v>43181</v>
          </cell>
          <cell r="V100">
            <v>592</v>
          </cell>
          <cell r="W100">
            <v>0</v>
          </cell>
          <cell r="X100">
            <v>592</v>
          </cell>
          <cell r="Y100">
            <v>0</v>
          </cell>
        </row>
        <row r="101">
          <cell r="A101" t="str">
            <v>G1113C1TKP</v>
          </cell>
          <cell r="B101" t="str">
            <v>CAJA TAPA AKP  885*384*143 T250 TE:8.89</v>
          </cell>
          <cell r="C101">
            <v>90</v>
          </cell>
          <cell r="D101" t="str">
            <v>1</v>
          </cell>
          <cell r="E101">
            <v>20020628</v>
          </cell>
          <cell r="F101" t="str">
            <v>UN</v>
          </cell>
          <cell r="G101">
            <v>-1</v>
          </cell>
          <cell r="H101">
            <v>82</v>
          </cell>
          <cell r="I101">
            <v>0.60899999999999999</v>
          </cell>
          <cell r="J101">
            <v>-49.938000000000002</v>
          </cell>
          <cell r="K101" t="str">
            <v>Peso de Producto Terminado</v>
          </cell>
          <cell r="L101" t="str">
            <v>G1113</v>
          </cell>
          <cell r="M101">
            <v>2002</v>
          </cell>
          <cell r="N101">
            <v>6</v>
          </cell>
          <cell r="O101" t="str">
            <v>043977</v>
          </cell>
          <cell r="P101">
            <v>3</v>
          </cell>
          <cell r="Q101" t="str">
            <v>G1113</v>
          </cell>
          <cell r="R101" t="str">
            <v>FACTUPA$03</v>
          </cell>
          <cell r="S101" t="str">
            <v>0200015293</v>
          </cell>
          <cell r="T101" t="str">
            <v>HILSEA INVESTMENTS</v>
          </cell>
          <cell r="U101">
            <v>43977</v>
          </cell>
          <cell r="V101">
            <v>490</v>
          </cell>
          <cell r="W101">
            <v>0</v>
          </cell>
          <cell r="X101">
            <v>490</v>
          </cell>
          <cell r="Y101">
            <v>0</v>
          </cell>
        </row>
        <row r="102">
          <cell r="A102" t="str">
            <v>G1113C1TGG</v>
          </cell>
          <cell r="B102" t="str">
            <v>CAJA TAPA GGF</v>
          </cell>
          <cell r="C102">
            <v>90</v>
          </cell>
          <cell r="D102" t="str">
            <v>1</v>
          </cell>
          <cell r="E102">
            <v>20020619</v>
          </cell>
          <cell r="F102" t="str">
            <v>UN</v>
          </cell>
          <cell r="G102">
            <v>-1</v>
          </cell>
          <cell r="H102">
            <v>2000</v>
          </cell>
          <cell r="I102">
            <v>0.91500000000000004</v>
          </cell>
          <cell r="J102">
            <v>-1830</v>
          </cell>
          <cell r="K102" t="str">
            <v>Peso de Producto Terminado</v>
          </cell>
          <cell r="L102" t="str">
            <v>G1113</v>
          </cell>
          <cell r="M102">
            <v>2002</v>
          </cell>
          <cell r="N102">
            <v>6</v>
          </cell>
          <cell r="O102" t="str">
            <v>043483</v>
          </cell>
          <cell r="P102">
            <v>1</v>
          </cell>
          <cell r="Q102" t="str">
            <v>G1113</v>
          </cell>
          <cell r="R102" t="str">
            <v>FACTUPA$03</v>
          </cell>
          <cell r="S102" t="str">
            <v>0200015082</v>
          </cell>
          <cell r="T102" t="str">
            <v>HILSEA INVESTMENTS</v>
          </cell>
          <cell r="U102">
            <v>43483</v>
          </cell>
          <cell r="V102">
            <v>1480</v>
          </cell>
          <cell r="W102">
            <v>0</v>
          </cell>
          <cell r="X102">
            <v>1480</v>
          </cell>
          <cell r="Y102">
            <v>0</v>
          </cell>
        </row>
        <row r="103">
          <cell r="A103" t="str">
            <v>G1113C1M3T</v>
          </cell>
          <cell r="B103" t="str">
            <v>TAPA GGR(R5)MILL STAR 885*294*123 TE6278</v>
          </cell>
          <cell r="C103">
            <v>90</v>
          </cell>
          <cell r="D103" t="str">
            <v>1</v>
          </cell>
          <cell r="E103">
            <v>20020613</v>
          </cell>
          <cell r="F103" t="str">
            <v>UN</v>
          </cell>
          <cell r="G103">
            <v>-1</v>
          </cell>
          <cell r="H103">
            <v>168</v>
          </cell>
          <cell r="I103">
            <v>0.47699999999999998</v>
          </cell>
          <cell r="J103">
            <v>-80.135999999999996</v>
          </cell>
          <cell r="K103" t="str">
            <v>Peso de Producto Terminado</v>
          </cell>
          <cell r="L103" t="str">
            <v>G1113</v>
          </cell>
          <cell r="M103">
            <v>2002</v>
          </cell>
          <cell r="N103">
            <v>6</v>
          </cell>
          <cell r="O103" t="str">
            <v>043275</v>
          </cell>
          <cell r="P103">
            <v>1</v>
          </cell>
          <cell r="Q103" t="str">
            <v>G1113</v>
          </cell>
          <cell r="R103" t="str">
            <v>FACTUPA$03</v>
          </cell>
          <cell r="S103" t="str">
            <v>0200014976</v>
          </cell>
          <cell r="T103" t="str">
            <v>HILSEA INVESTMENTS</v>
          </cell>
          <cell r="U103">
            <v>43275</v>
          </cell>
          <cell r="V103">
            <v>380</v>
          </cell>
          <cell r="W103">
            <v>0</v>
          </cell>
          <cell r="X103">
            <v>380</v>
          </cell>
          <cell r="Y103">
            <v>0</v>
          </cell>
        </row>
        <row r="104">
          <cell r="A104" t="str">
            <v>G1113C1TKD</v>
          </cell>
          <cell r="B104" t="str">
            <v>CAJA TAPA AKD  885*294*143 T250 TE:8.93</v>
          </cell>
          <cell r="C104">
            <v>90</v>
          </cell>
          <cell r="D104" t="str">
            <v>1</v>
          </cell>
          <cell r="E104">
            <v>20020610</v>
          </cell>
          <cell r="F104" t="str">
            <v>UN</v>
          </cell>
          <cell r="G104">
            <v>-1</v>
          </cell>
          <cell r="H104">
            <v>500</v>
          </cell>
          <cell r="I104">
            <v>0.52900000000000003</v>
          </cell>
          <cell r="J104">
            <v>-264.5</v>
          </cell>
          <cell r="K104" t="str">
            <v>Peso de Producto Terminado</v>
          </cell>
          <cell r="L104" t="str">
            <v>G1113</v>
          </cell>
          <cell r="M104">
            <v>2002</v>
          </cell>
          <cell r="N104">
            <v>6</v>
          </cell>
          <cell r="O104" t="str">
            <v>043105</v>
          </cell>
          <cell r="P104">
            <v>3</v>
          </cell>
          <cell r="Q104" t="str">
            <v>G1113</v>
          </cell>
          <cell r="R104" t="str">
            <v>FACTUPA$03</v>
          </cell>
          <cell r="S104" t="str">
            <v>0200014899</v>
          </cell>
          <cell r="T104" t="str">
            <v>HILSEA INVESTMENTS</v>
          </cell>
          <cell r="U104">
            <v>43105</v>
          </cell>
          <cell r="V104">
            <v>215</v>
          </cell>
          <cell r="W104">
            <v>0</v>
          </cell>
          <cell r="X104">
            <v>215</v>
          </cell>
          <cell r="Y104">
            <v>0</v>
          </cell>
        </row>
        <row r="105">
          <cell r="A105" t="str">
            <v>G1113C1TKD</v>
          </cell>
          <cell r="B105" t="str">
            <v>CAJA TAPA AKD  885*294*143 T250 TE:8.93</v>
          </cell>
          <cell r="C105">
            <v>2</v>
          </cell>
          <cell r="D105" t="str">
            <v>1</v>
          </cell>
          <cell r="E105">
            <v>20020628</v>
          </cell>
          <cell r="F105" t="str">
            <v>UN</v>
          </cell>
          <cell r="G105">
            <v>1</v>
          </cell>
          <cell r="H105">
            <v>824</v>
          </cell>
          <cell r="I105">
            <v>0.52900000000000003</v>
          </cell>
          <cell r="J105">
            <v>435.89600000000002</v>
          </cell>
          <cell r="K105" t="str">
            <v>Peso de Producto Terminado</v>
          </cell>
          <cell r="L105" t="str">
            <v>G1113</v>
          </cell>
          <cell r="M105">
            <v>2002</v>
          </cell>
          <cell r="N105">
            <v>6</v>
          </cell>
          <cell r="O105" t="str">
            <v>043975</v>
          </cell>
          <cell r="P105">
            <v>2</v>
          </cell>
          <cell r="Q105" t="str">
            <v>15300</v>
          </cell>
          <cell r="R105" t="str">
            <v>22084</v>
          </cell>
          <cell r="S105" t="str">
            <v>0</v>
          </cell>
          <cell r="T105" t="str">
            <v>HILSEA INVESTMENTS</v>
          </cell>
          <cell r="U105">
            <v>43975</v>
          </cell>
        </row>
        <row r="106">
          <cell r="A106" t="str">
            <v>G1113C1TKD</v>
          </cell>
          <cell r="B106" t="str">
            <v>CAJA TAPA AKD  885*294*143 T250 TE:8.93</v>
          </cell>
          <cell r="C106">
            <v>90</v>
          </cell>
          <cell r="D106" t="str">
            <v>1</v>
          </cell>
          <cell r="E106">
            <v>20020628</v>
          </cell>
          <cell r="F106" t="str">
            <v>UN</v>
          </cell>
          <cell r="G106">
            <v>-1</v>
          </cell>
          <cell r="H106">
            <v>824</v>
          </cell>
          <cell r="I106">
            <v>0.52900000000000003</v>
          </cell>
          <cell r="J106">
            <v>-435.89600000000002</v>
          </cell>
          <cell r="K106" t="str">
            <v>Peso de Producto Terminado</v>
          </cell>
          <cell r="L106" t="str">
            <v>G1113</v>
          </cell>
          <cell r="M106">
            <v>2002</v>
          </cell>
          <cell r="N106">
            <v>6</v>
          </cell>
          <cell r="O106" t="str">
            <v>043977</v>
          </cell>
          <cell r="P106">
            <v>1</v>
          </cell>
          <cell r="Q106" t="str">
            <v>G1113</v>
          </cell>
          <cell r="R106" t="str">
            <v>FACTUPA$03</v>
          </cell>
          <cell r="S106" t="str">
            <v>0200015293</v>
          </cell>
          <cell r="T106" t="str">
            <v>HILSEA INVESTMENTS</v>
          </cell>
          <cell r="U106">
            <v>43977</v>
          </cell>
          <cell r="V106">
            <v>430</v>
          </cell>
          <cell r="W106">
            <v>0</v>
          </cell>
          <cell r="X106">
            <v>430</v>
          </cell>
          <cell r="Y106">
            <v>0</v>
          </cell>
        </row>
        <row r="107">
          <cell r="A107" t="str">
            <v>G1113C1TKD</v>
          </cell>
          <cell r="B107" t="str">
            <v>CAJA TAPA AKD  885*294*143 T250 TE:8.93</v>
          </cell>
          <cell r="C107">
            <v>90</v>
          </cell>
          <cell r="D107" t="str">
            <v>1</v>
          </cell>
          <cell r="E107">
            <v>20020628</v>
          </cell>
          <cell r="F107" t="str">
            <v>UN</v>
          </cell>
          <cell r="G107">
            <v>-1</v>
          </cell>
          <cell r="H107">
            <v>176</v>
          </cell>
          <cell r="I107">
            <v>0.52900000000000003</v>
          </cell>
          <cell r="J107">
            <v>-93.103999999999999</v>
          </cell>
          <cell r="K107" t="str">
            <v>Peso de Producto Terminado</v>
          </cell>
          <cell r="L107" t="str">
            <v>G1113</v>
          </cell>
          <cell r="M107">
            <v>2002</v>
          </cell>
          <cell r="N107">
            <v>6</v>
          </cell>
          <cell r="O107" t="str">
            <v>043977</v>
          </cell>
          <cell r="P107">
            <v>1</v>
          </cell>
          <cell r="Q107" t="str">
            <v>G1113</v>
          </cell>
          <cell r="R107" t="str">
            <v>FACTUPA$03</v>
          </cell>
          <cell r="S107" t="str">
            <v>0200015293</v>
          </cell>
          <cell r="T107" t="str">
            <v>HILSEA INVESTMENTS</v>
          </cell>
          <cell r="U107">
            <v>43977</v>
          </cell>
          <cell r="V107">
            <v>430</v>
          </cell>
          <cell r="W107">
            <v>0</v>
          </cell>
          <cell r="X107">
            <v>430</v>
          </cell>
          <cell r="Y107">
            <v>0</v>
          </cell>
        </row>
        <row r="108">
          <cell r="A108" t="str">
            <v>G1113C1TKI</v>
          </cell>
          <cell r="B108" t="str">
            <v>CAJA TAPA AKI  786*294*123 T250 TE:8.79</v>
          </cell>
          <cell r="C108">
            <v>90</v>
          </cell>
          <cell r="D108" t="str">
            <v>1</v>
          </cell>
          <cell r="E108">
            <v>20020603</v>
          </cell>
          <cell r="F108" t="str">
            <v>UN</v>
          </cell>
          <cell r="G108">
            <v>-1</v>
          </cell>
          <cell r="H108">
            <v>500</v>
          </cell>
          <cell r="I108">
            <v>0.435</v>
          </cell>
          <cell r="J108">
            <v>-217.5</v>
          </cell>
          <cell r="K108" t="str">
            <v>Peso de Producto Terminado</v>
          </cell>
          <cell r="L108" t="str">
            <v>G1113</v>
          </cell>
          <cell r="M108">
            <v>2002</v>
          </cell>
          <cell r="N108">
            <v>6</v>
          </cell>
          <cell r="O108" t="str">
            <v>042837</v>
          </cell>
          <cell r="P108">
            <v>1</v>
          </cell>
          <cell r="Q108" t="str">
            <v>G1113</v>
          </cell>
          <cell r="R108" t="str">
            <v>FACTUPA$03</v>
          </cell>
          <cell r="S108" t="str">
            <v>0200014771</v>
          </cell>
          <cell r="T108" t="str">
            <v>HILSEA INVESTMENTS</v>
          </cell>
          <cell r="U108">
            <v>42837</v>
          </cell>
          <cell r="V108">
            <v>175</v>
          </cell>
          <cell r="W108">
            <v>0</v>
          </cell>
          <cell r="X108">
            <v>175</v>
          </cell>
          <cell r="Y108">
            <v>0</v>
          </cell>
        </row>
        <row r="109">
          <cell r="A109" t="str">
            <v>G1113C1TKI</v>
          </cell>
          <cell r="B109" t="str">
            <v>CAJA TAPA AKI  786*294*123 T250 TE:8.79</v>
          </cell>
          <cell r="C109">
            <v>90</v>
          </cell>
          <cell r="D109" t="str">
            <v>1</v>
          </cell>
          <cell r="E109">
            <v>20020610</v>
          </cell>
          <cell r="F109" t="str">
            <v>UN</v>
          </cell>
          <cell r="G109">
            <v>-1</v>
          </cell>
          <cell r="H109">
            <v>500</v>
          </cell>
          <cell r="I109">
            <v>0.435</v>
          </cell>
          <cell r="J109">
            <v>-217.5</v>
          </cell>
          <cell r="K109" t="str">
            <v>Peso de Producto Terminado</v>
          </cell>
          <cell r="L109" t="str">
            <v>G1113</v>
          </cell>
          <cell r="M109">
            <v>2002</v>
          </cell>
          <cell r="N109">
            <v>6</v>
          </cell>
          <cell r="O109" t="str">
            <v>043105</v>
          </cell>
          <cell r="P109">
            <v>1</v>
          </cell>
          <cell r="Q109" t="str">
            <v>G1113</v>
          </cell>
          <cell r="R109" t="str">
            <v>FACTUPA$03</v>
          </cell>
          <cell r="S109" t="str">
            <v>0200014899</v>
          </cell>
          <cell r="T109" t="str">
            <v>HILSEA INVESTMENTS</v>
          </cell>
          <cell r="U109">
            <v>43105</v>
          </cell>
          <cell r="V109">
            <v>175</v>
          </cell>
          <cell r="W109">
            <v>0</v>
          </cell>
          <cell r="X109">
            <v>175</v>
          </cell>
          <cell r="Y109">
            <v>0</v>
          </cell>
        </row>
        <row r="110">
          <cell r="A110" t="str">
            <v>G1113C1TKI</v>
          </cell>
          <cell r="B110" t="str">
            <v>CAJA TAPA AKI  786*294*123 T250 TE:8.79</v>
          </cell>
          <cell r="C110">
            <v>90</v>
          </cell>
          <cell r="D110" t="str">
            <v>1</v>
          </cell>
          <cell r="E110">
            <v>20020612</v>
          </cell>
          <cell r="F110" t="str">
            <v>UN</v>
          </cell>
          <cell r="G110">
            <v>-1</v>
          </cell>
          <cell r="H110">
            <v>68</v>
          </cell>
          <cell r="I110">
            <v>0.435</v>
          </cell>
          <cell r="J110">
            <v>-29.58</v>
          </cell>
          <cell r="K110" t="str">
            <v>Peso de Producto Terminado</v>
          </cell>
          <cell r="L110" t="str">
            <v>G1113</v>
          </cell>
          <cell r="M110">
            <v>2002</v>
          </cell>
          <cell r="N110">
            <v>6</v>
          </cell>
          <cell r="O110" t="str">
            <v>043196</v>
          </cell>
          <cell r="P110">
            <v>1</v>
          </cell>
          <cell r="Q110" t="str">
            <v>G1113</v>
          </cell>
          <cell r="R110" t="str">
            <v>FACTUPA$03</v>
          </cell>
          <cell r="S110" t="str">
            <v>0200014936</v>
          </cell>
          <cell r="T110" t="str">
            <v>HILSEA INVESTMENTS</v>
          </cell>
          <cell r="U110">
            <v>43196</v>
          </cell>
          <cell r="V110">
            <v>350</v>
          </cell>
          <cell r="W110">
            <v>0</v>
          </cell>
          <cell r="X110">
            <v>350</v>
          </cell>
          <cell r="Y110">
            <v>0</v>
          </cell>
        </row>
        <row r="111">
          <cell r="A111" t="str">
            <v>G1113C1TKI</v>
          </cell>
          <cell r="B111" t="str">
            <v>CAJA TAPA AKI  786*294*123 T250 TE:8.79</v>
          </cell>
          <cell r="C111">
            <v>90</v>
          </cell>
          <cell r="D111" t="str">
            <v>1</v>
          </cell>
          <cell r="E111">
            <v>20020612</v>
          </cell>
          <cell r="F111" t="str">
            <v>UN</v>
          </cell>
          <cell r="G111">
            <v>-1</v>
          </cell>
          <cell r="H111">
            <v>932</v>
          </cell>
          <cell r="I111">
            <v>0.435</v>
          </cell>
          <cell r="J111">
            <v>-405.42</v>
          </cell>
          <cell r="K111" t="str">
            <v>Peso de Producto Terminado</v>
          </cell>
          <cell r="L111" t="str">
            <v>G1113</v>
          </cell>
          <cell r="M111">
            <v>2002</v>
          </cell>
          <cell r="N111">
            <v>6</v>
          </cell>
          <cell r="O111" t="str">
            <v>043196</v>
          </cell>
          <cell r="P111">
            <v>1</v>
          </cell>
          <cell r="Q111" t="str">
            <v>G1113</v>
          </cell>
          <cell r="R111" t="str">
            <v>FACTUPA$03</v>
          </cell>
          <cell r="S111" t="str">
            <v>0200014936</v>
          </cell>
          <cell r="T111" t="str">
            <v>HILSEA INVESTMENTS</v>
          </cell>
          <cell r="U111">
            <v>43196</v>
          </cell>
          <cell r="V111">
            <v>350</v>
          </cell>
          <cell r="W111">
            <v>0</v>
          </cell>
          <cell r="X111">
            <v>350</v>
          </cell>
          <cell r="Y111">
            <v>0</v>
          </cell>
        </row>
        <row r="112">
          <cell r="A112" t="str">
            <v>G1113C1TKI</v>
          </cell>
          <cell r="B112" t="str">
            <v>CAJA TAPA AKI  786*294*123 T250 TE:8.79</v>
          </cell>
          <cell r="C112">
            <v>2</v>
          </cell>
          <cell r="D112" t="str">
            <v>1</v>
          </cell>
          <cell r="E112">
            <v>20020628</v>
          </cell>
          <cell r="F112" t="str">
            <v>UN</v>
          </cell>
          <cell r="G112">
            <v>1</v>
          </cell>
          <cell r="H112">
            <v>2100</v>
          </cell>
          <cell r="I112">
            <v>0.435</v>
          </cell>
          <cell r="J112">
            <v>913.5</v>
          </cell>
          <cell r="K112" t="str">
            <v>Peso de Producto Terminado</v>
          </cell>
          <cell r="L112" t="str">
            <v>G1113</v>
          </cell>
          <cell r="M112">
            <v>2002</v>
          </cell>
          <cell r="N112">
            <v>6</v>
          </cell>
          <cell r="O112" t="str">
            <v>043980</v>
          </cell>
          <cell r="P112">
            <v>1</v>
          </cell>
          <cell r="Q112" t="str">
            <v>15458</v>
          </cell>
          <cell r="R112" t="str">
            <v>22082</v>
          </cell>
          <cell r="S112" t="str">
            <v>0</v>
          </cell>
          <cell r="T112" t="str">
            <v>HILSEA INVESTMENTS</v>
          </cell>
          <cell r="U112">
            <v>43980</v>
          </cell>
        </row>
        <row r="113">
          <cell r="A113" t="str">
            <v>G1113C1TKI</v>
          </cell>
          <cell r="B113" t="str">
            <v>CAJA TAPA AKI  786*294*123 T250 TE:8.79</v>
          </cell>
          <cell r="C113">
            <v>90</v>
          </cell>
          <cell r="D113" t="str">
            <v>1</v>
          </cell>
          <cell r="E113">
            <v>20020628</v>
          </cell>
          <cell r="F113" t="str">
            <v>UN</v>
          </cell>
          <cell r="G113">
            <v>-1</v>
          </cell>
          <cell r="H113">
            <v>2000</v>
          </cell>
          <cell r="I113">
            <v>0.435</v>
          </cell>
          <cell r="J113">
            <v>-870</v>
          </cell>
          <cell r="K113" t="str">
            <v>Peso de Producto Terminado</v>
          </cell>
          <cell r="L113" t="str">
            <v>G1113</v>
          </cell>
          <cell r="M113">
            <v>2002</v>
          </cell>
          <cell r="N113">
            <v>6</v>
          </cell>
          <cell r="O113" t="str">
            <v>044027</v>
          </cell>
          <cell r="P113">
            <v>3</v>
          </cell>
          <cell r="Q113" t="str">
            <v>G1113</v>
          </cell>
          <cell r="R113" t="str">
            <v>FACTUPA$03</v>
          </cell>
          <cell r="S113" t="str">
            <v>0200015294</v>
          </cell>
          <cell r="T113" t="str">
            <v>HILSEA INVESTMENTS</v>
          </cell>
          <cell r="U113">
            <v>44027</v>
          </cell>
          <cell r="V113">
            <v>700</v>
          </cell>
          <cell r="W113">
            <v>0</v>
          </cell>
          <cell r="X113">
            <v>700</v>
          </cell>
          <cell r="Y113">
            <v>0</v>
          </cell>
        </row>
        <row r="114">
          <cell r="A114" t="str">
            <v>G1113C1TKP</v>
          </cell>
          <cell r="B114" t="str">
            <v>CAJA TAPA AKP  885*384*143 T250 TE:8.89</v>
          </cell>
          <cell r="C114">
            <v>90</v>
          </cell>
          <cell r="D114" t="str">
            <v>1</v>
          </cell>
          <cell r="E114">
            <v>20020604</v>
          </cell>
          <cell r="F114" t="str">
            <v>UN</v>
          </cell>
          <cell r="G114">
            <v>-1</v>
          </cell>
          <cell r="H114">
            <v>1200</v>
          </cell>
          <cell r="I114">
            <v>0.60899999999999999</v>
          </cell>
          <cell r="J114">
            <v>-730.8</v>
          </cell>
          <cell r="K114" t="str">
            <v>Peso de Producto Terminado</v>
          </cell>
          <cell r="L114" t="str">
            <v>G1113</v>
          </cell>
          <cell r="M114">
            <v>2002</v>
          </cell>
          <cell r="N114">
            <v>6</v>
          </cell>
          <cell r="O114" t="str">
            <v>042854</v>
          </cell>
          <cell r="P114">
            <v>5</v>
          </cell>
          <cell r="Q114" t="str">
            <v>G1113</v>
          </cell>
          <cell r="R114" t="str">
            <v>FACTUPA$03</v>
          </cell>
          <cell r="S114" t="str">
            <v>0200014782</v>
          </cell>
          <cell r="T114" t="str">
            <v>HILSEA INVESTMENTS</v>
          </cell>
          <cell r="U114">
            <v>42854</v>
          </cell>
          <cell r="V114">
            <v>588</v>
          </cell>
          <cell r="W114">
            <v>0</v>
          </cell>
          <cell r="X114">
            <v>588</v>
          </cell>
          <cell r="Y114">
            <v>0</v>
          </cell>
        </row>
        <row r="115">
          <cell r="A115" t="str">
            <v>G1113C1TKP</v>
          </cell>
          <cell r="B115" t="str">
            <v>CAJA TAPA AKP  885*384*143 T250 TE:8.89</v>
          </cell>
          <cell r="C115">
            <v>2</v>
          </cell>
          <cell r="D115" t="str">
            <v>1</v>
          </cell>
          <cell r="E115">
            <v>20020628</v>
          </cell>
          <cell r="F115" t="str">
            <v>UN</v>
          </cell>
          <cell r="G115">
            <v>1</v>
          </cell>
          <cell r="H115">
            <v>615</v>
          </cell>
          <cell r="I115">
            <v>0.60899999999999999</v>
          </cell>
          <cell r="J115">
            <v>374.53500000000003</v>
          </cell>
          <cell r="K115" t="str">
            <v>Peso de Producto Terminado</v>
          </cell>
          <cell r="L115" t="str">
            <v>G1113</v>
          </cell>
          <cell r="M115">
            <v>2002</v>
          </cell>
          <cell r="N115">
            <v>6</v>
          </cell>
          <cell r="O115" t="str">
            <v>043975</v>
          </cell>
          <cell r="P115">
            <v>1</v>
          </cell>
          <cell r="Q115" t="str">
            <v>15456</v>
          </cell>
          <cell r="R115" t="str">
            <v>22081</v>
          </cell>
          <cell r="S115" t="str">
            <v>0</v>
          </cell>
          <cell r="T115" t="str">
            <v>HILSEA INVESTMENTS</v>
          </cell>
          <cell r="U115">
            <v>43975</v>
          </cell>
        </row>
        <row r="116">
          <cell r="A116" t="str">
            <v>G1113C1TGG</v>
          </cell>
          <cell r="B116" t="str">
            <v>CAJA TAPA GGF</v>
          </cell>
          <cell r="C116">
            <v>90</v>
          </cell>
          <cell r="D116" t="str">
            <v>1</v>
          </cell>
          <cell r="E116">
            <v>20020612</v>
          </cell>
          <cell r="F116" t="str">
            <v>UN</v>
          </cell>
          <cell r="G116">
            <v>-1</v>
          </cell>
          <cell r="H116">
            <v>2000</v>
          </cell>
          <cell r="I116">
            <v>0.91500000000000004</v>
          </cell>
          <cell r="J116">
            <v>-1830</v>
          </cell>
          <cell r="K116" t="str">
            <v>Peso de Producto Terminado</v>
          </cell>
          <cell r="L116" t="str">
            <v>G1113</v>
          </cell>
          <cell r="M116">
            <v>2002</v>
          </cell>
          <cell r="N116">
            <v>6</v>
          </cell>
          <cell r="O116" t="str">
            <v>043216</v>
          </cell>
          <cell r="P116">
            <v>1</v>
          </cell>
          <cell r="Q116" t="str">
            <v>G1113</v>
          </cell>
          <cell r="R116" t="str">
            <v>FACTUPA$03</v>
          </cell>
          <cell r="S116" t="str">
            <v>0200014945</v>
          </cell>
          <cell r="T116" t="str">
            <v>HILSEA INVESTMENTS</v>
          </cell>
          <cell r="U116">
            <v>43216</v>
          </cell>
          <cell r="V116">
            <v>1480</v>
          </cell>
          <cell r="W116">
            <v>0</v>
          </cell>
          <cell r="X116">
            <v>1480</v>
          </cell>
          <cell r="Y116">
            <v>0</v>
          </cell>
        </row>
        <row r="117">
          <cell r="A117" t="str">
            <v>G0000L1B60</v>
          </cell>
          <cell r="B117" t="str">
            <v>MILLARES LAMINAS MICRO B/B 700X300 F:C</v>
          </cell>
          <cell r="C117">
            <v>90</v>
          </cell>
          <cell r="D117" t="str">
            <v>1</v>
          </cell>
          <cell r="E117">
            <v>20020617</v>
          </cell>
          <cell r="F117" t="str">
            <v>MI</v>
          </cell>
          <cell r="G117">
            <v>-1</v>
          </cell>
          <cell r="H117">
            <v>10.8</v>
          </cell>
          <cell r="I117">
            <v>81</v>
          </cell>
          <cell r="J117">
            <v>-874.8</v>
          </cell>
          <cell r="K117" t="str">
            <v>Peso de Producto Terminado</v>
          </cell>
          <cell r="L117" t="str">
            <v>G0000</v>
          </cell>
          <cell r="M117">
            <v>2002</v>
          </cell>
          <cell r="N117">
            <v>6</v>
          </cell>
          <cell r="O117" t="str">
            <v>043409</v>
          </cell>
          <cell r="P117">
            <v>1</v>
          </cell>
          <cell r="Q117" t="str">
            <v>G0042</v>
          </cell>
          <cell r="R117" t="str">
            <v>FACTUPA$03</v>
          </cell>
          <cell r="S117" t="str">
            <v>0200015047</v>
          </cell>
          <cell r="T117" t="str">
            <v>INDUSTRIAL LA REFORMA</v>
          </cell>
          <cell r="U117">
            <v>43409</v>
          </cell>
          <cell r="V117">
            <v>949.32</v>
          </cell>
          <cell r="W117">
            <v>0</v>
          </cell>
          <cell r="X117">
            <v>949.32</v>
          </cell>
          <cell r="Y117">
            <v>0</v>
          </cell>
        </row>
        <row r="118">
          <cell r="A118" t="str">
            <v>G0000L1K38</v>
          </cell>
          <cell r="B118" t="str">
            <v>MILLAR LAMINA MICRO 60*46 T175 K/K F:E</v>
          </cell>
          <cell r="C118">
            <v>2</v>
          </cell>
          <cell r="D118" t="str">
            <v>1</v>
          </cell>
          <cell r="E118">
            <v>20020604</v>
          </cell>
          <cell r="F118" t="str">
            <v>MI</v>
          </cell>
          <cell r="G118">
            <v>1</v>
          </cell>
          <cell r="H118">
            <v>5.9</v>
          </cell>
          <cell r="I118">
            <v>99</v>
          </cell>
          <cell r="J118">
            <v>584.1</v>
          </cell>
          <cell r="K118" t="str">
            <v>Peso de Producto Terminado</v>
          </cell>
          <cell r="L118" t="str">
            <v>G0000</v>
          </cell>
          <cell r="M118">
            <v>2002</v>
          </cell>
          <cell r="N118">
            <v>6</v>
          </cell>
          <cell r="O118" t="str">
            <v>042870</v>
          </cell>
          <cell r="P118">
            <v>1</v>
          </cell>
          <cell r="Q118" t="str">
            <v>14589</v>
          </cell>
          <cell r="R118" t="str">
            <v>21421</v>
          </cell>
          <cell r="S118" t="str">
            <v>0</v>
          </cell>
          <cell r="T118" t="str">
            <v>INDUSTRIAL LA REFORMA</v>
          </cell>
          <cell r="U118">
            <v>42870</v>
          </cell>
        </row>
        <row r="119">
          <cell r="A119" t="str">
            <v>G0000L1B50</v>
          </cell>
          <cell r="B119" t="str">
            <v>MILLARES LAMINAS MICRO B/B 650X250</v>
          </cell>
          <cell r="C119">
            <v>2</v>
          </cell>
          <cell r="D119" t="str">
            <v>1</v>
          </cell>
          <cell r="E119">
            <v>20020606</v>
          </cell>
          <cell r="F119" t="str">
            <v>MI</v>
          </cell>
          <cell r="G119">
            <v>1</v>
          </cell>
          <cell r="H119">
            <v>21</v>
          </cell>
          <cell r="I119">
            <v>68</v>
          </cell>
          <cell r="J119">
            <v>1428</v>
          </cell>
          <cell r="K119" t="str">
            <v>Peso de Producto Terminado</v>
          </cell>
          <cell r="L119" t="str">
            <v>G0000</v>
          </cell>
          <cell r="M119">
            <v>2002</v>
          </cell>
          <cell r="N119">
            <v>6</v>
          </cell>
          <cell r="O119" t="str">
            <v>042967</v>
          </cell>
          <cell r="P119">
            <v>3</v>
          </cell>
          <cell r="Q119" t="str">
            <v>14982</v>
          </cell>
          <cell r="R119" t="str">
            <v>21691</v>
          </cell>
          <cell r="S119" t="str">
            <v>0</v>
          </cell>
          <cell r="T119" t="str">
            <v>INDUSTRIAL LA REFORMA</v>
          </cell>
          <cell r="U119">
            <v>42967</v>
          </cell>
        </row>
        <row r="120">
          <cell r="A120" t="str">
            <v>G0000L1B50</v>
          </cell>
          <cell r="B120" t="str">
            <v>MILLARES LAMINAS MICRO B/B 650X250</v>
          </cell>
          <cell r="C120">
            <v>90</v>
          </cell>
          <cell r="D120" t="str">
            <v>1</v>
          </cell>
          <cell r="E120">
            <v>20020606</v>
          </cell>
          <cell r="F120" t="str">
            <v>MI</v>
          </cell>
          <cell r="G120">
            <v>-1</v>
          </cell>
          <cell r="H120">
            <v>3.6</v>
          </cell>
          <cell r="I120">
            <v>63</v>
          </cell>
          <cell r="J120">
            <v>-226.8</v>
          </cell>
          <cell r="K120" t="str">
            <v>Peso de Producto Terminado</v>
          </cell>
          <cell r="L120" t="str">
            <v>G0000</v>
          </cell>
          <cell r="M120">
            <v>2002</v>
          </cell>
          <cell r="N120">
            <v>6</v>
          </cell>
          <cell r="O120" t="str">
            <v>042988</v>
          </cell>
          <cell r="P120">
            <v>1</v>
          </cell>
          <cell r="Q120" t="str">
            <v>G0042</v>
          </cell>
          <cell r="R120" t="str">
            <v>FACTUPA$03</v>
          </cell>
          <cell r="S120" t="str">
            <v>0200014833</v>
          </cell>
          <cell r="T120" t="str">
            <v>INDUSTRIAL LA REFORMA</v>
          </cell>
          <cell r="U120">
            <v>42988</v>
          </cell>
          <cell r="V120">
            <v>226.04</v>
          </cell>
          <cell r="W120">
            <v>0</v>
          </cell>
          <cell r="X120">
            <v>226.04</v>
          </cell>
          <cell r="Y120">
            <v>0</v>
          </cell>
        </row>
        <row r="121">
          <cell r="A121" t="str">
            <v>G0000L1B50</v>
          </cell>
          <cell r="B121" t="str">
            <v>MILLARES LAMINAS MICRO B/B 650X250</v>
          </cell>
          <cell r="C121">
            <v>90</v>
          </cell>
          <cell r="D121" t="str">
            <v>1</v>
          </cell>
          <cell r="E121">
            <v>20020606</v>
          </cell>
          <cell r="F121" t="str">
            <v>MI</v>
          </cell>
          <cell r="G121">
            <v>-1</v>
          </cell>
          <cell r="H121">
            <v>4.4000000000000004</v>
          </cell>
          <cell r="I121">
            <v>63</v>
          </cell>
          <cell r="J121">
            <v>-277.2</v>
          </cell>
          <cell r="K121" t="str">
            <v>Peso de Producto Terminado</v>
          </cell>
          <cell r="L121" t="str">
            <v>G0000</v>
          </cell>
          <cell r="M121">
            <v>2002</v>
          </cell>
          <cell r="N121">
            <v>6</v>
          </cell>
          <cell r="O121" t="str">
            <v>042990</v>
          </cell>
          <cell r="P121">
            <v>3</v>
          </cell>
          <cell r="Q121" t="str">
            <v>G0042</v>
          </cell>
          <cell r="R121" t="str">
            <v>FACTUPA$03</v>
          </cell>
          <cell r="S121" t="str">
            <v>0200014835</v>
          </cell>
          <cell r="T121" t="str">
            <v>INDUSTRIAL LA REFORMA</v>
          </cell>
          <cell r="U121">
            <v>42990</v>
          </cell>
          <cell r="V121">
            <v>276.27</v>
          </cell>
          <cell r="W121">
            <v>0</v>
          </cell>
          <cell r="X121">
            <v>276.27</v>
          </cell>
          <cell r="Y121">
            <v>0</v>
          </cell>
        </row>
        <row r="122">
          <cell r="A122" t="str">
            <v>G0000L1B50</v>
          </cell>
          <cell r="B122" t="str">
            <v>MILLARES LAMINAS MICRO B/B 650X250</v>
          </cell>
          <cell r="C122">
            <v>2</v>
          </cell>
          <cell r="D122" t="str">
            <v>1</v>
          </cell>
          <cell r="E122">
            <v>20020607</v>
          </cell>
          <cell r="F122" t="str">
            <v>MI</v>
          </cell>
          <cell r="G122">
            <v>1</v>
          </cell>
          <cell r="H122">
            <v>17.399999999999999</v>
          </cell>
          <cell r="I122">
            <v>66</v>
          </cell>
          <cell r="J122">
            <v>1148.4000000000001</v>
          </cell>
          <cell r="K122" t="str">
            <v>Peso de Producto Terminado</v>
          </cell>
          <cell r="L122" t="str">
            <v>G0000</v>
          </cell>
          <cell r="M122">
            <v>2002</v>
          </cell>
          <cell r="N122">
            <v>6</v>
          </cell>
          <cell r="O122" t="str">
            <v>043046</v>
          </cell>
          <cell r="P122">
            <v>2</v>
          </cell>
          <cell r="Q122" t="str">
            <v>15102</v>
          </cell>
          <cell r="R122" t="str">
            <v>21691</v>
          </cell>
          <cell r="S122" t="str">
            <v>0</v>
          </cell>
          <cell r="T122" t="str">
            <v>INDUSTRIAL LA REFORMA</v>
          </cell>
          <cell r="U122">
            <v>43046</v>
          </cell>
        </row>
        <row r="123">
          <cell r="A123" t="str">
            <v>G0000L1B50</v>
          </cell>
          <cell r="B123" t="str">
            <v>MILLARES LAMINAS MICRO B/B 650X250</v>
          </cell>
          <cell r="C123">
            <v>2</v>
          </cell>
          <cell r="D123" t="str">
            <v>1</v>
          </cell>
          <cell r="E123">
            <v>20020607</v>
          </cell>
          <cell r="F123" t="str">
            <v>MI</v>
          </cell>
          <cell r="G123">
            <v>1</v>
          </cell>
          <cell r="H123">
            <v>16</v>
          </cell>
          <cell r="I123">
            <v>66</v>
          </cell>
          <cell r="J123">
            <v>1056</v>
          </cell>
          <cell r="K123" t="str">
            <v>Peso de Producto Terminado</v>
          </cell>
          <cell r="L123" t="str">
            <v>G0000</v>
          </cell>
          <cell r="M123">
            <v>2002</v>
          </cell>
          <cell r="N123">
            <v>6</v>
          </cell>
          <cell r="O123" t="str">
            <v>043046</v>
          </cell>
          <cell r="P123">
            <v>3</v>
          </cell>
          <cell r="Q123" t="str">
            <v>15103</v>
          </cell>
          <cell r="R123" t="str">
            <v>18420</v>
          </cell>
          <cell r="S123" t="str">
            <v>0</v>
          </cell>
          <cell r="T123" t="str">
            <v>INDUSTRIAL LA REFORMA</v>
          </cell>
          <cell r="U123">
            <v>43046</v>
          </cell>
        </row>
        <row r="124">
          <cell r="A124" t="str">
            <v>G0000L1B50</v>
          </cell>
          <cell r="B124" t="str">
            <v>MILLARES LAMINAS MICRO B/B 650X250</v>
          </cell>
          <cell r="C124">
            <v>2</v>
          </cell>
          <cell r="D124" t="str">
            <v>1</v>
          </cell>
          <cell r="E124">
            <v>20020614</v>
          </cell>
          <cell r="F124" t="str">
            <v>MI</v>
          </cell>
          <cell r="G124">
            <v>1</v>
          </cell>
          <cell r="H124">
            <v>14.8</v>
          </cell>
          <cell r="I124">
            <v>63</v>
          </cell>
          <cell r="J124">
            <v>932.4</v>
          </cell>
          <cell r="K124" t="str">
            <v>Peso de Producto Terminado</v>
          </cell>
          <cell r="L124" t="str">
            <v>G0000</v>
          </cell>
          <cell r="M124">
            <v>2002</v>
          </cell>
          <cell r="N124">
            <v>6</v>
          </cell>
          <cell r="O124" t="str">
            <v>043373</v>
          </cell>
          <cell r="P124">
            <v>11</v>
          </cell>
          <cell r="Q124" t="str">
            <v>15142</v>
          </cell>
          <cell r="R124" t="str">
            <v>21852</v>
          </cell>
          <cell r="S124" t="str">
            <v>0</v>
          </cell>
          <cell r="T124" t="str">
            <v>INDUSTRIAL LA REFORMA</v>
          </cell>
          <cell r="U124">
            <v>43373</v>
          </cell>
        </row>
        <row r="125">
          <cell r="A125" t="str">
            <v>G0000L1B50</v>
          </cell>
          <cell r="B125" t="str">
            <v>MILLARES LAMINAS MICRO B/B 650X250</v>
          </cell>
          <cell r="C125">
            <v>90</v>
          </cell>
          <cell r="D125" t="str">
            <v>1</v>
          </cell>
          <cell r="E125">
            <v>20020619</v>
          </cell>
          <cell r="F125" t="str">
            <v>MI</v>
          </cell>
          <cell r="G125">
            <v>-1</v>
          </cell>
          <cell r="H125">
            <v>15</v>
          </cell>
          <cell r="I125">
            <v>63</v>
          </cell>
          <cell r="J125">
            <v>-945</v>
          </cell>
          <cell r="K125" t="str">
            <v>Peso de Producto Terminado</v>
          </cell>
          <cell r="L125" t="str">
            <v>G0000</v>
          </cell>
          <cell r="M125">
            <v>2002</v>
          </cell>
          <cell r="N125">
            <v>6</v>
          </cell>
          <cell r="O125" t="str">
            <v>043504</v>
          </cell>
          <cell r="P125">
            <v>1</v>
          </cell>
          <cell r="Q125" t="str">
            <v>G0042</v>
          </cell>
          <cell r="R125" t="str">
            <v>FACTUPA$03</v>
          </cell>
          <cell r="S125" t="str">
            <v>0200015089</v>
          </cell>
          <cell r="T125" t="str">
            <v>INDUSTRIAL LA REFORMA</v>
          </cell>
          <cell r="U125">
            <v>43504</v>
          </cell>
          <cell r="V125">
            <v>941.85</v>
          </cell>
          <cell r="W125">
            <v>0</v>
          </cell>
          <cell r="X125">
            <v>941.85</v>
          </cell>
          <cell r="Y125">
            <v>0</v>
          </cell>
        </row>
        <row r="126">
          <cell r="A126" t="str">
            <v>G0000L1B60</v>
          </cell>
          <cell r="B126" t="str">
            <v>MILLARES LAMINAS MICRO B/B 700X300 F:C</v>
          </cell>
          <cell r="C126">
            <v>2</v>
          </cell>
          <cell r="D126" t="str">
            <v>1</v>
          </cell>
          <cell r="E126">
            <v>20020601</v>
          </cell>
          <cell r="F126" t="str">
            <v>MI</v>
          </cell>
          <cell r="G126">
            <v>1</v>
          </cell>
          <cell r="H126">
            <v>16</v>
          </cell>
          <cell r="I126">
            <v>81</v>
          </cell>
          <cell r="J126">
            <v>1296</v>
          </cell>
          <cell r="K126" t="str">
            <v>Peso de Producto Terminado</v>
          </cell>
          <cell r="L126" t="str">
            <v>G0000</v>
          </cell>
          <cell r="M126">
            <v>2002</v>
          </cell>
          <cell r="N126">
            <v>6</v>
          </cell>
          <cell r="O126" t="str">
            <v>042765</v>
          </cell>
          <cell r="P126">
            <v>1</v>
          </cell>
          <cell r="Q126" t="str">
            <v>13988</v>
          </cell>
          <cell r="R126" t="str">
            <v>21643</v>
          </cell>
          <cell r="S126" t="str">
            <v>0</v>
          </cell>
          <cell r="T126" t="str">
            <v>INDUSTRIAL LA REFORMA</v>
          </cell>
          <cell r="U126">
            <v>42765</v>
          </cell>
        </row>
        <row r="127">
          <cell r="A127" t="str">
            <v>G0000L1B60</v>
          </cell>
          <cell r="B127" t="str">
            <v>MILLARES LAMINAS MICRO B/B 700X300 F:C</v>
          </cell>
          <cell r="C127">
            <v>2</v>
          </cell>
          <cell r="D127" t="str">
            <v>1</v>
          </cell>
          <cell r="E127">
            <v>20020601</v>
          </cell>
          <cell r="F127" t="str">
            <v>MI</v>
          </cell>
          <cell r="G127">
            <v>1</v>
          </cell>
          <cell r="H127">
            <v>11.6</v>
          </cell>
          <cell r="I127">
            <v>81</v>
          </cell>
          <cell r="J127">
            <v>939.6</v>
          </cell>
          <cell r="K127" t="str">
            <v>Peso de Producto Terminado</v>
          </cell>
          <cell r="L127" t="str">
            <v>G0000</v>
          </cell>
          <cell r="M127">
            <v>2002</v>
          </cell>
          <cell r="N127">
            <v>6</v>
          </cell>
          <cell r="O127" t="str">
            <v>042783</v>
          </cell>
          <cell r="P127">
            <v>1</v>
          </cell>
          <cell r="Q127" t="str">
            <v>13989</v>
          </cell>
          <cell r="R127" t="str">
            <v>21644</v>
          </cell>
          <cell r="S127" t="str">
            <v>0</v>
          </cell>
          <cell r="T127" t="str">
            <v>INDUSTRIAL LA REFORMA</v>
          </cell>
          <cell r="U127">
            <v>42783</v>
          </cell>
        </row>
        <row r="128">
          <cell r="A128" t="str">
            <v>G0000L1B60</v>
          </cell>
          <cell r="B128" t="str">
            <v>MILLARES LAMINAS MICRO B/B 700X300 F:C</v>
          </cell>
          <cell r="C128">
            <v>90</v>
          </cell>
          <cell r="D128" t="str">
            <v>1</v>
          </cell>
          <cell r="E128">
            <v>20020606</v>
          </cell>
          <cell r="F128" t="str">
            <v>MI</v>
          </cell>
          <cell r="G128">
            <v>-1</v>
          </cell>
          <cell r="H128">
            <v>0.6</v>
          </cell>
          <cell r="I128">
            <v>81</v>
          </cell>
          <cell r="J128">
            <v>-48.6</v>
          </cell>
          <cell r="K128" t="str">
            <v>Peso de Producto Terminado</v>
          </cell>
          <cell r="L128" t="str">
            <v>G0000</v>
          </cell>
          <cell r="M128">
            <v>2002</v>
          </cell>
          <cell r="N128">
            <v>6</v>
          </cell>
          <cell r="O128" t="str">
            <v>042990</v>
          </cell>
          <cell r="P128">
            <v>1</v>
          </cell>
          <cell r="Q128" t="str">
            <v>G0042</v>
          </cell>
          <cell r="R128" t="str">
            <v>FACTUPA$03</v>
          </cell>
          <cell r="S128" t="str">
            <v>0200014835</v>
          </cell>
          <cell r="T128" t="str">
            <v>INDUSTRIAL LA REFORMA</v>
          </cell>
          <cell r="U128">
            <v>42990</v>
          </cell>
          <cell r="V128">
            <v>527.46</v>
          </cell>
          <cell r="W128">
            <v>0</v>
          </cell>
          <cell r="X128">
            <v>527.46</v>
          </cell>
          <cell r="Y128">
            <v>0</v>
          </cell>
        </row>
        <row r="129">
          <cell r="A129" t="str">
            <v>G0000L1B60</v>
          </cell>
          <cell r="B129" t="str">
            <v>MILLARES LAMINAS MICRO B/B 700X300 F:C</v>
          </cell>
          <cell r="C129">
            <v>90</v>
          </cell>
          <cell r="D129" t="str">
            <v>1</v>
          </cell>
          <cell r="E129">
            <v>20020606</v>
          </cell>
          <cell r="F129" t="str">
            <v>MI</v>
          </cell>
          <cell r="G129">
            <v>-1</v>
          </cell>
          <cell r="H129">
            <v>5.4</v>
          </cell>
          <cell r="I129">
            <v>81</v>
          </cell>
          <cell r="J129">
            <v>-437.4</v>
          </cell>
          <cell r="K129" t="str">
            <v>Peso de Producto Terminado</v>
          </cell>
          <cell r="L129" t="str">
            <v>G0000</v>
          </cell>
          <cell r="M129">
            <v>2002</v>
          </cell>
          <cell r="N129">
            <v>6</v>
          </cell>
          <cell r="O129" t="str">
            <v>042990</v>
          </cell>
          <cell r="P129">
            <v>1</v>
          </cell>
          <cell r="Q129" t="str">
            <v>G0042</v>
          </cell>
          <cell r="R129" t="str">
            <v>FACTUPA$03</v>
          </cell>
          <cell r="S129" t="str">
            <v>0200014835</v>
          </cell>
          <cell r="T129" t="str">
            <v>INDUSTRIAL LA REFORMA</v>
          </cell>
          <cell r="U129">
            <v>42990</v>
          </cell>
          <cell r="V129">
            <v>527.46</v>
          </cell>
          <cell r="W129">
            <v>0</v>
          </cell>
          <cell r="X129">
            <v>527.46</v>
          </cell>
          <cell r="Y129">
            <v>0</v>
          </cell>
        </row>
        <row r="130">
          <cell r="A130" t="str">
            <v>G0000L1B45</v>
          </cell>
          <cell r="B130" t="str">
            <v>MILLARES LAMINAS MICRO B/B 600X250</v>
          </cell>
          <cell r="C130">
            <v>90</v>
          </cell>
          <cell r="D130" t="str">
            <v>1</v>
          </cell>
          <cell r="E130">
            <v>20020615</v>
          </cell>
          <cell r="F130" t="str">
            <v>MI</v>
          </cell>
          <cell r="G130">
            <v>-1</v>
          </cell>
          <cell r="H130">
            <v>30</v>
          </cell>
          <cell r="I130">
            <v>58</v>
          </cell>
          <cell r="J130">
            <v>-1740</v>
          </cell>
          <cell r="K130" t="str">
            <v>Peso de Producto Terminado</v>
          </cell>
          <cell r="L130" t="str">
            <v>G0000</v>
          </cell>
          <cell r="M130">
            <v>2002</v>
          </cell>
          <cell r="N130">
            <v>6</v>
          </cell>
          <cell r="O130" t="str">
            <v>043372</v>
          </cell>
          <cell r="P130">
            <v>1</v>
          </cell>
          <cell r="Q130" t="str">
            <v>G2751</v>
          </cell>
          <cell r="R130" t="str">
            <v>FACTUPA$03</v>
          </cell>
          <cell r="S130" t="str">
            <v>0200015026</v>
          </cell>
          <cell r="T130" t="str">
            <v>INDUSTRIAL LA REFORMA</v>
          </cell>
          <cell r="U130">
            <v>43372</v>
          </cell>
          <cell r="V130">
            <v>1883.7</v>
          </cell>
          <cell r="W130">
            <v>0</v>
          </cell>
          <cell r="X130">
            <v>1883.7</v>
          </cell>
          <cell r="Y130">
            <v>0</v>
          </cell>
        </row>
        <row r="131">
          <cell r="A131" t="str">
            <v>G0000L1B60</v>
          </cell>
          <cell r="B131" t="str">
            <v>MILLARES LAMINAS MICRO B/B 700X300 F:C</v>
          </cell>
          <cell r="C131">
            <v>90</v>
          </cell>
          <cell r="D131" t="str">
            <v>1</v>
          </cell>
          <cell r="E131">
            <v>20020617</v>
          </cell>
          <cell r="F131" t="str">
            <v>MI</v>
          </cell>
          <cell r="G131">
            <v>-1</v>
          </cell>
          <cell r="H131">
            <v>5</v>
          </cell>
          <cell r="I131">
            <v>81</v>
          </cell>
          <cell r="J131">
            <v>-405</v>
          </cell>
          <cell r="K131" t="str">
            <v>Peso de Producto Terminado</v>
          </cell>
          <cell r="L131" t="str">
            <v>G0000</v>
          </cell>
          <cell r="M131">
            <v>2002</v>
          </cell>
          <cell r="N131">
            <v>6</v>
          </cell>
          <cell r="O131" t="str">
            <v>043408</v>
          </cell>
          <cell r="P131">
            <v>1</v>
          </cell>
          <cell r="Q131" t="str">
            <v>G0042</v>
          </cell>
          <cell r="R131" t="str">
            <v>FACTUPA$03</v>
          </cell>
          <cell r="S131" t="str">
            <v>0200015046</v>
          </cell>
          <cell r="T131" t="str">
            <v>INDUSTRIAL LA REFORMA</v>
          </cell>
          <cell r="U131">
            <v>43408</v>
          </cell>
          <cell r="V131">
            <v>439.55</v>
          </cell>
          <cell r="W131">
            <v>0</v>
          </cell>
          <cell r="X131">
            <v>439.55</v>
          </cell>
          <cell r="Y131">
            <v>0</v>
          </cell>
        </row>
        <row r="132">
          <cell r="A132" t="str">
            <v>G0000L1B45</v>
          </cell>
          <cell r="B132" t="str">
            <v>MILLARES LAMINAS MICRO B/B 600X250</v>
          </cell>
          <cell r="C132">
            <v>2</v>
          </cell>
          <cell r="D132" t="str">
            <v>1</v>
          </cell>
          <cell r="E132">
            <v>20020614</v>
          </cell>
          <cell r="F132" t="str">
            <v>MI</v>
          </cell>
          <cell r="G132">
            <v>1</v>
          </cell>
          <cell r="H132">
            <v>16</v>
          </cell>
          <cell r="I132">
            <v>58</v>
          </cell>
          <cell r="J132">
            <v>928</v>
          </cell>
          <cell r="K132" t="str">
            <v>Peso de Producto Terminado</v>
          </cell>
          <cell r="L132" t="str">
            <v>G0000</v>
          </cell>
          <cell r="M132">
            <v>2002</v>
          </cell>
          <cell r="N132">
            <v>6</v>
          </cell>
          <cell r="O132" t="str">
            <v>043313</v>
          </cell>
          <cell r="P132">
            <v>6</v>
          </cell>
          <cell r="Q132" t="str">
            <v>15134</v>
          </cell>
          <cell r="R132" t="str">
            <v>21815</v>
          </cell>
          <cell r="S132" t="str">
            <v>0</v>
          </cell>
          <cell r="T132" t="str">
            <v>INDUSTRIAL LA REFORMA</v>
          </cell>
          <cell r="U132">
            <v>43313</v>
          </cell>
        </row>
        <row r="133">
          <cell r="A133" t="str">
            <v>G0000L1B60</v>
          </cell>
          <cell r="B133" t="str">
            <v>MILLARES LAMINAS MICRO B/B 700X300 F:C</v>
          </cell>
          <cell r="C133">
            <v>2</v>
          </cell>
          <cell r="D133" t="str">
            <v>1</v>
          </cell>
          <cell r="E133">
            <v>20020620</v>
          </cell>
          <cell r="F133" t="str">
            <v>MI</v>
          </cell>
          <cell r="G133">
            <v>1</v>
          </cell>
          <cell r="H133">
            <v>16</v>
          </cell>
          <cell r="I133">
            <v>81</v>
          </cell>
          <cell r="J133">
            <v>1296</v>
          </cell>
          <cell r="K133" t="str">
            <v>Peso de Producto Terminado</v>
          </cell>
          <cell r="L133" t="str">
            <v>G0000</v>
          </cell>
          <cell r="M133">
            <v>2002</v>
          </cell>
          <cell r="N133">
            <v>6</v>
          </cell>
          <cell r="O133" t="str">
            <v>043558</v>
          </cell>
          <cell r="P133">
            <v>3</v>
          </cell>
          <cell r="Q133" t="str">
            <v>15175</v>
          </cell>
          <cell r="R133" t="str">
            <v>21853</v>
          </cell>
          <cell r="S133" t="str">
            <v>0</v>
          </cell>
          <cell r="T133" t="str">
            <v>INDUSTRIAL LA REFORMA</v>
          </cell>
          <cell r="U133">
            <v>43558</v>
          </cell>
        </row>
        <row r="134">
          <cell r="A134" t="str">
            <v>G0000L1KB0</v>
          </cell>
          <cell r="B134" t="str">
            <v>MILLAR LAMINA 50*30 K/K F:B T175 PESO:60</v>
          </cell>
          <cell r="C134">
            <v>90</v>
          </cell>
          <cell r="D134" t="str">
            <v>1</v>
          </cell>
          <cell r="E134">
            <v>20020606</v>
          </cell>
          <cell r="F134" t="str">
            <v>MI</v>
          </cell>
          <cell r="G134">
            <v>-1</v>
          </cell>
          <cell r="H134">
            <v>2.6</v>
          </cell>
          <cell r="I134">
            <v>54</v>
          </cell>
          <cell r="J134">
            <v>-140.4</v>
          </cell>
          <cell r="K134" t="str">
            <v>Peso de Producto Terminado</v>
          </cell>
          <cell r="L134" t="str">
            <v>G0000</v>
          </cell>
          <cell r="M134">
            <v>2002</v>
          </cell>
          <cell r="N134">
            <v>6</v>
          </cell>
          <cell r="O134" t="str">
            <v>042989</v>
          </cell>
          <cell r="P134">
            <v>2</v>
          </cell>
          <cell r="Q134" t="str">
            <v>G0042</v>
          </cell>
          <cell r="R134" t="str">
            <v>FACTUPA$03</v>
          </cell>
          <cell r="S134" t="str">
            <v>0200014834</v>
          </cell>
          <cell r="T134" t="str">
            <v>INDUSTRIAL LA REFORMA</v>
          </cell>
          <cell r="U134">
            <v>42989</v>
          </cell>
          <cell r="V134">
            <v>157.56</v>
          </cell>
          <cell r="W134">
            <v>0</v>
          </cell>
          <cell r="X134">
            <v>157.56</v>
          </cell>
          <cell r="Y134">
            <v>0</v>
          </cell>
        </row>
        <row r="135">
          <cell r="A135" t="str">
            <v>G0000L1KB0</v>
          </cell>
          <cell r="B135" t="str">
            <v>MILLAR LAMINA 50*30 K/K F:B T175 PESO:60</v>
          </cell>
          <cell r="C135">
            <v>90</v>
          </cell>
          <cell r="D135" t="str">
            <v>1</v>
          </cell>
          <cell r="E135">
            <v>20020607</v>
          </cell>
          <cell r="F135" t="str">
            <v>MI</v>
          </cell>
          <cell r="G135">
            <v>-1</v>
          </cell>
          <cell r="H135">
            <v>7.6</v>
          </cell>
          <cell r="I135">
            <v>54</v>
          </cell>
          <cell r="J135">
            <v>-410.4</v>
          </cell>
          <cell r="K135" t="str">
            <v>Peso de Producto Terminado</v>
          </cell>
          <cell r="L135" t="str">
            <v>G0000</v>
          </cell>
          <cell r="M135">
            <v>2002</v>
          </cell>
          <cell r="N135">
            <v>6</v>
          </cell>
          <cell r="O135" t="str">
            <v>043052</v>
          </cell>
          <cell r="P135">
            <v>1</v>
          </cell>
          <cell r="Q135" t="str">
            <v>G0042</v>
          </cell>
          <cell r="R135" t="str">
            <v>FACTUPA$03</v>
          </cell>
          <cell r="S135" t="str">
            <v>0200014866</v>
          </cell>
          <cell r="T135" t="str">
            <v>INDUSTRIAL LA REFORMA</v>
          </cell>
          <cell r="U135">
            <v>43052</v>
          </cell>
          <cell r="V135">
            <v>460.56</v>
          </cell>
          <cell r="W135">
            <v>0</v>
          </cell>
          <cell r="X135">
            <v>460.56</v>
          </cell>
          <cell r="Y135">
            <v>0</v>
          </cell>
        </row>
        <row r="136">
          <cell r="A136" t="str">
            <v>G0000L1KB0</v>
          </cell>
          <cell r="B136" t="str">
            <v>MILLAR LAMINA 50*30 K/K F:B T175 PESO:60</v>
          </cell>
          <cell r="C136">
            <v>90</v>
          </cell>
          <cell r="D136" t="str">
            <v>1</v>
          </cell>
          <cell r="E136">
            <v>20020608</v>
          </cell>
          <cell r="F136" t="str">
            <v>MI</v>
          </cell>
          <cell r="G136">
            <v>-1</v>
          </cell>
          <cell r="H136">
            <v>9.8000000000000007</v>
          </cell>
          <cell r="I136">
            <v>54</v>
          </cell>
          <cell r="J136">
            <v>-529.20000000000005</v>
          </cell>
          <cell r="K136" t="str">
            <v>Peso de Producto Terminado</v>
          </cell>
          <cell r="L136" t="str">
            <v>G0000</v>
          </cell>
          <cell r="M136">
            <v>2002</v>
          </cell>
          <cell r="N136">
            <v>6</v>
          </cell>
          <cell r="O136" t="str">
            <v>043075</v>
          </cell>
          <cell r="P136">
            <v>1</v>
          </cell>
          <cell r="Q136" t="str">
            <v>G0042</v>
          </cell>
          <cell r="R136" t="str">
            <v>FACTUPA$03</v>
          </cell>
          <cell r="S136" t="str">
            <v>0200014877</v>
          </cell>
          <cell r="T136" t="str">
            <v>INDUSTRIAL LA REFORMA</v>
          </cell>
          <cell r="U136">
            <v>43075</v>
          </cell>
          <cell r="V136">
            <v>593.88</v>
          </cell>
          <cell r="W136">
            <v>0</v>
          </cell>
          <cell r="X136">
            <v>593.88</v>
          </cell>
          <cell r="Y136">
            <v>0</v>
          </cell>
        </row>
        <row r="137">
          <cell r="A137" t="str">
            <v>G0000L1K10</v>
          </cell>
          <cell r="B137" t="str">
            <v>MILLARES LAMINAS MICRO K/K 400X200</v>
          </cell>
          <cell r="C137">
            <v>2</v>
          </cell>
          <cell r="D137" t="str">
            <v>1</v>
          </cell>
          <cell r="E137">
            <v>20020612</v>
          </cell>
          <cell r="F137" t="str">
            <v>MI</v>
          </cell>
          <cell r="G137">
            <v>1</v>
          </cell>
          <cell r="H137">
            <v>23</v>
          </cell>
          <cell r="I137">
            <v>34</v>
          </cell>
          <cell r="J137">
            <v>782</v>
          </cell>
          <cell r="K137" t="str">
            <v>Peso de Producto Terminado</v>
          </cell>
          <cell r="L137" t="str">
            <v>G0000</v>
          </cell>
          <cell r="M137">
            <v>2002</v>
          </cell>
          <cell r="N137">
            <v>6</v>
          </cell>
          <cell r="O137" t="str">
            <v>043218</v>
          </cell>
          <cell r="P137">
            <v>1</v>
          </cell>
          <cell r="Q137" t="str">
            <v>15124</v>
          </cell>
          <cell r="R137" t="str">
            <v>21832</v>
          </cell>
          <cell r="S137" t="str">
            <v>0</v>
          </cell>
          <cell r="T137" t="str">
            <v>INDUSTRIAL LA REFORMA</v>
          </cell>
          <cell r="U137">
            <v>43218</v>
          </cell>
        </row>
        <row r="138">
          <cell r="A138" t="str">
            <v>G0000L1K10</v>
          </cell>
          <cell r="B138" t="str">
            <v>MILLARES LAMINAS MICRO K/K 400X200</v>
          </cell>
          <cell r="C138">
            <v>90</v>
          </cell>
          <cell r="D138" t="str">
            <v>1</v>
          </cell>
          <cell r="E138">
            <v>20020612</v>
          </cell>
          <cell r="F138" t="str">
            <v>MI</v>
          </cell>
          <cell r="G138">
            <v>-1</v>
          </cell>
          <cell r="H138">
            <v>23</v>
          </cell>
          <cell r="I138">
            <v>34</v>
          </cell>
          <cell r="J138">
            <v>-782</v>
          </cell>
          <cell r="K138" t="str">
            <v>Peso de Producto Terminado</v>
          </cell>
          <cell r="L138" t="str">
            <v>G0000</v>
          </cell>
          <cell r="M138">
            <v>2002</v>
          </cell>
          <cell r="N138">
            <v>6</v>
          </cell>
          <cell r="O138" t="str">
            <v>043223</v>
          </cell>
          <cell r="P138">
            <v>2</v>
          </cell>
          <cell r="Q138" t="str">
            <v>G1602</v>
          </cell>
          <cell r="R138" t="str">
            <v>FACTUPA$03</v>
          </cell>
          <cell r="S138" t="str">
            <v>0200014951</v>
          </cell>
          <cell r="T138" t="str">
            <v>INDUSTRIAL LA REFORMA</v>
          </cell>
          <cell r="U138">
            <v>43223</v>
          </cell>
          <cell r="V138">
            <v>649.75</v>
          </cell>
          <cell r="W138">
            <v>0</v>
          </cell>
          <cell r="X138">
            <v>649.75</v>
          </cell>
          <cell r="Y138">
            <v>0</v>
          </cell>
        </row>
        <row r="139">
          <cell r="A139" t="str">
            <v>G0000L1K10</v>
          </cell>
          <cell r="B139" t="str">
            <v>MILLARES LAMINAS MICRO K/K 400X200</v>
          </cell>
          <cell r="C139">
            <v>2</v>
          </cell>
          <cell r="D139" t="str">
            <v>1</v>
          </cell>
          <cell r="E139">
            <v>20020620</v>
          </cell>
          <cell r="F139" t="str">
            <v>MI</v>
          </cell>
          <cell r="G139">
            <v>1</v>
          </cell>
          <cell r="H139">
            <v>19.8</v>
          </cell>
          <cell r="I139">
            <v>34</v>
          </cell>
          <cell r="J139">
            <v>673.2</v>
          </cell>
          <cell r="K139" t="str">
            <v>Peso de Producto Terminado</v>
          </cell>
          <cell r="L139" t="str">
            <v>G0000</v>
          </cell>
          <cell r="M139">
            <v>2002</v>
          </cell>
          <cell r="N139">
            <v>6</v>
          </cell>
          <cell r="O139" t="str">
            <v>043558</v>
          </cell>
          <cell r="P139">
            <v>2</v>
          </cell>
          <cell r="Q139" t="str">
            <v>15168</v>
          </cell>
          <cell r="R139" t="str">
            <v>21976</v>
          </cell>
          <cell r="S139" t="str">
            <v>0</v>
          </cell>
          <cell r="T139" t="str">
            <v>INDUSTRIAL LA REFORMA</v>
          </cell>
          <cell r="U139">
            <v>43558</v>
          </cell>
        </row>
        <row r="140">
          <cell r="A140" t="str">
            <v>G0000L1K10</v>
          </cell>
          <cell r="B140" t="str">
            <v>MILLARES LAMINAS MICRO K/K 400X200</v>
          </cell>
          <cell r="C140">
            <v>90</v>
          </cell>
          <cell r="D140" t="str">
            <v>1</v>
          </cell>
          <cell r="E140">
            <v>20020624</v>
          </cell>
          <cell r="F140" t="str">
            <v>MI</v>
          </cell>
          <cell r="G140">
            <v>-1</v>
          </cell>
          <cell r="H140">
            <v>19.8</v>
          </cell>
          <cell r="I140">
            <v>34</v>
          </cell>
          <cell r="J140">
            <v>-673.2</v>
          </cell>
          <cell r="K140" t="str">
            <v>Peso de Producto Terminado</v>
          </cell>
          <cell r="L140" t="str">
            <v>G0000</v>
          </cell>
          <cell r="M140">
            <v>2002</v>
          </cell>
          <cell r="N140">
            <v>6</v>
          </cell>
          <cell r="O140" t="str">
            <v>043672</v>
          </cell>
          <cell r="P140">
            <v>1</v>
          </cell>
          <cell r="Q140" t="str">
            <v>G1602</v>
          </cell>
          <cell r="R140" t="str">
            <v>FACTUPA$03</v>
          </cell>
          <cell r="S140" t="str">
            <v>0200015176</v>
          </cell>
          <cell r="T140" t="str">
            <v>INDUSTRIAL LA REFORMA</v>
          </cell>
          <cell r="U140">
            <v>43672</v>
          </cell>
          <cell r="V140">
            <v>559.35</v>
          </cell>
          <cell r="W140">
            <v>0</v>
          </cell>
          <cell r="X140">
            <v>559.35</v>
          </cell>
          <cell r="Y140">
            <v>0</v>
          </cell>
        </row>
        <row r="141">
          <cell r="A141" t="str">
            <v>G0000L1K20</v>
          </cell>
          <cell r="B141" t="str">
            <v>MILLARES LAMINAS MICRO K/K 500X250</v>
          </cell>
          <cell r="C141">
            <v>2</v>
          </cell>
          <cell r="D141" t="str">
            <v>1</v>
          </cell>
          <cell r="E141">
            <v>20020620</v>
          </cell>
          <cell r="F141" t="str">
            <v>MI</v>
          </cell>
          <cell r="G141">
            <v>1</v>
          </cell>
          <cell r="H141">
            <v>9</v>
          </cell>
          <cell r="I141">
            <v>53</v>
          </cell>
          <cell r="J141">
            <v>477</v>
          </cell>
          <cell r="K141" t="str">
            <v>Peso de Producto Terminado</v>
          </cell>
          <cell r="L141" t="str">
            <v>G0000</v>
          </cell>
          <cell r="M141">
            <v>2002</v>
          </cell>
          <cell r="N141">
            <v>6</v>
          </cell>
          <cell r="O141" t="str">
            <v>043558</v>
          </cell>
          <cell r="P141">
            <v>4</v>
          </cell>
          <cell r="Q141" t="str">
            <v>15169</v>
          </cell>
          <cell r="R141" t="str">
            <v>21975</v>
          </cell>
          <cell r="S141" t="str">
            <v>0</v>
          </cell>
          <cell r="T141" t="str">
            <v>INDUSTRIAL LA REFORMA</v>
          </cell>
          <cell r="U141">
            <v>43558</v>
          </cell>
        </row>
        <row r="142">
          <cell r="A142" t="str">
            <v>G0000L1K20</v>
          </cell>
          <cell r="B142" t="str">
            <v>MILLARES LAMINAS MICRO K/K 500X250</v>
          </cell>
          <cell r="C142">
            <v>90</v>
          </cell>
          <cell r="D142" t="str">
            <v>1</v>
          </cell>
          <cell r="E142">
            <v>20020624</v>
          </cell>
          <cell r="F142" t="str">
            <v>MI</v>
          </cell>
          <cell r="G142">
            <v>-1</v>
          </cell>
          <cell r="H142">
            <v>9</v>
          </cell>
          <cell r="I142">
            <v>53</v>
          </cell>
          <cell r="J142">
            <v>-477</v>
          </cell>
          <cell r="K142" t="str">
            <v>Peso de Producto Terminado</v>
          </cell>
          <cell r="L142" t="str">
            <v>G0000</v>
          </cell>
          <cell r="M142">
            <v>2002</v>
          </cell>
          <cell r="N142">
            <v>6</v>
          </cell>
          <cell r="O142" t="str">
            <v>043672</v>
          </cell>
          <cell r="P142">
            <v>2</v>
          </cell>
          <cell r="Q142" t="str">
            <v>G1602</v>
          </cell>
          <cell r="R142" t="str">
            <v>FACTUPA$03</v>
          </cell>
          <cell r="S142" t="str">
            <v>0200015176</v>
          </cell>
          <cell r="T142" t="str">
            <v>INDUSTRIAL LA REFORMA</v>
          </cell>
          <cell r="U142">
            <v>43672</v>
          </cell>
          <cell r="V142">
            <v>459.6</v>
          </cell>
          <cell r="W142">
            <v>0</v>
          </cell>
          <cell r="X142">
            <v>459.6</v>
          </cell>
          <cell r="Y142">
            <v>0</v>
          </cell>
        </row>
        <row r="143">
          <cell r="A143" t="str">
            <v>G0000L1K20</v>
          </cell>
          <cell r="B143" t="str">
            <v>MILLARES LAMINAS MICRO K/K 500X250</v>
          </cell>
          <cell r="C143">
            <v>90</v>
          </cell>
          <cell r="D143" t="str">
            <v>1</v>
          </cell>
          <cell r="E143">
            <v>20020624</v>
          </cell>
          <cell r="F143" t="str">
            <v>MI</v>
          </cell>
          <cell r="G143">
            <v>-1</v>
          </cell>
          <cell r="H143">
            <v>1</v>
          </cell>
          <cell r="I143">
            <v>53</v>
          </cell>
          <cell r="J143">
            <v>-53</v>
          </cell>
          <cell r="K143" t="str">
            <v>Peso de Producto Terminado</v>
          </cell>
          <cell r="L143" t="str">
            <v>G0000</v>
          </cell>
          <cell r="M143">
            <v>2002</v>
          </cell>
          <cell r="N143">
            <v>6</v>
          </cell>
          <cell r="O143" t="str">
            <v>043672</v>
          </cell>
          <cell r="P143">
            <v>2</v>
          </cell>
          <cell r="Q143" t="str">
            <v>G1602</v>
          </cell>
          <cell r="R143" t="str">
            <v>FACTUPA$03</v>
          </cell>
          <cell r="S143" t="str">
            <v>0200015176</v>
          </cell>
          <cell r="T143" t="str">
            <v>INDUSTRIAL LA REFORMA</v>
          </cell>
          <cell r="U143">
            <v>43672</v>
          </cell>
          <cell r="V143">
            <v>459.6</v>
          </cell>
          <cell r="W143">
            <v>0</v>
          </cell>
          <cell r="X143">
            <v>459.6</v>
          </cell>
          <cell r="Y143">
            <v>0</v>
          </cell>
        </row>
        <row r="144">
          <cell r="A144" t="str">
            <v>G0974C1FTA</v>
          </cell>
          <cell r="B144" t="str">
            <v>CAJA FONDO TABACO 1034*232*197 T/250</v>
          </cell>
          <cell r="C144">
            <v>2</v>
          </cell>
          <cell r="D144" t="str">
            <v>1</v>
          </cell>
          <cell r="E144">
            <v>20020607</v>
          </cell>
          <cell r="F144" t="str">
            <v>UN</v>
          </cell>
          <cell r="G144">
            <v>1</v>
          </cell>
          <cell r="H144">
            <v>2613</v>
          </cell>
          <cell r="I144">
            <v>0.69399999999999995</v>
          </cell>
          <cell r="J144">
            <v>1813.4219999999998</v>
          </cell>
          <cell r="K144" t="str">
            <v>Peso de Producto Terminado</v>
          </cell>
          <cell r="L144" t="str">
            <v>G0974</v>
          </cell>
          <cell r="M144">
            <v>2002</v>
          </cell>
          <cell r="N144">
            <v>6</v>
          </cell>
          <cell r="O144" t="str">
            <v>043077</v>
          </cell>
          <cell r="P144">
            <v>2</v>
          </cell>
          <cell r="Q144" t="str">
            <v>15018</v>
          </cell>
          <cell r="R144" t="str">
            <v>21681</v>
          </cell>
          <cell r="S144" t="str">
            <v>0</v>
          </cell>
          <cell r="T144" t="str">
            <v>FLORES DE MONICA FLORM</v>
          </cell>
          <cell r="U144">
            <v>43077</v>
          </cell>
        </row>
        <row r="145">
          <cell r="A145" t="str">
            <v>G0000L1B60</v>
          </cell>
          <cell r="B145" t="str">
            <v>MILLARES LAMINAS MICRO B/B 700X300 F:C</v>
          </cell>
          <cell r="C145">
            <v>2</v>
          </cell>
          <cell r="D145" t="str">
            <v>1</v>
          </cell>
          <cell r="E145">
            <v>20020613</v>
          </cell>
          <cell r="F145" t="str">
            <v>MI</v>
          </cell>
          <cell r="G145">
            <v>1</v>
          </cell>
          <cell r="H145">
            <v>15.8</v>
          </cell>
          <cell r="I145">
            <v>81</v>
          </cell>
          <cell r="J145">
            <v>1279.8</v>
          </cell>
          <cell r="K145" t="str">
            <v>Peso de Producto Terminado</v>
          </cell>
          <cell r="L145" t="str">
            <v>G0000</v>
          </cell>
          <cell r="M145">
            <v>2002</v>
          </cell>
          <cell r="N145">
            <v>6</v>
          </cell>
          <cell r="O145" t="str">
            <v>043280</v>
          </cell>
          <cell r="P145">
            <v>4</v>
          </cell>
          <cell r="Q145" t="str">
            <v>15133</v>
          </cell>
          <cell r="R145" t="str">
            <v>21853</v>
          </cell>
          <cell r="S145" t="str">
            <v>0</v>
          </cell>
          <cell r="T145" t="str">
            <v>INDUSTRIAL LA REFORMA</v>
          </cell>
          <cell r="U145">
            <v>43280</v>
          </cell>
        </row>
        <row r="146">
          <cell r="A146" t="str">
            <v>G0000L1B35</v>
          </cell>
          <cell r="B146" t="str">
            <v>MILLARES LAMINAS MICRO B/B 550X250</v>
          </cell>
          <cell r="C146">
            <v>2</v>
          </cell>
          <cell r="D146" t="str">
            <v>1</v>
          </cell>
          <cell r="E146">
            <v>20020606</v>
          </cell>
          <cell r="F146" t="str">
            <v>MI</v>
          </cell>
          <cell r="G146">
            <v>1</v>
          </cell>
          <cell r="H146">
            <v>41.8</v>
          </cell>
          <cell r="I146">
            <v>54</v>
          </cell>
          <cell r="J146">
            <v>2257.1999999999998</v>
          </cell>
          <cell r="K146" t="str">
            <v>Peso de Producto Terminado</v>
          </cell>
          <cell r="L146" t="str">
            <v>G0000</v>
          </cell>
          <cell r="M146">
            <v>2002</v>
          </cell>
          <cell r="N146">
            <v>6</v>
          </cell>
          <cell r="O146" t="str">
            <v>042967</v>
          </cell>
          <cell r="P146">
            <v>5</v>
          </cell>
          <cell r="Q146" t="str">
            <v>14978</v>
          </cell>
          <cell r="R146" t="str">
            <v>21517</v>
          </cell>
          <cell r="S146" t="str">
            <v>0</v>
          </cell>
          <cell r="T146" t="str">
            <v>INDUSTRIAL LA REFORMA</v>
          </cell>
          <cell r="U146">
            <v>42967</v>
          </cell>
        </row>
        <row r="147">
          <cell r="A147" t="str">
            <v>G0000L1B04</v>
          </cell>
          <cell r="B147" t="str">
            <v>MILLAR LAMINA MICRO 35*20 T175 B/B F:E</v>
          </cell>
          <cell r="C147">
            <v>2</v>
          </cell>
          <cell r="D147" t="str">
            <v>1</v>
          </cell>
          <cell r="E147">
            <v>20020612</v>
          </cell>
          <cell r="F147" t="str">
            <v>MI</v>
          </cell>
          <cell r="G147">
            <v>1</v>
          </cell>
          <cell r="H147">
            <v>10</v>
          </cell>
          <cell r="I147">
            <v>28</v>
          </cell>
          <cell r="J147">
            <v>280</v>
          </cell>
          <cell r="K147" t="str">
            <v>Peso de Producto Terminado</v>
          </cell>
          <cell r="L147" t="str">
            <v>G0000</v>
          </cell>
          <cell r="M147">
            <v>2002</v>
          </cell>
          <cell r="N147">
            <v>6</v>
          </cell>
          <cell r="O147" t="str">
            <v>043255</v>
          </cell>
          <cell r="P147">
            <v>3</v>
          </cell>
          <cell r="Q147" t="str">
            <v>15130</v>
          </cell>
          <cell r="R147" t="str">
            <v>21875</v>
          </cell>
          <cell r="S147" t="str">
            <v>0</v>
          </cell>
          <cell r="T147" t="str">
            <v>INDUSTRIAL LA REFORMA</v>
          </cell>
          <cell r="U147">
            <v>43255</v>
          </cell>
        </row>
        <row r="148">
          <cell r="A148" t="str">
            <v>G0000L1B04</v>
          </cell>
          <cell r="B148" t="str">
            <v>MILLAR LAMINA MICRO 35*20 T175 B/B F:E</v>
          </cell>
          <cell r="C148">
            <v>90</v>
          </cell>
          <cell r="D148" t="str">
            <v>1</v>
          </cell>
          <cell r="E148">
            <v>20020613</v>
          </cell>
          <cell r="F148" t="str">
            <v>MI</v>
          </cell>
          <cell r="G148">
            <v>-1</v>
          </cell>
          <cell r="H148">
            <v>10</v>
          </cell>
          <cell r="I148">
            <v>28</v>
          </cell>
          <cell r="J148">
            <v>-280</v>
          </cell>
          <cell r="K148" t="str">
            <v>Peso de Producto Terminado</v>
          </cell>
          <cell r="L148" t="str">
            <v>G0000</v>
          </cell>
          <cell r="M148">
            <v>2002</v>
          </cell>
          <cell r="N148">
            <v>6</v>
          </cell>
          <cell r="O148" t="str">
            <v>043267</v>
          </cell>
          <cell r="P148">
            <v>1</v>
          </cell>
          <cell r="Q148" t="str">
            <v>G0042</v>
          </cell>
          <cell r="R148" t="str">
            <v>FACTUPA$03</v>
          </cell>
          <cell r="S148" t="str">
            <v>0200014969</v>
          </cell>
          <cell r="T148" t="str">
            <v>INDUSTRIAL LA REFORMA</v>
          </cell>
          <cell r="U148">
            <v>43267</v>
          </cell>
          <cell r="V148">
            <v>293</v>
          </cell>
          <cell r="W148">
            <v>0</v>
          </cell>
          <cell r="X148">
            <v>293</v>
          </cell>
          <cell r="Y148">
            <v>0</v>
          </cell>
        </row>
        <row r="149">
          <cell r="A149" t="str">
            <v>G0000L1B15</v>
          </cell>
          <cell r="B149" t="str">
            <v>MILLARES LAMINAS MICRO B/B 400X250 T/175</v>
          </cell>
          <cell r="C149">
            <v>2</v>
          </cell>
          <cell r="D149" t="str">
            <v>1</v>
          </cell>
          <cell r="E149">
            <v>20020603</v>
          </cell>
          <cell r="F149" t="str">
            <v>MI</v>
          </cell>
          <cell r="G149">
            <v>1</v>
          </cell>
          <cell r="H149">
            <v>9</v>
          </cell>
          <cell r="I149">
            <v>41</v>
          </cell>
          <cell r="J149">
            <v>369</v>
          </cell>
          <cell r="K149" t="str">
            <v>Peso de Producto Terminado</v>
          </cell>
          <cell r="L149" t="str">
            <v>G0000</v>
          </cell>
          <cell r="M149">
            <v>2002</v>
          </cell>
          <cell r="N149">
            <v>6</v>
          </cell>
          <cell r="O149" t="str">
            <v>042844</v>
          </cell>
          <cell r="P149">
            <v>7</v>
          </cell>
          <cell r="Q149" t="str">
            <v>14590</v>
          </cell>
          <cell r="R149" t="str">
            <v>21525</v>
          </cell>
          <cell r="S149" t="str">
            <v>0</v>
          </cell>
          <cell r="T149" t="str">
            <v>INDUSTRIAL LA REFORMA</v>
          </cell>
          <cell r="U149">
            <v>42844</v>
          </cell>
        </row>
        <row r="150">
          <cell r="A150" t="str">
            <v>G0000L1B15</v>
          </cell>
          <cell r="B150" t="str">
            <v>MILLARES LAMINAS MICRO B/B 400X250 T/175</v>
          </cell>
          <cell r="C150">
            <v>2</v>
          </cell>
          <cell r="D150" t="str">
            <v>1</v>
          </cell>
          <cell r="E150">
            <v>20020604</v>
          </cell>
          <cell r="F150" t="str">
            <v>MI</v>
          </cell>
          <cell r="G150">
            <v>1</v>
          </cell>
          <cell r="H150">
            <v>22</v>
          </cell>
          <cell r="I150">
            <v>41</v>
          </cell>
          <cell r="J150">
            <v>902</v>
          </cell>
          <cell r="K150" t="str">
            <v>Peso de Producto Terminado</v>
          </cell>
          <cell r="L150" t="str">
            <v>G0000</v>
          </cell>
          <cell r="M150">
            <v>2002</v>
          </cell>
          <cell r="N150">
            <v>6</v>
          </cell>
          <cell r="O150" t="str">
            <v>042923</v>
          </cell>
          <cell r="P150">
            <v>1</v>
          </cell>
          <cell r="Q150" t="str">
            <v>14597</v>
          </cell>
          <cell r="R150" t="str">
            <v>21525</v>
          </cell>
          <cell r="S150" t="str">
            <v>0</v>
          </cell>
          <cell r="T150" t="str">
            <v>INDUSTRIAL LA REFORMA</v>
          </cell>
          <cell r="U150">
            <v>42923</v>
          </cell>
        </row>
        <row r="151">
          <cell r="A151" t="str">
            <v>G0000L1B15</v>
          </cell>
          <cell r="B151" t="str">
            <v>MILLARES LAMINAS MICRO B/B 400X250 T/175</v>
          </cell>
          <cell r="C151">
            <v>90</v>
          </cell>
          <cell r="D151" t="str">
            <v>1</v>
          </cell>
          <cell r="E151">
            <v>20020610</v>
          </cell>
          <cell r="F151" t="str">
            <v>MI</v>
          </cell>
          <cell r="G151">
            <v>-1</v>
          </cell>
          <cell r="H151">
            <v>6</v>
          </cell>
          <cell r="I151">
            <v>41</v>
          </cell>
          <cell r="J151">
            <v>-246</v>
          </cell>
          <cell r="K151" t="str">
            <v>Peso de Producto Terminado</v>
          </cell>
          <cell r="L151" t="str">
            <v>G0000</v>
          </cell>
          <cell r="M151">
            <v>2002</v>
          </cell>
          <cell r="N151">
            <v>6</v>
          </cell>
          <cell r="O151" t="str">
            <v>043720</v>
          </cell>
          <cell r="P151">
            <v>1</v>
          </cell>
          <cell r="Q151" t="str">
            <v>G0042</v>
          </cell>
          <cell r="R151" t="str">
            <v>FACTUPA$03</v>
          </cell>
          <cell r="S151" t="str">
            <v>0200014889</v>
          </cell>
          <cell r="T151" t="str">
            <v>INDUSTRIAL LA REFORMA</v>
          </cell>
          <cell r="U151">
            <v>43720</v>
          </cell>
          <cell r="V151">
            <v>251.16</v>
          </cell>
          <cell r="W151">
            <v>0</v>
          </cell>
          <cell r="X151">
            <v>251.16</v>
          </cell>
          <cell r="Y151">
            <v>0</v>
          </cell>
        </row>
        <row r="152">
          <cell r="A152" t="str">
            <v>G0000L1B20</v>
          </cell>
          <cell r="B152" t="str">
            <v>MILLARES LAMINAS MICRO B/B 450X250</v>
          </cell>
          <cell r="C152">
            <v>2</v>
          </cell>
          <cell r="D152" t="str">
            <v>1</v>
          </cell>
          <cell r="E152">
            <v>20020606</v>
          </cell>
          <cell r="F152" t="str">
            <v>MI</v>
          </cell>
          <cell r="G152">
            <v>1</v>
          </cell>
          <cell r="H152">
            <v>14</v>
          </cell>
          <cell r="I152">
            <v>46</v>
          </cell>
          <cell r="J152">
            <v>644</v>
          </cell>
          <cell r="K152" t="str">
            <v>Peso de Producto Terminado</v>
          </cell>
          <cell r="L152" t="str">
            <v>G0000</v>
          </cell>
          <cell r="M152">
            <v>2002</v>
          </cell>
          <cell r="N152">
            <v>6</v>
          </cell>
          <cell r="O152" t="str">
            <v>042967</v>
          </cell>
          <cell r="P152">
            <v>2</v>
          </cell>
          <cell r="Q152" t="str">
            <v>14938</v>
          </cell>
          <cell r="R152" t="str">
            <v>21690</v>
          </cell>
          <cell r="S152" t="str">
            <v>0</v>
          </cell>
          <cell r="T152" t="str">
            <v>INDUSTRIAL LA REFORMA</v>
          </cell>
          <cell r="U152">
            <v>42967</v>
          </cell>
        </row>
        <row r="153">
          <cell r="A153" t="str">
            <v>G0000L1B20</v>
          </cell>
          <cell r="B153" t="str">
            <v>MILLARES LAMINAS MICRO B/B 450X250</v>
          </cell>
          <cell r="C153">
            <v>90</v>
          </cell>
          <cell r="D153" t="str">
            <v>1</v>
          </cell>
          <cell r="E153">
            <v>20020611</v>
          </cell>
          <cell r="F153" t="str">
            <v>MI</v>
          </cell>
          <cell r="G153">
            <v>-1</v>
          </cell>
          <cell r="H153">
            <v>6</v>
          </cell>
          <cell r="I153">
            <v>44</v>
          </cell>
          <cell r="J153">
            <v>-264</v>
          </cell>
          <cell r="K153" t="str">
            <v>Peso de Producto Terminado</v>
          </cell>
          <cell r="L153" t="str">
            <v>G0000</v>
          </cell>
          <cell r="M153">
            <v>2002</v>
          </cell>
          <cell r="N153">
            <v>6</v>
          </cell>
          <cell r="O153" t="str">
            <v>043156</v>
          </cell>
          <cell r="P153">
            <v>1</v>
          </cell>
          <cell r="Q153" t="str">
            <v>G0042</v>
          </cell>
          <cell r="R153" t="str">
            <v>FACTUPA$03</v>
          </cell>
          <cell r="S153" t="str">
            <v>0200014921</v>
          </cell>
          <cell r="T153" t="str">
            <v>INDUSTRIAL LA REFORMA</v>
          </cell>
          <cell r="U153">
            <v>43156</v>
          </cell>
          <cell r="V153">
            <v>282.54000000000002</v>
          </cell>
          <cell r="W153">
            <v>0</v>
          </cell>
          <cell r="X153">
            <v>282.54000000000002</v>
          </cell>
          <cell r="Y153">
            <v>0</v>
          </cell>
        </row>
        <row r="154">
          <cell r="A154" t="str">
            <v>G0000L1B20</v>
          </cell>
          <cell r="B154" t="str">
            <v>MILLARES LAMINAS MICRO B/B 450X250</v>
          </cell>
          <cell r="C154">
            <v>90</v>
          </cell>
          <cell r="D154" t="str">
            <v>1</v>
          </cell>
          <cell r="E154">
            <v>20020613</v>
          </cell>
          <cell r="F154" t="str">
            <v>MI</v>
          </cell>
          <cell r="G154">
            <v>-1</v>
          </cell>
          <cell r="H154">
            <v>8</v>
          </cell>
          <cell r="I154">
            <v>44</v>
          </cell>
          <cell r="J154">
            <v>-352</v>
          </cell>
          <cell r="K154" t="str">
            <v>Peso de Producto Terminado</v>
          </cell>
          <cell r="L154" t="str">
            <v>G0000</v>
          </cell>
          <cell r="M154">
            <v>2002</v>
          </cell>
          <cell r="N154">
            <v>6</v>
          </cell>
          <cell r="O154" t="str">
            <v>043266</v>
          </cell>
          <cell r="P154">
            <v>1</v>
          </cell>
          <cell r="Q154" t="str">
            <v>G0042</v>
          </cell>
          <cell r="R154" t="str">
            <v>FACTUPA$03</v>
          </cell>
          <cell r="S154" t="str">
            <v>0200014968</v>
          </cell>
          <cell r="T154" t="str">
            <v>INDUSTRIAL LA REFORMA</v>
          </cell>
          <cell r="U154">
            <v>43266</v>
          </cell>
          <cell r="V154">
            <v>376.72</v>
          </cell>
          <cell r="W154">
            <v>0</v>
          </cell>
          <cell r="X154">
            <v>376.72</v>
          </cell>
          <cell r="Y154">
            <v>0</v>
          </cell>
        </row>
        <row r="155">
          <cell r="A155" t="str">
            <v>G0000L1B20</v>
          </cell>
          <cell r="B155" t="str">
            <v>MILLARES LAMINAS MICRO B/B 450X250</v>
          </cell>
          <cell r="C155">
            <v>2</v>
          </cell>
          <cell r="D155" t="str">
            <v>1</v>
          </cell>
          <cell r="E155">
            <v>20020618</v>
          </cell>
          <cell r="F155" t="str">
            <v>MI</v>
          </cell>
          <cell r="G155">
            <v>1</v>
          </cell>
          <cell r="H155">
            <v>16.600000000000001</v>
          </cell>
          <cell r="I155">
            <v>44</v>
          </cell>
          <cell r="J155">
            <v>730.4</v>
          </cell>
          <cell r="K155" t="str">
            <v>Peso de Producto Terminado</v>
          </cell>
          <cell r="L155" t="str">
            <v>G0000</v>
          </cell>
          <cell r="M155">
            <v>2002</v>
          </cell>
          <cell r="N155">
            <v>6</v>
          </cell>
          <cell r="O155" t="str">
            <v>043443</v>
          </cell>
          <cell r="P155">
            <v>6</v>
          </cell>
          <cell r="Q155" t="str">
            <v>15146</v>
          </cell>
          <cell r="R155" t="str">
            <v>21854</v>
          </cell>
          <cell r="S155" t="str">
            <v>0</v>
          </cell>
          <cell r="T155" t="str">
            <v>INDUSTRIAL LA REFORMA</v>
          </cell>
          <cell r="U155">
            <v>43443</v>
          </cell>
        </row>
        <row r="156">
          <cell r="A156" t="str">
            <v>G0000L1B20</v>
          </cell>
          <cell r="B156" t="str">
            <v>MILLARES LAMINAS MICRO B/B 450X250</v>
          </cell>
          <cell r="C156">
            <v>90</v>
          </cell>
          <cell r="D156" t="str">
            <v>1</v>
          </cell>
          <cell r="E156">
            <v>20020620</v>
          </cell>
          <cell r="F156" t="str">
            <v>MI</v>
          </cell>
          <cell r="G156">
            <v>-1</v>
          </cell>
          <cell r="H156">
            <v>16.600000000000001</v>
          </cell>
          <cell r="I156">
            <v>44</v>
          </cell>
          <cell r="J156">
            <v>-730.4</v>
          </cell>
          <cell r="K156" t="str">
            <v>Peso de Producto Terminado</v>
          </cell>
          <cell r="L156" t="str">
            <v>G0000</v>
          </cell>
          <cell r="M156">
            <v>2002</v>
          </cell>
          <cell r="N156">
            <v>6</v>
          </cell>
          <cell r="O156" t="str">
            <v>043552</v>
          </cell>
          <cell r="P156">
            <v>2</v>
          </cell>
          <cell r="Q156" t="str">
            <v>G0042</v>
          </cell>
          <cell r="R156" t="str">
            <v>FACTUPA$03</v>
          </cell>
          <cell r="S156" t="str">
            <v>0200015115</v>
          </cell>
          <cell r="T156" t="str">
            <v>INDUSTRIAL LA REFORMA</v>
          </cell>
          <cell r="U156">
            <v>43552</v>
          </cell>
          <cell r="V156">
            <v>781.69</v>
          </cell>
          <cell r="W156">
            <v>0</v>
          </cell>
          <cell r="X156">
            <v>781.69</v>
          </cell>
          <cell r="Y156">
            <v>0</v>
          </cell>
        </row>
        <row r="157">
          <cell r="A157" t="str">
            <v>G0000L1B30</v>
          </cell>
          <cell r="B157" t="str">
            <v>MILLARES LAMINAS MICRO B/B 500X250</v>
          </cell>
          <cell r="C157">
            <v>2</v>
          </cell>
          <cell r="D157" t="str">
            <v>1</v>
          </cell>
          <cell r="E157">
            <v>20020604</v>
          </cell>
          <cell r="F157" t="str">
            <v>MI</v>
          </cell>
          <cell r="G157">
            <v>1</v>
          </cell>
          <cell r="H157">
            <v>20</v>
          </cell>
          <cell r="I157">
            <v>51</v>
          </cell>
          <cell r="J157">
            <v>1020</v>
          </cell>
          <cell r="K157" t="str">
            <v>Peso de Producto Terminado</v>
          </cell>
          <cell r="L157" t="str">
            <v>G0000</v>
          </cell>
          <cell r="M157">
            <v>2002</v>
          </cell>
          <cell r="N157">
            <v>6</v>
          </cell>
          <cell r="O157" t="str">
            <v>042870</v>
          </cell>
          <cell r="P157">
            <v>2</v>
          </cell>
          <cell r="Q157" t="str">
            <v>14595</v>
          </cell>
          <cell r="R157" t="str">
            <v>21180</v>
          </cell>
          <cell r="S157" t="str">
            <v>0</v>
          </cell>
          <cell r="T157" t="str">
            <v>INDUSTRIAL LA REFORMA</v>
          </cell>
          <cell r="U157">
            <v>42870</v>
          </cell>
        </row>
        <row r="158">
          <cell r="A158" t="str">
            <v>G0000L1B30</v>
          </cell>
          <cell r="B158" t="str">
            <v>MILLARES LAMINAS MICRO B/B 500X250</v>
          </cell>
          <cell r="C158">
            <v>2</v>
          </cell>
          <cell r="D158" t="str">
            <v>1</v>
          </cell>
          <cell r="E158">
            <v>20020604</v>
          </cell>
          <cell r="F158" t="str">
            <v>MI</v>
          </cell>
          <cell r="G158">
            <v>1</v>
          </cell>
          <cell r="H158">
            <v>14</v>
          </cell>
          <cell r="I158">
            <v>51</v>
          </cell>
          <cell r="J158">
            <v>714</v>
          </cell>
          <cell r="K158" t="str">
            <v>Peso de Producto Terminado</v>
          </cell>
          <cell r="L158" t="str">
            <v>G0000</v>
          </cell>
          <cell r="M158">
            <v>2002</v>
          </cell>
          <cell r="N158">
            <v>6</v>
          </cell>
          <cell r="O158" t="str">
            <v>042923</v>
          </cell>
          <cell r="P158">
            <v>2</v>
          </cell>
          <cell r="Q158" t="str">
            <v>14596</v>
          </cell>
          <cell r="R158" t="str">
            <v>21180</v>
          </cell>
          <cell r="S158" t="str">
            <v>0</v>
          </cell>
          <cell r="T158" t="str">
            <v>INDUSTRIAL LA REFORMA</v>
          </cell>
          <cell r="U158">
            <v>42923</v>
          </cell>
        </row>
        <row r="159">
          <cell r="A159" t="str">
            <v>G0000L1B45</v>
          </cell>
          <cell r="B159" t="str">
            <v>MILLARES LAMINAS MICRO B/B 600X250</v>
          </cell>
          <cell r="C159">
            <v>90</v>
          </cell>
          <cell r="D159" t="str">
            <v>1</v>
          </cell>
          <cell r="E159">
            <v>20020617</v>
          </cell>
          <cell r="F159" t="str">
            <v>MI</v>
          </cell>
          <cell r="G159">
            <v>-1</v>
          </cell>
          <cell r="H159">
            <v>15.6</v>
          </cell>
          <cell r="I159">
            <v>58</v>
          </cell>
          <cell r="J159">
            <v>-904.8</v>
          </cell>
          <cell r="K159" t="str">
            <v>Peso de Producto Terminado</v>
          </cell>
          <cell r="L159" t="str">
            <v>G0000</v>
          </cell>
          <cell r="M159">
            <v>2002</v>
          </cell>
          <cell r="N159">
            <v>6</v>
          </cell>
          <cell r="O159" t="str">
            <v>043406</v>
          </cell>
          <cell r="P159">
            <v>1</v>
          </cell>
          <cell r="Q159" t="str">
            <v>G0042</v>
          </cell>
          <cell r="R159" t="str">
            <v>FACTUPA$03</v>
          </cell>
          <cell r="S159" t="str">
            <v>0200015044</v>
          </cell>
          <cell r="T159" t="str">
            <v>INDUSTRIAL LA REFORMA</v>
          </cell>
          <cell r="U159">
            <v>43406</v>
          </cell>
          <cell r="V159">
            <v>979.52</v>
          </cell>
          <cell r="W159">
            <v>0</v>
          </cell>
          <cell r="X159">
            <v>979.52</v>
          </cell>
          <cell r="Y159">
            <v>0</v>
          </cell>
        </row>
        <row r="160">
          <cell r="A160" t="str">
            <v>G0000L1B30</v>
          </cell>
          <cell r="B160" t="str">
            <v>MILLARES LAMINAS MICRO B/B 500X250</v>
          </cell>
          <cell r="C160">
            <v>90</v>
          </cell>
          <cell r="D160" t="str">
            <v>1</v>
          </cell>
          <cell r="E160">
            <v>20020628</v>
          </cell>
          <cell r="F160" t="str">
            <v>MI</v>
          </cell>
          <cell r="G160">
            <v>-1</v>
          </cell>
          <cell r="H160">
            <v>10</v>
          </cell>
          <cell r="I160">
            <v>51</v>
          </cell>
          <cell r="J160">
            <v>-510</v>
          </cell>
          <cell r="K160" t="str">
            <v>Peso de Producto Terminado</v>
          </cell>
          <cell r="L160" t="str">
            <v>G0000</v>
          </cell>
          <cell r="M160">
            <v>2002</v>
          </cell>
          <cell r="N160">
            <v>6</v>
          </cell>
          <cell r="O160" t="str">
            <v>043950</v>
          </cell>
          <cell r="P160">
            <v>1</v>
          </cell>
          <cell r="Q160" t="str">
            <v>G0042</v>
          </cell>
          <cell r="R160" t="str">
            <v>FACTUPA$03</v>
          </cell>
          <cell r="S160" t="str">
            <v>0200015286</v>
          </cell>
          <cell r="T160" t="str">
            <v>INDUSTRIAL LA REFORMA</v>
          </cell>
          <cell r="U160">
            <v>43950</v>
          </cell>
          <cell r="V160">
            <v>523.20000000000005</v>
          </cell>
          <cell r="W160">
            <v>0</v>
          </cell>
          <cell r="X160">
            <v>523.20000000000005</v>
          </cell>
          <cell r="Y160">
            <v>0</v>
          </cell>
        </row>
        <row r="161">
          <cell r="A161" t="str">
            <v>G0000L1K38</v>
          </cell>
          <cell r="B161" t="str">
            <v>MILLAR LAMINA MICRO 60*46 T175 K/K F:E</v>
          </cell>
          <cell r="C161">
            <v>90</v>
          </cell>
          <cell r="D161" t="str">
            <v>1</v>
          </cell>
          <cell r="E161">
            <v>20020605</v>
          </cell>
          <cell r="F161" t="str">
            <v>MI</v>
          </cell>
          <cell r="G161">
            <v>-1</v>
          </cell>
          <cell r="H161">
            <v>2</v>
          </cell>
          <cell r="I161">
            <v>99</v>
          </cell>
          <cell r="J161">
            <v>-198</v>
          </cell>
          <cell r="K161" t="str">
            <v>Peso de Producto Terminado</v>
          </cell>
          <cell r="L161" t="str">
            <v>G0000</v>
          </cell>
          <cell r="M161">
            <v>2002</v>
          </cell>
          <cell r="N161">
            <v>6</v>
          </cell>
          <cell r="O161" t="str">
            <v>042899</v>
          </cell>
          <cell r="P161">
            <v>5</v>
          </cell>
          <cell r="Q161" t="str">
            <v>G1213</v>
          </cell>
          <cell r="R161" t="str">
            <v>FACTUPA$02</v>
          </cell>
          <cell r="S161" t="str">
            <v>0200014793</v>
          </cell>
          <cell r="T161" t="str">
            <v>INDUSTRIAL LA REFORMA</v>
          </cell>
          <cell r="U161">
            <v>42899</v>
          </cell>
          <cell r="V161">
            <v>202.94</v>
          </cell>
          <cell r="W161">
            <v>0</v>
          </cell>
          <cell r="X161">
            <v>202.94</v>
          </cell>
          <cell r="Y161">
            <v>24.35</v>
          </cell>
        </row>
        <row r="162">
          <cell r="A162" t="str">
            <v>G0000L1B35</v>
          </cell>
          <cell r="B162" t="str">
            <v>MILLARES LAMINAS MICRO B/B 550X250</v>
          </cell>
          <cell r="C162">
            <v>90</v>
          </cell>
          <cell r="D162" t="str">
            <v>1</v>
          </cell>
          <cell r="E162">
            <v>20020606</v>
          </cell>
          <cell r="F162" t="str">
            <v>MI</v>
          </cell>
          <cell r="G162">
            <v>-1</v>
          </cell>
          <cell r="H162">
            <v>12</v>
          </cell>
          <cell r="I162">
            <v>56</v>
          </cell>
          <cell r="J162">
            <v>-672</v>
          </cell>
          <cell r="K162" t="str">
            <v>Peso de Producto Terminado</v>
          </cell>
          <cell r="L162" t="str">
            <v>G0000</v>
          </cell>
          <cell r="M162">
            <v>2002</v>
          </cell>
          <cell r="N162">
            <v>6</v>
          </cell>
          <cell r="O162" t="str">
            <v>042987</v>
          </cell>
          <cell r="P162">
            <v>1</v>
          </cell>
          <cell r="Q162" t="str">
            <v>G0042</v>
          </cell>
          <cell r="R162" t="str">
            <v>FACTUPA$03</v>
          </cell>
          <cell r="S162" t="str">
            <v>0200014832</v>
          </cell>
          <cell r="T162" t="str">
            <v>INDUSTRIAL LA REFORMA</v>
          </cell>
          <cell r="U162">
            <v>42987</v>
          </cell>
          <cell r="V162">
            <v>690.72</v>
          </cell>
          <cell r="W162">
            <v>0</v>
          </cell>
          <cell r="X162">
            <v>690.72</v>
          </cell>
          <cell r="Y162">
            <v>0</v>
          </cell>
        </row>
        <row r="163">
          <cell r="A163" t="str">
            <v>G0000L1B35</v>
          </cell>
          <cell r="B163" t="str">
            <v>MILLARES LAMINAS MICRO B/B 550X250</v>
          </cell>
          <cell r="C163">
            <v>2</v>
          </cell>
          <cell r="D163" t="str">
            <v>1</v>
          </cell>
          <cell r="E163">
            <v>20020607</v>
          </cell>
          <cell r="F163" t="str">
            <v>MI</v>
          </cell>
          <cell r="G163">
            <v>1</v>
          </cell>
          <cell r="H163">
            <v>18.600000000000001</v>
          </cell>
          <cell r="I163">
            <v>56</v>
          </cell>
          <cell r="J163">
            <v>1041.5999999999999</v>
          </cell>
          <cell r="K163" t="str">
            <v>Peso de Producto Terminado</v>
          </cell>
          <cell r="L163" t="str">
            <v>G0000</v>
          </cell>
          <cell r="M163">
            <v>2002</v>
          </cell>
          <cell r="N163">
            <v>6</v>
          </cell>
          <cell r="O163" t="str">
            <v>043046</v>
          </cell>
          <cell r="P163">
            <v>4</v>
          </cell>
          <cell r="Q163" t="str">
            <v>15110</v>
          </cell>
          <cell r="R163" t="str">
            <v>21179</v>
          </cell>
          <cell r="S163" t="str">
            <v>0</v>
          </cell>
          <cell r="T163" t="str">
            <v>INDUSTRIAL LA REFORMA</v>
          </cell>
          <cell r="U163">
            <v>43046</v>
          </cell>
        </row>
        <row r="164">
          <cell r="A164" t="str">
            <v>G0000L1B35</v>
          </cell>
          <cell r="B164" t="str">
            <v>MILLARES LAMINAS MICRO B/B 550X250</v>
          </cell>
          <cell r="C164">
            <v>2</v>
          </cell>
          <cell r="D164" t="str">
            <v>1</v>
          </cell>
          <cell r="E164">
            <v>20020608</v>
          </cell>
          <cell r="F164" t="str">
            <v>MI</v>
          </cell>
          <cell r="G164">
            <v>1</v>
          </cell>
          <cell r="H164">
            <v>28.4</v>
          </cell>
          <cell r="I164">
            <v>56</v>
          </cell>
          <cell r="J164">
            <v>1590.4</v>
          </cell>
          <cell r="K164" t="str">
            <v>Peso de Producto Terminado</v>
          </cell>
          <cell r="L164" t="str">
            <v>G0000</v>
          </cell>
          <cell r="M164">
            <v>2002</v>
          </cell>
          <cell r="N164">
            <v>6</v>
          </cell>
          <cell r="O164" t="str">
            <v>043109</v>
          </cell>
          <cell r="P164">
            <v>2</v>
          </cell>
          <cell r="Q164" t="str">
            <v>14992</v>
          </cell>
          <cell r="R164" t="str">
            <v>21179</v>
          </cell>
          <cell r="S164" t="str">
            <v>0</v>
          </cell>
          <cell r="T164" t="str">
            <v>INDUSTRIAL LA REFORMA</v>
          </cell>
          <cell r="U164">
            <v>43109</v>
          </cell>
        </row>
        <row r="165">
          <cell r="A165" t="str">
            <v>G0000L1B35</v>
          </cell>
          <cell r="B165" t="str">
            <v>MILLARES LAMINAS MICRO B/B 550X250</v>
          </cell>
          <cell r="C165">
            <v>90</v>
          </cell>
          <cell r="D165" t="str">
            <v>1</v>
          </cell>
          <cell r="E165">
            <v>20020615</v>
          </cell>
          <cell r="F165" t="str">
            <v>MI</v>
          </cell>
          <cell r="G165">
            <v>-1</v>
          </cell>
          <cell r="H165">
            <v>10</v>
          </cell>
          <cell r="I165">
            <v>56</v>
          </cell>
          <cell r="J165">
            <v>-560</v>
          </cell>
          <cell r="K165" t="str">
            <v>Peso de Producto Terminado</v>
          </cell>
          <cell r="L165" t="str">
            <v>G0000</v>
          </cell>
          <cell r="M165">
            <v>2002</v>
          </cell>
          <cell r="N165">
            <v>6</v>
          </cell>
          <cell r="O165" t="str">
            <v>043372</v>
          </cell>
          <cell r="P165">
            <v>2</v>
          </cell>
          <cell r="Q165" t="str">
            <v>G2751</v>
          </cell>
          <cell r="R165" t="str">
            <v>FACTUPA$03</v>
          </cell>
          <cell r="S165" t="str">
            <v>0200015026</v>
          </cell>
          <cell r="T165" t="str">
            <v>INDUSTRIAL LA REFORMA</v>
          </cell>
          <cell r="U165">
            <v>43372</v>
          </cell>
          <cell r="V165">
            <v>575.6</v>
          </cell>
          <cell r="W165">
            <v>0</v>
          </cell>
          <cell r="X165">
            <v>575.6</v>
          </cell>
          <cell r="Y165">
            <v>0</v>
          </cell>
        </row>
        <row r="166">
          <cell r="A166" t="str">
            <v>G0000L1B35</v>
          </cell>
          <cell r="B166" t="str">
            <v>MILLARES LAMINAS MICRO B/B 550X250</v>
          </cell>
          <cell r="C166">
            <v>90</v>
          </cell>
          <cell r="D166" t="str">
            <v>1</v>
          </cell>
          <cell r="E166">
            <v>20020620</v>
          </cell>
          <cell r="F166" t="str">
            <v>MI</v>
          </cell>
          <cell r="G166">
            <v>-1</v>
          </cell>
          <cell r="H166">
            <v>7</v>
          </cell>
          <cell r="I166">
            <v>56</v>
          </cell>
          <cell r="J166">
            <v>-392</v>
          </cell>
          <cell r="K166" t="str">
            <v>Peso de Producto Terminado</v>
          </cell>
          <cell r="L166" t="str">
            <v>G0000</v>
          </cell>
          <cell r="M166">
            <v>2002</v>
          </cell>
          <cell r="N166">
            <v>6</v>
          </cell>
          <cell r="O166" t="str">
            <v>043552</v>
          </cell>
          <cell r="P166">
            <v>1</v>
          </cell>
          <cell r="Q166" t="str">
            <v>G0042</v>
          </cell>
          <cell r="R166" t="str">
            <v>FACTUPA$03</v>
          </cell>
          <cell r="S166" t="str">
            <v>0200015115</v>
          </cell>
          <cell r="T166" t="str">
            <v>INDUSTRIAL LA REFORMA</v>
          </cell>
          <cell r="U166">
            <v>43552</v>
          </cell>
          <cell r="V166">
            <v>402.85</v>
          </cell>
          <cell r="W166">
            <v>0</v>
          </cell>
          <cell r="X166">
            <v>402.85</v>
          </cell>
          <cell r="Y166">
            <v>0</v>
          </cell>
        </row>
        <row r="167">
          <cell r="A167" t="str">
            <v>G0000L1B35</v>
          </cell>
          <cell r="B167" t="str">
            <v>MILLARES LAMINAS MICRO B/B 550X250</v>
          </cell>
          <cell r="C167">
            <v>90</v>
          </cell>
          <cell r="D167" t="str">
            <v>1</v>
          </cell>
          <cell r="E167">
            <v>20020626</v>
          </cell>
          <cell r="F167" t="str">
            <v>MI</v>
          </cell>
          <cell r="G167">
            <v>-1</v>
          </cell>
          <cell r="H167">
            <v>21.6</v>
          </cell>
          <cell r="I167">
            <v>56</v>
          </cell>
          <cell r="J167">
            <v>-1209.5999999999999</v>
          </cell>
          <cell r="K167" t="str">
            <v>Peso de Producto Terminado</v>
          </cell>
          <cell r="L167" t="str">
            <v>G0000</v>
          </cell>
          <cell r="M167">
            <v>2002</v>
          </cell>
          <cell r="N167">
            <v>6</v>
          </cell>
          <cell r="O167" t="str">
            <v>043822</v>
          </cell>
          <cell r="P167">
            <v>1</v>
          </cell>
          <cell r="Q167" t="str">
            <v>G2751</v>
          </cell>
          <cell r="R167" t="str">
            <v>FACTUPA$03</v>
          </cell>
          <cell r="S167" t="str">
            <v>0200015230</v>
          </cell>
          <cell r="T167" t="str">
            <v>INDUSTRIAL LA REFORMA</v>
          </cell>
          <cell r="U167">
            <v>43822</v>
          </cell>
          <cell r="V167">
            <v>1243.08</v>
          </cell>
          <cell r="W167">
            <v>0</v>
          </cell>
          <cell r="X167">
            <v>1243.08</v>
          </cell>
          <cell r="Y167">
            <v>0</v>
          </cell>
        </row>
        <row r="168">
          <cell r="A168" t="str">
            <v>G0000L1B35</v>
          </cell>
          <cell r="B168" t="str">
            <v>MILLARES LAMINAS MICRO B/B 550X250</v>
          </cell>
          <cell r="C168">
            <v>90</v>
          </cell>
          <cell r="D168" t="str">
            <v>1</v>
          </cell>
          <cell r="E168">
            <v>20020626</v>
          </cell>
          <cell r="F168" t="str">
            <v>MI</v>
          </cell>
          <cell r="G168">
            <v>-1</v>
          </cell>
          <cell r="H168">
            <v>10</v>
          </cell>
          <cell r="I168">
            <v>56</v>
          </cell>
          <cell r="J168">
            <v>-560</v>
          </cell>
          <cell r="K168" t="str">
            <v>Peso de Producto Terminado</v>
          </cell>
          <cell r="L168" t="str">
            <v>G0000</v>
          </cell>
          <cell r="M168">
            <v>2002</v>
          </cell>
          <cell r="N168">
            <v>6</v>
          </cell>
          <cell r="O168" t="str">
            <v>043837</v>
          </cell>
          <cell r="P168">
            <v>1</v>
          </cell>
          <cell r="Q168" t="str">
            <v>G0042</v>
          </cell>
          <cell r="R168" t="str">
            <v>FACTUPA$03</v>
          </cell>
          <cell r="S168" t="str">
            <v>0200015245</v>
          </cell>
          <cell r="T168" t="str">
            <v>INDUSTRIAL LA REFORMA</v>
          </cell>
          <cell r="U168">
            <v>43837</v>
          </cell>
          <cell r="V168">
            <v>575.5</v>
          </cell>
          <cell r="W168">
            <v>0</v>
          </cell>
          <cell r="X168">
            <v>575.5</v>
          </cell>
          <cell r="Y168">
            <v>0</v>
          </cell>
        </row>
        <row r="169">
          <cell r="A169" t="str">
            <v>G0000L1B45</v>
          </cell>
          <cell r="B169" t="str">
            <v>MILLARES LAMINAS MICRO B/B 600X250</v>
          </cell>
          <cell r="C169">
            <v>90</v>
          </cell>
          <cell r="D169" t="str">
            <v>1</v>
          </cell>
          <cell r="E169">
            <v>20020606</v>
          </cell>
          <cell r="F169" t="str">
            <v>MI</v>
          </cell>
          <cell r="G169">
            <v>-1</v>
          </cell>
          <cell r="H169">
            <v>2.6</v>
          </cell>
          <cell r="I169">
            <v>58</v>
          </cell>
          <cell r="J169">
            <v>-150.80000000000001</v>
          </cell>
          <cell r="K169" t="str">
            <v>Peso de Producto Terminado</v>
          </cell>
          <cell r="L169" t="str">
            <v>G0000</v>
          </cell>
          <cell r="M169">
            <v>2002</v>
          </cell>
          <cell r="N169">
            <v>6</v>
          </cell>
          <cell r="O169" t="str">
            <v>042989</v>
          </cell>
          <cell r="P169">
            <v>1</v>
          </cell>
          <cell r="Q169" t="str">
            <v>G0042</v>
          </cell>
          <cell r="R169" t="str">
            <v>FACTUPA$03</v>
          </cell>
          <cell r="S169" t="str">
            <v>0200014834</v>
          </cell>
          <cell r="T169" t="str">
            <v>INDUSTRIAL LA REFORMA</v>
          </cell>
          <cell r="U169">
            <v>42989</v>
          </cell>
          <cell r="V169">
            <v>163.25</v>
          </cell>
          <cell r="W169">
            <v>0</v>
          </cell>
          <cell r="X169">
            <v>163.25</v>
          </cell>
          <cell r="Y169">
            <v>0</v>
          </cell>
        </row>
        <row r="170">
          <cell r="A170" t="str">
            <v>G0000L1B45</v>
          </cell>
          <cell r="B170" t="str">
            <v>MILLARES LAMINAS MICRO B/B 600X250</v>
          </cell>
          <cell r="C170">
            <v>90</v>
          </cell>
          <cell r="D170" t="str">
            <v>1</v>
          </cell>
          <cell r="E170">
            <v>20020606</v>
          </cell>
          <cell r="F170" t="str">
            <v>MI</v>
          </cell>
          <cell r="G170">
            <v>-1</v>
          </cell>
          <cell r="H170">
            <v>3.8</v>
          </cell>
          <cell r="I170">
            <v>58</v>
          </cell>
          <cell r="J170">
            <v>-220.4</v>
          </cell>
          <cell r="K170" t="str">
            <v>Peso de Producto Terminado</v>
          </cell>
          <cell r="L170" t="str">
            <v>G0000</v>
          </cell>
          <cell r="M170">
            <v>2002</v>
          </cell>
          <cell r="N170">
            <v>6</v>
          </cell>
          <cell r="O170" t="str">
            <v>042990</v>
          </cell>
          <cell r="P170">
            <v>2</v>
          </cell>
          <cell r="Q170" t="str">
            <v>G0042</v>
          </cell>
          <cell r="R170" t="str">
            <v>FACTUPA$03</v>
          </cell>
          <cell r="S170" t="str">
            <v>0200014835</v>
          </cell>
          <cell r="T170" t="str">
            <v>INDUSTRIAL LA REFORMA</v>
          </cell>
          <cell r="U170">
            <v>42990</v>
          </cell>
          <cell r="V170">
            <v>214.73</v>
          </cell>
          <cell r="W170">
            <v>0</v>
          </cell>
          <cell r="X170">
            <v>214.73</v>
          </cell>
          <cell r="Y170">
            <v>0</v>
          </cell>
        </row>
        <row r="171">
          <cell r="A171" t="str">
            <v>G0000L1B45</v>
          </cell>
          <cell r="B171" t="str">
            <v>MILLARES LAMINAS MICRO B/B 600X250</v>
          </cell>
          <cell r="C171">
            <v>2</v>
          </cell>
          <cell r="D171" t="str">
            <v>1</v>
          </cell>
          <cell r="E171">
            <v>20020606</v>
          </cell>
          <cell r="F171" t="str">
            <v>MI</v>
          </cell>
          <cell r="G171">
            <v>1</v>
          </cell>
          <cell r="H171">
            <v>19.600000000000001</v>
          </cell>
          <cell r="I171">
            <v>61</v>
          </cell>
          <cell r="J171">
            <v>1195.5999999999999</v>
          </cell>
          <cell r="K171" t="str">
            <v>Peso de Producto Terminado</v>
          </cell>
          <cell r="L171" t="str">
            <v>G0000</v>
          </cell>
          <cell r="M171">
            <v>2002</v>
          </cell>
          <cell r="N171">
            <v>6</v>
          </cell>
          <cell r="O171" t="str">
            <v>043000</v>
          </cell>
          <cell r="P171">
            <v>2</v>
          </cell>
          <cell r="Q171" t="str">
            <v>14985</v>
          </cell>
          <cell r="R171" t="str">
            <v>21527</v>
          </cell>
          <cell r="S171" t="str">
            <v>0</v>
          </cell>
          <cell r="T171" t="str">
            <v>INDUSTRIAL LA REFORMA</v>
          </cell>
          <cell r="U171">
            <v>43000</v>
          </cell>
        </row>
        <row r="172">
          <cell r="A172" t="str">
            <v>G0000L1B45</v>
          </cell>
          <cell r="B172" t="str">
            <v>MILLARES LAMINAS MICRO B/B 600X250</v>
          </cell>
          <cell r="C172">
            <v>2</v>
          </cell>
          <cell r="D172" t="str">
            <v>1</v>
          </cell>
          <cell r="E172">
            <v>20020607</v>
          </cell>
          <cell r="F172" t="str">
            <v>MI</v>
          </cell>
          <cell r="G172">
            <v>1</v>
          </cell>
          <cell r="H172">
            <v>13.4</v>
          </cell>
          <cell r="I172">
            <v>61</v>
          </cell>
          <cell r="J172">
            <v>817.4</v>
          </cell>
          <cell r="K172" t="str">
            <v>Peso de Producto Terminado</v>
          </cell>
          <cell r="L172" t="str">
            <v>G0000</v>
          </cell>
          <cell r="M172">
            <v>2002</v>
          </cell>
          <cell r="N172">
            <v>6</v>
          </cell>
          <cell r="O172" t="str">
            <v>043046</v>
          </cell>
          <cell r="P172">
            <v>1</v>
          </cell>
          <cell r="Q172" t="str">
            <v>15101</v>
          </cell>
          <cell r="R172" t="str">
            <v>21527</v>
          </cell>
          <cell r="S172" t="str">
            <v>0</v>
          </cell>
          <cell r="T172" t="str">
            <v>INDUSTRIAL LA REFORMA</v>
          </cell>
          <cell r="U172">
            <v>43046</v>
          </cell>
        </row>
        <row r="173">
          <cell r="A173" t="str">
            <v>G0000L1B45</v>
          </cell>
          <cell r="B173" t="str">
            <v>MILLARES LAMINAS MICRO B/B 600X250</v>
          </cell>
          <cell r="C173">
            <v>2</v>
          </cell>
          <cell r="D173" t="str">
            <v>1</v>
          </cell>
          <cell r="E173">
            <v>20020612</v>
          </cell>
          <cell r="F173" t="str">
            <v>MI</v>
          </cell>
          <cell r="G173">
            <v>1</v>
          </cell>
          <cell r="H173">
            <v>29.6</v>
          </cell>
          <cell r="I173">
            <v>59</v>
          </cell>
          <cell r="J173">
            <v>1746.4</v>
          </cell>
          <cell r="K173" t="str">
            <v>Peso de Producto Terminado</v>
          </cell>
          <cell r="L173" t="str">
            <v>G0000</v>
          </cell>
          <cell r="M173">
            <v>2002</v>
          </cell>
          <cell r="N173">
            <v>6</v>
          </cell>
          <cell r="O173" t="str">
            <v>043255</v>
          </cell>
          <cell r="P173">
            <v>2</v>
          </cell>
          <cell r="Q173" t="str">
            <v>15125</v>
          </cell>
          <cell r="R173" t="str">
            <v>21855</v>
          </cell>
          <cell r="S173" t="str">
            <v>0</v>
          </cell>
          <cell r="T173" t="str">
            <v>INDUSTRIAL LA REFORMA</v>
          </cell>
          <cell r="U173">
            <v>43255</v>
          </cell>
        </row>
        <row r="174">
          <cell r="A174" t="str">
            <v>G0000L1B30</v>
          </cell>
          <cell r="B174" t="str">
            <v>MILLARES LAMINAS MICRO B/B 500X250</v>
          </cell>
          <cell r="C174">
            <v>90</v>
          </cell>
          <cell r="D174" t="str">
            <v>1</v>
          </cell>
          <cell r="E174">
            <v>20020617</v>
          </cell>
          <cell r="F174" t="str">
            <v>MI</v>
          </cell>
          <cell r="G174">
            <v>-1</v>
          </cell>
          <cell r="H174">
            <v>10</v>
          </cell>
          <cell r="I174">
            <v>51</v>
          </cell>
          <cell r="J174">
            <v>-510</v>
          </cell>
          <cell r="K174" t="str">
            <v>Peso de Producto Terminado</v>
          </cell>
          <cell r="L174" t="str">
            <v>G0000</v>
          </cell>
          <cell r="M174">
            <v>2002</v>
          </cell>
          <cell r="N174">
            <v>6</v>
          </cell>
          <cell r="O174" t="str">
            <v>043407</v>
          </cell>
          <cell r="P174">
            <v>1</v>
          </cell>
          <cell r="Q174" t="str">
            <v>G0042</v>
          </cell>
          <cell r="R174" t="str">
            <v>FACTUPA$03</v>
          </cell>
          <cell r="S174" t="str">
            <v>0200015045</v>
          </cell>
          <cell r="T174" t="str">
            <v>INDUSTRIAL LA REFORMA</v>
          </cell>
          <cell r="U174">
            <v>43407</v>
          </cell>
          <cell r="V174">
            <v>523.20000000000005</v>
          </cell>
          <cell r="W174">
            <v>0</v>
          </cell>
          <cell r="X174">
            <v>523.20000000000005</v>
          </cell>
          <cell r="Y174">
            <v>0</v>
          </cell>
        </row>
        <row r="175">
          <cell r="A175" t="str">
            <v>G0967C1BKM</v>
          </cell>
          <cell r="B175" t="str">
            <v>BASE AKM 875*234*97 T/250 TE/6.274 K/K</v>
          </cell>
          <cell r="C175">
            <v>90</v>
          </cell>
          <cell r="D175" t="str">
            <v>1</v>
          </cell>
          <cell r="E175">
            <v>20020608</v>
          </cell>
          <cell r="F175" t="str">
            <v>UN</v>
          </cell>
          <cell r="G175">
            <v>-1</v>
          </cell>
          <cell r="H175">
            <v>1000</v>
          </cell>
          <cell r="I175">
            <v>0.35899999999999999</v>
          </cell>
          <cell r="J175">
            <v>-359</v>
          </cell>
          <cell r="K175" t="str">
            <v>Peso de Producto Terminado</v>
          </cell>
          <cell r="L175" t="str">
            <v>G0967</v>
          </cell>
          <cell r="M175">
            <v>2002</v>
          </cell>
          <cell r="N175">
            <v>6</v>
          </cell>
          <cell r="O175" t="str">
            <v>043091</v>
          </cell>
          <cell r="P175">
            <v>2</v>
          </cell>
          <cell r="Q175" t="str">
            <v>G0967</v>
          </cell>
          <cell r="R175" t="str">
            <v>FACTUPA$03</v>
          </cell>
          <cell r="S175" t="str">
            <v>0200014887</v>
          </cell>
          <cell r="T175" t="str">
            <v>FLORYCAMPO</v>
          </cell>
          <cell r="U175">
            <v>43091</v>
          </cell>
          <cell r="V175">
            <v>320</v>
          </cell>
          <cell r="W175">
            <v>0</v>
          </cell>
          <cell r="X175">
            <v>320</v>
          </cell>
          <cell r="Y175">
            <v>0</v>
          </cell>
        </row>
        <row r="176">
          <cell r="A176" t="str">
            <v>G0000L1K25</v>
          </cell>
          <cell r="B176" t="str">
            <v>MILLARES LAMINAS MICRO K/K 550X250</v>
          </cell>
          <cell r="C176">
            <v>90</v>
          </cell>
          <cell r="D176" t="str">
            <v>1</v>
          </cell>
          <cell r="E176">
            <v>20020619</v>
          </cell>
          <cell r="F176" t="str">
            <v>MI</v>
          </cell>
          <cell r="G176">
            <v>-1</v>
          </cell>
          <cell r="H176">
            <v>6</v>
          </cell>
          <cell r="I176">
            <v>49</v>
          </cell>
          <cell r="J176">
            <v>-294</v>
          </cell>
          <cell r="K176" t="str">
            <v>Peso de Producto Terminado</v>
          </cell>
          <cell r="L176" t="str">
            <v>G0000</v>
          </cell>
          <cell r="M176">
            <v>2002</v>
          </cell>
          <cell r="N176">
            <v>6</v>
          </cell>
          <cell r="O176" t="str">
            <v>043505</v>
          </cell>
          <cell r="P176">
            <v>1</v>
          </cell>
          <cell r="Q176" t="str">
            <v>G0042</v>
          </cell>
          <cell r="R176" t="str">
            <v>FACTUPA$03</v>
          </cell>
          <cell r="S176" t="str">
            <v>0200015090</v>
          </cell>
          <cell r="T176" t="str">
            <v>INDUSTRIAL LA REFORMA</v>
          </cell>
          <cell r="U176">
            <v>43505</v>
          </cell>
          <cell r="V176">
            <v>303.3</v>
          </cell>
          <cell r="W176">
            <v>0</v>
          </cell>
          <cell r="X176">
            <v>303.3</v>
          </cell>
          <cell r="Y176">
            <v>0</v>
          </cell>
        </row>
        <row r="177">
          <cell r="A177" t="str">
            <v>G0958C1003</v>
          </cell>
          <cell r="B177" t="str">
            <v>TP 1/4P.FLOWERS 1044*252*120 BK 250 4357</v>
          </cell>
          <cell r="C177">
            <v>2</v>
          </cell>
          <cell r="D177" t="str">
            <v>1</v>
          </cell>
          <cell r="E177">
            <v>20020604</v>
          </cell>
          <cell r="F177" t="str">
            <v>UN</v>
          </cell>
          <cell r="G177">
            <v>1</v>
          </cell>
          <cell r="H177">
            <v>1934</v>
          </cell>
          <cell r="I177">
            <v>0.49399999999999999</v>
          </cell>
          <cell r="J177">
            <v>955.39599999999996</v>
          </cell>
          <cell r="K177" t="str">
            <v>Peso de Producto Terminado</v>
          </cell>
          <cell r="L177" t="str">
            <v>G0958</v>
          </cell>
          <cell r="M177">
            <v>2002</v>
          </cell>
          <cell r="N177">
            <v>6</v>
          </cell>
          <cell r="O177" t="str">
            <v>042907</v>
          </cell>
          <cell r="P177">
            <v>1</v>
          </cell>
          <cell r="Q177" t="str">
            <v>14913</v>
          </cell>
          <cell r="R177" t="str">
            <v>21685</v>
          </cell>
          <cell r="S177" t="str">
            <v>0</v>
          </cell>
          <cell r="T177" t="str">
            <v>FLORES MAGICAS CIA. LTDA.</v>
          </cell>
          <cell r="U177">
            <v>42907</v>
          </cell>
        </row>
        <row r="178">
          <cell r="A178" t="str">
            <v>G0958C1003</v>
          </cell>
          <cell r="B178" t="str">
            <v>TP 1/4P.FLOWERS 1044*252*120 BK 250 4357</v>
          </cell>
          <cell r="C178">
            <v>90</v>
          </cell>
          <cell r="D178" t="str">
            <v>1</v>
          </cell>
          <cell r="E178">
            <v>20020605</v>
          </cell>
          <cell r="F178" t="str">
            <v>UN</v>
          </cell>
          <cell r="G178">
            <v>-1</v>
          </cell>
          <cell r="H178">
            <v>1934</v>
          </cell>
          <cell r="I178">
            <v>0.49399999999999999</v>
          </cell>
          <cell r="J178">
            <v>-955.39599999999996</v>
          </cell>
          <cell r="K178" t="str">
            <v>Peso de Producto Terminado</v>
          </cell>
          <cell r="L178" t="str">
            <v>G0958</v>
          </cell>
          <cell r="M178">
            <v>2002</v>
          </cell>
          <cell r="N178">
            <v>6</v>
          </cell>
          <cell r="O178" t="str">
            <v>042911</v>
          </cell>
          <cell r="P178">
            <v>1</v>
          </cell>
          <cell r="Q178" t="str">
            <v>G0958</v>
          </cell>
          <cell r="R178" t="str">
            <v>FACTUPA$03</v>
          </cell>
          <cell r="S178" t="str">
            <v>0200014804</v>
          </cell>
          <cell r="T178" t="str">
            <v>FLORES MAGICAS CIA. LTDA.</v>
          </cell>
          <cell r="U178">
            <v>42911</v>
          </cell>
          <cell r="V178">
            <v>889.64</v>
          </cell>
          <cell r="W178">
            <v>0</v>
          </cell>
          <cell r="X178">
            <v>889.64</v>
          </cell>
          <cell r="Y178">
            <v>0</v>
          </cell>
        </row>
        <row r="179">
          <cell r="A179" t="str">
            <v>G0958C1004</v>
          </cell>
          <cell r="B179" t="str">
            <v>BS 1/4 PFLOWERS 1034*237*120 KC 250 4358</v>
          </cell>
          <cell r="C179">
            <v>2</v>
          </cell>
          <cell r="D179" t="str">
            <v>1</v>
          </cell>
          <cell r="E179">
            <v>20020604</v>
          </cell>
          <cell r="F179" t="str">
            <v>UN</v>
          </cell>
          <cell r="G179">
            <v>1</v>
          </cell>
          <cell r="H179">
            <v>2010</v>
          </cell>
          <cell r="I179">
            <v>0.47499999999999998</v>
          </cell>
          <cell r="J179">
            <v>954.75</v>
          </cell>
          <cell r="K179" t="str">
            <v>Peso de Producto Terminado</v>
          </cell>
          <cell r="L179" t="str">
            <v>G0958</v>
          </cell>
          <cell r="M179">
            <v>2002</v>
          </cell>
          <cell r="N179">
            <v>6</v>
          </cell>
          <cell r="O179" t="str">
            <v>042907</v>
          </cell>
          <cell r="P179">
            <v>3</v>
          </cell>
          <cell r="Q179" t="str">
            <v>14915</v>
          </cell>
          <cell r="R179" t="str">
            <v>21678</v>
          </cell>
          <cell r="S179" t="str">
            <v>0</v>
          </cell>
          <cell r="T179" t="str">
            <v>FLORES MAGICAS CIA. LTDA.</v>
          </cell>
          <cell r="U179">
            <v>42907</v>
          </cell>
        </row>
        <row r="180">
          <cell r="A180" t="str">
            <v>G0958C1004</v>
          </cell>
          <cell r="B180" t="str">
            <v>BS 1/4 PFLOWERS 1034*237*120 KC 250 4358</v>
          </cell>
          <cell r="C180">
            <v>90</v>
          </cell>
          <cell r="D180" t="str">
            <v>1</v>
          </cell>
          <cell r="E180">
            <v>20020605</v>
          </cell>
          <cell r="F180" t="str">
            <v>UN</v>
          </cell>
          <cell r="G180">
            <v>-1</v>
          </cell>
          <cell r="H180">
            <v>1934</v>
          </cell>
          <cell r="I180">
            <v>0.47499999999999998</v>
          </cell>
          <cell r="J180">
            <v>-918.65</v>
          </cell>
          <cell r="K180" t="str">
            <v>Peso de Producto Terminado</v>
          </cell>
          <cell r="L180" t="str">
            <v>G0958</v>
          </cell>
          <cell r="M180">
            <v>2002</v>
          </cell>
          <cell r="N180">
            <v>6</v>
          </cell>
          <cell r="O180" t="str">
            <v>042911</v>
          </cell>
          <cell r="P180">
            <v>2</v>
          </cell>
          <cell r="Q180" t="str">
            <v>G0958</v>
          </cell>
          <cell r="R180" t="str">
            <v>FACTUPA$03</v>
          </cell>
          <cell r="S180" t="str">
            <v>0200014804</v>
          </cell>
          <cell r="T180" t="str">
            <v>FLORES MAGICAS CIA. LTDA.</v>
          </cell>
          <cell r="U180">
            <v>42911</v>
          </cell>
          <cell r="V180">
            <v>870.3</v>
          </cell>
          <cell r="W180">
            <v>0</v>
          </cell>
          <cell r="X180">
            <v>870.3</v>
          </cell>
          <cell r="Y180">
            <v>0</v>
          </cell>
        </row>
        <row r="181">
          <cell r="A181" t="str">
            <v>G0963C1FTA</v>
          </cell>
          <cell r="B181" t="str">
            <v>CAJA FONDO TABACO 1030*235*191 T/250</v>
          </cell>
          <cell r="C181">
            <v>2</v>
          </cell>
          <cell r="D181" t="str">
            <v>1</v>
          </cell>
          <cell r="E181">
            <v>20020625</v>
          </cell>
          <cell r="F181" t="str">
            <v>UN</v>
          </cell>
          <cell r="G181">
            <v>1</v>
          </cell>
          <cell r="H181">
            <v>2794</v>
          </cell>
          <cell r="I181">
            <v>0.67500000000000004</v>
          </cell>
          <cell r="J181">
            <v>1885.95</v>
          </cell>
          <cell r="K181" t="str">
            <v>Peso de Producto Terminado</v>
          </cell>
          <cell r="L181" t="str">
            <v>G0963</v>
          </cell>
          <cell r="M181">
            <v>2002</v>
          </cell>
          <cell r="N181">
            <v>6</v>
          </cell>
          <cell r="O181" t="str">
            <v>043724</v>
          </cell>
          <cell r="P181">
            <v>1</v>
          </cell>
          <cell r="Q181" t="str">
            <v>15392</v>
          </cell>
          <cell r="R181" t="str">
            <v>21960</v>
          </cell>
          <cell r="S181" t="str">
            <v>0</v>
          </cell>
          <cell r="T181" t="str">
            <v>FLORICULTORA CANANVALLE</v>
          </cell>
          <cell r="U181">
            <v>43724</v>
          </cell>
        </row>
        <row r="182">
          <cell r="A182" t="str">
            <v>G0963C1FTA</v>
          </cell>
          <cell r="B182" t="str">
            <v>CAJA FONDO TABACO 1030*235*191 T/250</v>
          </cell>
          <cell r="C182">
            <v>2</v>
          </cell>
          <cell r="D182" t="str">
            <v>1</v>
          </cell>
          <cell r="E182">
            <v>20020626</v>
          </cell>
          <cell r="F182" t="str">
            <v>UN</v>
          </cell>
          <cell r="G182">
            <v>1</v>
          </cell>
          <cell r="H182">
            <v>75</v>
          </cell>
          <cell r="I182">
            <v>0.67700000000000005</v>
          </cell>
          <cell r="J182">
            <v>50.774999999999999</v>
          </cell>
          <cell r="K182" t="str">
            <v>Peso de Producto Terminado</v>
          </cell>
          <cell r="L182" t="str">
            <v>G0963</v>
          </cell>
          <cell r="M182">
            <v>2002</v>
          </cell>
          <cell r="N182">
            <v>6</v>
          </cell>
          <cell r="O182" t="str">
            <v>043734</v>
          </cell>
          <cell r="P182">
            <v>1</v>
          </cell>
          <cell r="Q182" t="str">
            <v>FACT15203</v>
          </cell>
          <cell r="R182" t="str">
            <v>20163</v>
          </cell>
          <cell r="S182" t="str">
            <v>12922</v>
          </cell>
          <cell r="T182" t="str">
            <v>FLORICULTORA CANANVALLE</v>
          </cell>
          <cell r="U182">
            <v>43734</v>
          </cell>
        </row>
        <row r="183">
          <cell r="A183" t="str">
            <v>G0963C1FTA</v>
          </cell>
          <cell r="B183" t="str">
            <v>CAJA FONDO TABACO 1030*235*191 T/250</v>
          </cell>
          <cell r="C183">
            <v>90</v>
          </cell>
          <cell r="D183" t="str">
            <v>1</v>
          </cell>
          <cell r="E183">
            <v>20020625</v>
          </cell>
          <cell r="F183" t="str">
            <v>UN</v>
          </cell>
          <cell r="G183">
            <v>-1</v>
          </cell>
          <cell r="H183">
            <v>2854</v>
          </cell>
          <cell r="I183">
            <v>0.67700000000000005</v>
          </cell>
          <cell r="J183">
            <v>-1932.1580000000001</v>
          </cell>
          <cell r="K183" t="str">
            <v>Peso de Producto Terminado</v>
          </cell>
          <cell r="L183" t="str">
            <v>G0963</v>
          </cell>
          <cell r="M183">
            <v>2002</v>
          </cell>
          <cell r="N183">
            <v>6</v>
          </cell>
          <cell r="O183" t="str">
            <v>043737</v>
          </cell>
          <cell r="P183">
            <v>1</v>
          </cell>
          <cell r="Q183" t="str">
            <v>G0963</v>
          </cell>
          <cell r="R183" t="str">
            <v>FACTUPA$03</v>
          </cell>
          <cell r="S183" t="str">
            <v>0200015203</v>
          </cell>
          <cell r="T183" t="str">
            <v>FLORICULTORA CANANVALLE</v>
          </cell>
          <cell r="U183">
            <v>43737</v>
          </cell>
          <cell r="V183">
            <v>1598.24</v>
          </cell>
          <cell r="W183">
            <v>0</v>
          </cell>
          <cell r="X183">
            <v>1598.24</v>
          </cell>
          <cell r="Y183">
            <v>0</v>
          </cell>
        </row>
        <row r="184">
          <cell r="A184" t="str">
            <v>G0963C1FTA</v>
          </cell>
          <cell r="B184" t="str">
            <v>CAJA FONDO TABACO 1030*235*191 T/250</v>
          </cell>
          <cell r="C184">
            <v>2</v>
          </cell>
          <cell r="D184" t="str">
            <v>1</v>
          </cell>
          <cell r="E184">
            <v>20020625</v>
          </cell>
          <cell r="F184" t="str">
            <v>UN</v>
          </cell>
          <cell r="G184">
            <v>1</v>
          </cell>
          <cell r="H184">
            <v>1466</v>
          </cell>
          <cell r="I184">
            <v>0.67500000000000004</v>
          </cell>
          <cell r="J184">
            <v>989.55</v>
          </cell>
          <cell r="K184" t="str">
            <v>Peso de Producto Terminado</v>
          </cell>
          <cell r="L184" t="str">
            <v>G0963</v>
          </cell>
          <cell r="M184">
            <v>2002</v>
          </cell>
          <cell r="N184">
            <v>6</v>
          </cell>
          <cell r="O184" t="str">
            <v>043806</v>
          </cell>
          <cell r="P184">
            <v>3</v>
          </cell>
          <cell r="Q184" t="str">
            <v>15399</v>
          </cell>
          <cell r="R184" t="str">
            <v>21960</v>
          </cell>
          <cell r="S184" t="str">
            <v>0</v>
          </cell>
          <cell r="T184" t="str">
            <v>FLORICULTORA CANANVALLE</v>
          </cell>
          <cell r="U184">
            <v>43806</v>
          </cell>
        </row>
        <row r="185">
          <cell r="A185" t="str">
            <v>G0963C1FTA</v>
          </cell>
          <cell r="B185" t="str">
            <v>CAJA FONDO TABACO 1030*235*191 T/250</v>
          </cell>
          <cell r="C185">
            <v>90</v>
          </cell>
          <cell r="D185" t="str">
            <v>1</v>
          </cell>
          <cell r="E185">
            <v>20020626</v>
          </cell>
          <cell r="F185" t="str">
            <v>UN</v>
          </cell>
          <cell r="G185">
            <v>-1</v>
          </cell>
          <cell r="H185">
            <v>1080</v>
          </cell>
          <cell r="I185">
            <v>0.67700000000000005</v>
          </cell>
          <cell r="J185">
            <v>-731.16</v>
          </cell>
          <cell r="K185" t="str">
            <v>Peso de Producto Terminado</v>
          </cell>
          <cell r="L185" t="str">
            <v>G0963</v>
          </cell>
          <cell r="M185">
            <v>2002</v>
          </cell>
          <cell r="N185">
            <v>6</v>
          </cell>
          <cell r="O185" t="str">
            <v>043825</v>
          </cell>
          <cell r="P185">
            <v>2</v>
          </cell>
          <cell r="Q185" t="str">
            <v>G0963</v>
          </cell>
          <cell r="R185" t="str">
            <v>FACTUPA$03</v>
          </cell>
          <cell r="S185" t="str">
            <v>0200015233</v>
          </cell>
          <cell r="T185" t="str">
            <v>FLORICULTORA CANANVALLE</v>
          </cell>
          <cell r="U185">
            <v>43825</v>
          </cell>
          <cell r="V185">
            <v>604.79999999999995</v>
          </cell>
          <cell r="W185">
            <v>0</v>
          </cell>
          <cell r="X185">
            <v>604.79999999999995</v>
          </cell>
          <cell r="Y185">
            <v>0</v>
          </cell>
        </row>
        <row r="186">
          <cell r="A186" t="str">
            <v>G0963C1FTC</v>
          </cell>
          <cell r="B186" t="str">
            <v>CJ FONDO TABACO CANANVALLE T/250 TE3129B</v>
          </cell>
          <cell r="C186">
            <v>97</v>
          </cell>
          <cell r="D186" t="str">
            <v>1</v>
          </cell>
          <cell r="E186">
            <v>20020626</v>
          </cell>
          <cell r="F186" t="str">
            <v>UN</v>
          </cell>
          <cell r="G186">
            <v>-1</v>
          </cell>
          <cell r="H186">
            <v>75</v>
          </cell>
          <cell r="I186">
            <v>0.67700000000000005</v>
          </cell>
          <cell r="J186">
            <v>-50.774999999999999</v>
          </cell>
          <cell r="K186" t="str">
            <v>Peso de Producto Terminado</v>
          </cell>
          <cell r="L186" t="str">
            <v>G0963</v>
          </cell>
          <cell r="M186">
            <v>2002</v>
          </cell>
          <cell r="N186">
            <v>6</v>
          </cell>
          <cell r="O186" t="str">
            <v>043735</v>
          </cell>
          <cell r="P186">
            <v>1</v>
          </cell>
          <cell r="Q186" t="str">
            <v>FACT15203</v>
          </cell>
          <cell r="R186" t="str">
            <v>20163</v>
          </cell>
          <cell r="T186" t="str">
            <v>FLORICULTORA CANANVALLE</v>
          </cell>
          <cell r="U186">
            <v>43735</v>
          </cell>
        </row>
        <row r="187">
          <cell r="A187" t="str">
            <v>G0963C1TTC</v>
          </cell>
          <cell r="B187" t="str">
            <v>CJ TP TABACO CANANVALLE 1040*250*195T250</v>
          </cell>
          <cell r="C187">
            <v>2</v>
          </cell>
          <cell r="D187" t="str">
            <v>1</v>
          </cell>
          <cell r="E187">
            <v>20020624</v>
          </cell>
          <cell r="F187" t="str">
            <v>UN</v>
          </cell>
          <cell r="G187">
            <v>1</v>
          </cell>
          <cell r="H187">
            <v>3798</v>
          </cell>
          <cell r="I187">
            <v>0.71</v>
          </cell>
          <cell r="J187">
            <v>2696.58</v>
          </cell>
          <cell r="K187" t="str">
            <v>Peso de Producto Terminado</v>
          </cell>
          <cell r="L187" t="str">
            <v>G0963</v>
          </cell>
          <cell r="M187">
            <v>2002</v>
          </cell>
          <cell r="N187">
            <v>6</v>
          </cell>
          <cell r="O187" t="str">
            <v>043722</v>
          </cell>
          <cell r="P187">
            <v>4</v>
          </cell>
          <cell r="Q187" t="str">
            <v>15385</v>
          </cell>
          <cell r="R187" t="str">
            <v>21901</v>
          </cell>
          <cell r="S187" t="str">
            <v>0</v>
          </cell>
          <cell r="T187" t="str">
            <v>FLORICULTORA CANANVALLE</v>
          </cell>
          <cell r="U187">
            <v>43722</v>
          </cell>
        </row>
        <row r="188">
          <cell r="A188" t="str">
            <v>G0834C1003</v>
          </cell>
          <cell r="B188" t="str">
            <v>FONDOS TAB 1182*249*171 KC 250</v>
          </cell>
          <cell r="C188">
            <v>90</v>
          </cell>
          <cell r="D188" t="str">
            <v>1</v>
          </cell>
          <cell r="E188">
            <v>20020621</v>
          </cell>
          <cell r="F188" t="str">
            <v>UN</v>
          </cell>
          <cell r="G188">
            <v>-1</v>
          </cell>
          <cell r="H188">
            <v>725</v>
          </cell>
          <cell r="I188">
            <v>0.69799999999999995</v>
          </cell>
          <cell r="J188">
            <v>-506.05</v>
          </cell>
          <cell r="K188" t="str">
            <v>Peso de Producto Terminado</v>
          </cell>
          <cell r="L188" t="str">
            <v>G0834</v>
          </cell>
          <cell r="M188">
            <v>2002</v>
          </cell>
          <cell r="N188">
            <v>6</v>
          </cell>
          <cell r="O188" t="str">
            <v>043590</v>
          </cell>
          <cell r="P188">
            <v>2</v>
          </cell>
          <cell r="Q188" t="str">
            <v>G0834</v>
          </cell>
          <cell r="R188" t="str">
            <v>FACTUPA$03</v>
          </cell>
          <cell r="S188" t="str">
            <v>0200015134</v>
          </cell>
          <cell r="T188" t="str">
            <v>ECUAMAGIC</v>
          </cell>
          <cell r="U188">
            <v>43590</v>
          </cell>
          <cell r="V188">
            <v>413.25</v>
          </cell>
          <cell r="W188">
            <v>0</v>
          </cell>
          <cell r="X188">
            <v>413.25</v>
          </cell>
          <cell r="Y188">
            <v>0</v>
          </cell>
        </row>
        <row r="189">
          <cell r="A189" t="str">
            <v>G0963C1TTC</v>
          </cell>
          <cell r="B189" t="str">
            <v>CJ TP TABACO CANANVALLE 1040*250*195T250</v>
          </cell>
          <cell r="C189">
            <v>90</v>
          </cell>
          <cell r="D189" t="str">
            <v>1</v>
          </cell>
          <cell r="E189">
            <v>20020626</v>
          </cell>
          <cell r="F189" t="str">
            <v>UN</v>
          </cell>
          <cell r="G189">
            <v>-1</v>
          </cell>
          <cell r="H189">
            <v>136</v>
          </cell>
          <cell r="I189">
            <v>0.71</v>
          </cell>
          <cell r="J189">
            <v>-96.56</v>
          </cell>
          <cell r="K189" t="str">
            <v>Peso de Producto Terminado</v>
          </cell>
          <cell r="L189" t="str">
            <v>G0963</v>
          </cell>
          <cell r="M189">
            <v>2002</v>
          </cell>
          <cell r="N189">
            <v>6</v>
          </cell>
          <cell r="O189" t="str">
            <v>043825</v>
          </cell>
          <cell r="P189">
            <v>1</v>
          </cell>
          <cell r="Q189" t="str">
            <v>G0963</v>
          </cell>
          <cell r="R189" t="str">
            <v>FACTUPA$03</v>
          </cell>
          <cell r="S189" t="str">
            <v>0200015233</v>
          </cell>
          <cell r="T189" t="str">
            <v>FLORICULTORA CANANVALLE</v>
          </cell>
          <cell r="U189">
            <v>43825</v>
          </cell>
          <cell r="V189">
            <v>637.20000000000005</v>
          </cell>
          <cell r="W189">
            <v>0</v>
          </cell>
          <cell r="X189">
            <v>637.20000000000005</v>
          </cell>
          <cell r="Y189">
            <v>0</v>
          </cell>
        </row>
        <row r="190">
          <cell r="A190" t="str">
            <v>G0834C1003</v>
          </cell>
          <cell r="B190" t="str">
            <v>FONDOS TAB 1182*249*171 KC 250</v>
          </cell>
          <cell r="C190">
            <v>90</v>
          </cell>
          <cell r="D190" t="str">
            <v>1</v>
          </cell>
          <cell r="E190">
            <v>20020621</v>
          </cell>
          <cell r="F190" t="str">
            <v>UN</v>
          </cell>
          <cell r="G190">
            <v>-1</v>
          </cell>
          <cell r="H190">
            <v>725</v>
          </cell>
          <cell r="I190">
            <v>0.69799999999999995</v>
          </cell>
          <cell r="J190">
            <v>-506.05</v>
          </cell>
          <cell r="K190" t="str">
            <v>Peso de Producto Terminado</v>
          </cell>
          <cell r="L190" t="str">
            <v>G0834</v>
          </cell>
          <cell r="M190">
            <v>2002</v>
          </cell>
          <cell r="N190">
            <v>6</v>
          </cell>
          <cell r="O190" t="str">
            <v>043589</v>
          </cell>
          <cell r="P190">
            <v>2</v>
          </cell>
          <cell r="Q190" t="str">
            <v>G0834</v>
          </cell>
          <cell r="R190" t="str">
            <v>FACTUPA$03</v>
          </cell>
          <cell r="S190" t="str">
            <v>0200015133</v>
          </cell>
          <cell r="T190" t="str">
            <v>ECUAMAGIC</v>
          </cell>
          <cell r="U190">
            <v>43589</v>
          </cell>
          <cell r="V190">
            <v>413.25</v>
          </cell>
          <cell r="W190">
            <v>0</v>
          </cell>
          <cell r="X190">
            <v>413.25</v>
          </cell>
          <cell r="Y190">
            <v>0</v>
          </cell>
        </row>
        <row r="191">
          <cell r="A191" t="str">
            <v>G0967C1BKP</v>
          </cell>
          <cell r="B191" t="str">
            <v>CAJA BASE AKP</v>
          </cell>
          <cell r="C191">
            <v>2</v>
          </cell>
          <cell r="D191" t="str">
            <v>1</v>
          </cell>
          <cell r="E191">
            <v>20020607</v>
          </cell>
          <cell r="F191" t="str">
            <v>UN</v>
          </cell>
          <cell r="G191">
            <v>1</v>
          </cell>
          <cell r="H191">
            <v>2867</v>
          </cell>
          <cell r="I191">
            <v>0.57399999999999995</v>
          </cell>
          <cell r="J191">
            <v>1645.6579999999999</v>
          </cell>
          <cell r="K191" t="str">
            <v>Peso de Producto Terminado</v>
          </cell>
          <cell r="L191" t="str">
            <v>G0967</v>
          </cell>
          <cell r="M191">
            <v>2002</v>
          </cell>
          <cell r="N191">
            <v>6</v>
          </cell>
          <cell r="O191" t="str">
            <v>043082</v>
          </cell>
          <cell r="P191">
            <v>1</v>
          </cell>
          <cell r="Q191" t="str">
            <v>15022</v>
          </cell>
          <cell r="R191" t="str">
            <v>21745</v>
          </cell>
          <cell r="S191" t="str">
            <v>0</v>
          </cell>
          <cell r="T191" t="str">
            <v>FLORYCAMPO</v>
          </cell>
          <cell r="U191">
            <v>43082</v>
          </cell>
        </row>
        <row r="192">
          <cell r="A192" t="str">
            <v>G0967C1BKP</v>
          </cell>
          <cell r="B192" t="str">
            <v>CAJA BASE AKP</v>
          </cell>
          <cell r="C192">
            <v>90</v>
          </cell>
          <cell r="D192" t="str">
            <v>1</v>
          </cell>
          <cell r="E192">
            <v>20020608</v>
          </cell>
          <cell r="F192" t="str">
            <v>UN</v>
          </cell>
          <cell r="G192">
            <v>-1</v>
          </cell>
          <cell r="H192">
            <v>1830</v>
          </cell>
          <cell r="I192">
            <v>0.57399999999999995</v>
          </cell>
          <cell r="J192">
            <v>-1050.42</v>
          </cell>
          <cell r="K192" t="str">
            <v>Peso de Producto Terminado</v>
          </cell>
          <cell r="L192" t="str">
            <v>G0967</v>
          </cell>
          <cell r="M192">
            <v>2002</v>
          </cell>
          <cell r="N192">
            <v>6</v>
          </cell>
          <cell r="O192" t="str">
            <v>043083</v>
          </cell>
          <cell r="P192">
            <v>4</v>
          </cell>
          <cell r="Q192" t="str">
            <v>G0967</v>
          </cell>
          <cell r="R192" t="str">
            <v>FACTUPA$03</v>
          </cell>
          <cell r="S192" t="str">
            <v>0200014881</v>
          </cell>
          <cell r="T192" t="str">
            <v>FLORYCAMPO</v>
          </cell>
          <cell r="U192">
            <v>43083</v>
          </cell>
          <cell r="V192">
            <v>933.3</v>
          </cell>
          <cell r="W192">
            <v>0</v>
          </cell>
          <cell r="X192">
            <v>933.3</v>
          </cell>
          <cell r="Y192">
            <v>0</v>
          </cell>
        </row>
        <row r="193">
          <cell r="A193" t="str">
            <v>G0967C1BKP</v>
          </cell>
          <cell r="B193" t="str">
            <v>CAJA BASE AKP</v>
          </cell>
          <cell r="C193">
            <v>90</v>
          </cell>
          <cell r="D193" t="str">
            <v>1</v>
          </cell>
          <cell r="E193">
            <v>20020608</v>
          </cell>
          <cell r="F193" t="str">
            <v>UN</v>
          </cell>
          <cell r="G193">
            <v>-1</v>
          </cell>
          <cell r="H193">
            <v>750</v>
          </cell>
          <cell r="I193">
            <v>0.57399999999999995</v>
          </cell>
          <cell r="J193">
            <v>-430.5</v>
          </cell>
          <cell r="K193" t="str">
            <v>Peso de Producto Terminado</v>
          </cell>
          <cell r="L193" t="str">
            <v>G0967</v>
          </cell>
          <cell r="M193">
            <v>2002</v>
          </cell>
          <cell r="N193">
            <v>6</v>
          </cell>
          <cell r="O193" t="str">
            <v>043091</v>
          </cell>
          <cell r="P193">
            <v>3</v>
          </cell>
          <cell r="Q193" t="str">
            <v>G0967</v>
          </cell>
          <cell r="R193" t="str">
            <v>FACTUPA$03</v>
          </cell>
          <cell r="S193" t="str">
            <v>0200014887</v>
          </cell>
          <cell r="T193" t="str">
            <v>FLORYCAMPO</v>
          </cell>
          <cell r="U193">
            <v>43091</v>
          </cell>
          <cell r="V193">
            <v>382.5</v>
          </cell>
          <cell r="W193">
            <v>0</v>
          </cell>
          <cell r="X193">
            <v>382.5</v>
          </cell>
          <cell r="Y193">
            <v>0</v>
          </cell>
        </row>
        <row r="194">
          <cell r="A194" t="str">
            <v>G0967C1BKP</v>
          </cell>
          <cell r="B194" t="str">
            <v>CAJA BASE AKP</v>
          </cell>
          <cell r="C194">
            <v>97</v>
          </cell>
          <cell r="D194" t="str">
            <v>1</v>
          </cell>
          <cell r="E194">
            <v>20020628</v>
          </cell>
          <cell r="F194" t="str">
            <v>UN</v>
          </cell>
          <cell r="G194">
            <v>-1</v>
          </cell>
          <cell r="H194">
            <v>287</v>
          </cell>
          <cell r="I194">
            <v>0.57399999999999995</v>
          </cell>
          <cell r="J194">
            <v>-164.738</v>
          </cell>
          <cell r="K194" t="str">
            <v>Peso de Producto Terminado</v>
          </cell>
          <cell r="L194" t="str">
            <v>G0967</v>
          </cell>
          <cell r="M194">
            <v>2002</v>
          </cell>
          <cell r="N194">
            <v>6</v>
          </cell>
          <cell r="O194" t="str">
            <v>043969</v>
          </cell>
          <cell r="P194">
            <v>1</v>
          </cell>
          <cell r="Q194" t="str">
            <v>0</v>
          </cell>
          <cell r="R194" t="str">
            <v>21745</v>
          </cell>
          <cell r="T194" t="str">
            <v>FLORYCAMPO</v>
          </cell>
          <cell r="U194">
            <v>43969</v>
          </cell>
        </row>
        <row r="195">
          <cell r="A195" t="str">
            <v>G0967C1BKP</v>
          </cell>
          <cell r="B195" t="str">
            <v>CAJA BASE AKP</v>
          </cell>
          <cell r="C195">
            <v>97</v>
          </cell>
          <cell r="D195" t="str">
            <v>1</v>
          </cell>
          <cell r="E195">
            <v>20020628</v>
          </cell>
          <cell r="F195" t="str">
            <v>UN</v>
          </cell>
          <cell r="G195">
            <v>-1</v>
          </cell>
          <cell r="H195">
            <v>418</v>
          </cell>
          <cell r="I195">
            <v>0.57399999999999995</v>
          </cell>
          <cell r="J195">
            <v>-239.93199999999999</v>
          </cell>
          <cell r="K195" t="str">
            <v>Peso de Producto Terminado</v>
          </cell>
          <cell r="L195" t="str">
            <v>G0967</v>
          </cell>
          <cell r="M195">
            <v>2002</v>
          </cell>
          <cell r="N195">
            <v>6</v>
          </cell>
          <cell r="O195" t="str">
            <v>043969</v>
          </cell>
          <cell r="P195">
            <v>1</v>
          </cell>
          <cell r="Q195" t="str">
            <v>0</v>
          </cell>
          <cell r="R195" t="str">
            <v>21745</v>
          </cell>
          <cell r="T195" t="str">
            <v>FLORYCAMPO</v>
          </cell>
          <cell r="U195">
            <v>43969</v>
          </cell>
        </row>
        <row r="196">
          <cell r="A196" t="str">
            <v>G0967C1B01</v>
          </cell>
          <cell r="B196" t="str">
            <v>BASE AKS(R2)  1030*368*137 T/250 TE:6264</v>
          </cell>
          <cell r="C196">
            <v>2</v>
          </cell>
          <cell r="D196" t="str">
            <v>1</v>
          </cell>
          <cell r="E196">
            <v>20020607</v>
          </cell>
          <cell r="F196" t="str">
            <v>UN</v>
          </cell>
          <cell r="G196">
            <v>1</v>
          </cell>
          <cell r="H196">
            <v>2648</v>
          </cell>
          <cell r="I196">
            <v>0.65</v>
          </cell>
          <cell r="J196">
            <v>1721.2</v>
          </cell>
          <cell r="K196" t="str">
            <v>Peso de Producto Terminado</v>
          </cell>
          <cell r="L196" t="str">
            <v>G0967</v>
          </cell>
          <cell r="M196">
            <v>2002</v>
          </cell>
          <cell r="N196">
            <v>6</v>
          </cell>
          <cell r="O196" t="str">
            <v>043079</v>
          </cell>
          <cell r="P196">
            <v>2</v>
          </cell>
          <cell r="Q196" t="str">
            <v>15023</v>
          </cell>
          <cell r="R196" t="str">
            <v>21747</v>
          </cell>
          <cell r="S196" t="str">
            <v>0</v>
          </cell>
          <cell r="T196" t="str">
            <v>FLORYCAMPO</v>
          </cell>
          <cell r="U196">
            <v>43079</v>
          </cell>
        </row>
        <row r="197">
          <cell r="A197" t="str">
            <v>G0967C1B01</v>
          </cell>
          <cell r="B197" t="str">
            <v>BASE AKS(R2)  1030*368*137 T/250 TE:6264</v>
          </cell>
          <cell r="C197">
            <v>90</v>
          </cell>
          <cell r="D197" t="str">
            <v>1</v>
          </cell>
          <cell r="E197">
            <v>20020608</v>
          </cell>
          <cell r="F197" t="str">
            <v>UN</v>
          </cell>
          <cell r="G197">
            <v>-1</v>
          </cell>
          <cell r="H197">
            <v>2440</v>
          </cell>
          <cell r="I197">
            <v>0.65</v>
          </cell>
          <cell r="J197">
            <v>-1586</v>
          </cell>
          <cell r="K197" t="str">
            <v>Peso de Producto Terminado</v>
          </cell>
          <cell r="L197" t="str">
            <v>G0967</v>
          </cell>
          <cell r="M197">
            <v>2002</v>
          </cell>
          <cell r="N197">
            <v>6</v>
          </cell>
          <cell r="O197" t="str">
            <v>043083</v>
          </cell>
          <cell r="P197">
            <v>2</v>
          </cell>
          <cell r="Q197" t="str">
            <v>G0967</v>
          </cell>
          <cell r="R197" t="str">
            <v>FACTUPA$03</v>
          </cell>
          <cell r="S197" t="str">
            <v>0200014881</v>
          </cell>
          <cell r="T197" t="str">
            <v>FLORYCAMPO</v>
          </cell>
          <cell r="U197">
            <v>43083</v>
          </cell>
          <cell r="V197">
            <v>1317.6</v>
          </cell>
          <cell r="W197">
            <v>0</v>
          </cell>
          <cell r="X197">
            <v>1317.6</v>
          </cell>
          <cell r="Y197">
            <v>0</v>
          </cell>
        </row>
        <row r="198">
          <cell r="A198" t="str">
            <v>G0967C1TKM</v>
          </cell>
          <cell r="B198" t="str">
            <v>TAPA AKM 885*249*113 T/250 TE/6.273</v>
          </cell>
          <cell r="C198">
            <v>2</v>
          </cell>
          <cell r="D198" t="str">
            <v>1</v>
          </cell>
          <cell r="E198">
            <v>20020607</v>
          </cell>
          <cell r="F198" t="str">
            <v>UN</v>
          </cell>
          <cell r="G198">
            <v>1</v>
          </cell>
          <cell r="H198">
            <v>1133</v>
          </cell>
          <cell r="I198">
            <v>0.41299999999999998</v>
          </cell>
          <cell r="J198">
            <v>467.92899999999997</v>
          </cell>
          <cell r="K198" t="str">
            <v>Peso de Producto Terminado</v>
          </cell>
          <cell r="L198" t="str">
            <v>G0967</v>
          </cell>
          <cell r="M198">
            <v>2002</v>
          </cell>
          <cell r="N198">
            <v>6</v>
          </cell>
          <cell r="O198" t="str">
            <v>043079</v>
          </cell>
          <cell r="P198">
            <v>1</v>
          </cell>
          <cell r="Q198" t="str">
            <v>15019</v>
          </cell>
          <cell r="R198" t="str">
            <v>21748</v>
          </cell>
          <cell r="S198" t="str">
            <v>0</v>
          </cell>
          <cell r="T198" t="str">
            <v>FLORYCAMPO</v>
          </cell>
          <cell r="U198">
            <v>43079</v>
          </cell>
        </row>
        <row r="199">
          <cell r="A199" t="str">
            <v>G0967C1TKM</v>
          </cell>
          <cell r="B199" t="str">
            <v>TAPA AKM 885*249*113 T/250 TE/6.273</v>
          </cell>
          <cell r="C199">
            <v>90</v>
          </cell>
          <cell r="D199" t="str">
            <v>1</v>
          </cell>
          <cell r="E199">
            <v>20020608</v>
          </cell>
          <cell r="F199" t="str">
            <v>UN</v>
          </cell>
          <cell r="G199">
            <v>-1</v>
          </cell>
          <cell r="H199">
            <v>1000</v>
          </cell>
          <cell r="I199">
            <v>0.41299999999999998</v>
          </cell>
          <cell r="J199">
            <v>-413</v>
          </cell>
          <cell r="K199" t="str">
            <v>Peso de Producto Terminado</v>
          </cell>
          <cell r="L199" t="str">
            <v>G0967</v>
          </cell>
          <cell r="M199">
            <v>2002</v>
          </cell>
          <cell r="N199">
            <v>6</v>
          </cell>
          <cell r="O199" t="str">
            <v>043091</v>
          </cell>
          <cell r="P199">
            <v>1</v>
          </cell>
          <cell r="Q199" t="str">
            <v>G0967</v>
          </cell>
          <cell r="R199" t="str">
            <v>FACTUPA$03</v>
          </cell>
          <cell r="S199" t="str">
            <v>0200014887</v>
          </cell>
          <cell r="T199" t="str">
            <v>FLORYCAMPO</v>
          </cell>
          <cell r="U199">
            <v>43091</v>
          </cell>
          <cell r="V199">
            <v>350</v>
          </cell>
          <cell r="W199">
            <v>0</v>
          </cell>
          <cell r="X199">
            <v>350</v>
          </cell>
          <cell r="Y199">
            <v>0</v>
          </cell>
        </row>
        <row r="200">
          <cell r="A200" t="str">
            <v>G0967C1TKP</v>
          </cell>
          <cell r="B200" t="str">
            <v>CAJA TAPA AKP</v>
          </cell>
          <cell r="C200">
            <v>2</v>
          </cell>
          <cell r="D200" t="str">
            <v>1</v>
          </cell>
          <cell r="E200">
            <v>20020607</v>
          </cell>
          <cell r="F200" t="str">
            <v>UN</v>
          </cell>
          <cell r="G200">
            <v>1</v>
          </cell>
          <cell r="H200">
            <v>2825</v>
          </cell>
          <cell r="I200">
            <v>0.63700000000000001</v>
          </cell>
          <cell r="J200">
            <v>1799.5250000000001</v>
          </cell>
          <cell r="K200" t="str">
            <v>Peso de Producto Terminado</v>
          </cell>
          <cell r="L200" t="str">
            <v>G0967</v>
          </cell>
          <cell r="M200">
            <v>2002</v>
          </cell>
          <cell r="N200">
            <v>6</v>
          </cell>
          <cell r="O200" t="str">
            <v>043079</v>
          </cell>
          <cell r="P200">
            <v>5</v>
          </cell>
          <cell r="Q200" t="str">
            <v>15020</v>
          </cell>
          <cell r="R200" t="str">
            <v>21744</v>
          </cell>
          <cell r="S200" t="str">
            <v>0</v>
          </cell>
          <cell r="T200" t="str">
            <v>FLORYCAMPO</v>
          </cell>
          <cell r="U200">
            <v>43079</v>
          </cell>
        </row>
        <row r="201">
          <cell r="A201" t="str">
            <v>G0967C1TKP</v>
          </cell>
          <cell r="B201" t="str">
            <v>CAJA TAPA AKP</v>
          </cell>
          <cell r="C201">
            <v>90</v>
          </cell>
          <cell r="D201" t="str">
            <v>1</v>
          </cell>
          <cell r="E201">
            <v>20020608</v>
          </cell>
          <cell r="F201" t="str">
            <v>UN</v>
          </cell>
          <cell r="G201">
            <v>-1</v>
          </cell>
          <cell r="H201">
            <v>2580</v>
          </cell>
          <cell r="I201">
            <v>0.63700000000000001</v>
          </cell>
          <cell r="J201">
            <v>-1643.46</v>
          </cell>
          <cell r="K201" t="str">
            <v>Peso de Producto Terminado</v>
          </cell>
          <cell r="L201" t="str">
            <v>G0967</v>
          </cell>
          <cell r="M201">
            <v>2002</v>
          </cell>
          <cell r="N201">
            <v>6</v>
          </cell>
          <cell r="O201" t="str">
            <v>043083</v>
          </cell>
          <cell r="P201">
            <v>3</v>
          </cell>
          <cell r="Q201" t="str">
            <v>G0967</v>
          </cell>
          <cell r="R201" t="str">
            <v>FACTUPA$03</v>
          </cell>
          <cell r="S201" t="str">
            <v>0200014881</v>
          </cell>
          <cell r="T201" t="str">
            <v>FLORYCAMPO</v>
          </cell>
          <cell r="U201">
            <v>43083</v>
          </cell>
          <cell r="V201">
            <v>1393.2</v>
          </cell>
          <cell r="W201">
            <v>0</v>
          </cell>
          <cell r="X201">
            <v>1393.2</v>
          </cell>
          <cell r="Y201">
            <v>0</v>
          </cell>
        </row>
        <row r="202">
          <cell r="A202" t="str">
            <v>G0967C1BKM</v>
          </cell>
          <cell r="B202" t="str">
            <v>BASE AKM 875*234*97 T/250 TE/6.274 K/K</v>
          </cell>
          <cell r="C202">
            <v>2</v>
          </cell>
          <cell r="D202" t="str">
            <v>1</v>
          </cell>
          <cell r="E202">
            <v>20020607</v>
          </cell>
          <cell r="F202" t="str">
            <v>UN</v>
          </cell>
          <cell r="G202">
            <v>1</v>
          </cell>
          <cell r="H202">
            <v>1187</v>
          </cell>
          <cell r="I202">
            <v>0.35899999999999999</v>
          </cell>
          <cell r="J202">
            <v>426.13299999999998</v>
          </cell>
          <cell r="K202" t="str">
            <v>Peso de Producto Terminado</v>
          </cell>
          <cell r="L202" t="str">
            <v>G0967</v>
          </cell>
          <cell r="M202">
            <v>2002</v>
          </cell>
          <cell r="N202">
            <v>6</v>
          </cell>
          <cell r="O202" t="str">
            <v>043090</v>
          </cell>
          <cell r="P202">
            <v>1</v>
          </cell>
          <cell r="Q202" t="str">
            <v>15024</v>
          </cell>
          <cell r="R202" t="str">
            <v>21742</v>
          </cell>
          <cell r="S202" t="str">
            <v>0</v>
          </cell>
          <cell r="T202" t="str">
            <v>FLORYCAMPO</v>
          </cell>
          <cell r="U202">
            <v>43090</v>
          </cell>
        </row>
        <row r="203">
          <cell r="A203" t="str">
            <v>G0963C1TTC</v>
          </cell>
          <cell r="B203" t="str">
            <v>CJ TP TABACO CANANVALLE 1040*250*195T250</v>
          </cell>
          <cell r="C203">
            <v>90</v>
          </cell>
          <cell r="D203" t="str">
            <v>1</v>
          </cell>
          <cell r="E203">
            <v>20020625</v>
          </cell>
          <cell r="F203" t="str">
            <v>UN</v>
          </cell>
          <cell r="G203">
            <v>-1</v>
          </cell>
          <cell r="H203">
            <v>2854</v>
          </cell>
          <cell r="I203">
            <v>0.71</v>
          </cell>
          <cell r="J203">
            <v>-2026.34</v>
          </cell>
          <cell r="K203" t="str">
            <v>Peso de Producto Terminado</v>
          </cell>
          <cell r="L203" t="str">
            <v>G0963</v>
          </cell>
          <cell r="M203">
            <v>2002</v>
          </cell>
          <cell r="N203">
            <v>6</v>
          </cell>
          <cell r="O203" t="str">
            <v>043737</v>
          </cell>
          <cell r="P203">
            <v>2</v>
          </cell>
          <cell r="Q203" t="str">
            <v>G0963</v>
          </cell>
          <cell r="R203" t="str">
            <v>FACTUPA$03</v>
          </cell>
          <cell r="S203" t="str">
            <v>0200015203</v>
          </cell>
          <cell r="T203" t="str">
            <v>FLORICULTORA CANANVALLE</v>
          </cell>
          <cell r="U203">
            <v>43737</v>
          </cell>
          <cell r="V203">
            <v>1683.86</v>
          </cell>
          <cell r="W203">
            <v>0</v>
          </cell>
          <cell r="X203">
            <v>1683.86</v>
          </cell>
          <cell r="Y203">
            <v>0</v>
          </cell>
        </row>
        <row r="204">
          <cell r="A204" t="str">
            <v>G0797C1BTA</v>
          </cell>
          <cell r="B204" t="str">
            <v>CAJA BASE TABACO</v>
          </cell>
          <cell r="C204">
            <v>90</v>
          </cell>
          <cell r="D204" t="str">
            <v>1</v>
          </cell>
          <cell r="E204">
            <v>20020626</v>
          </cell>
          <cell r="F204" t="str">
            <v>UN</v>
          </cell>
          <cell r="G204">
            <v>-1</v>
          </cell>
          <cell r="H204">
            <v>3000</v>
          </cell>
          <cell r="I204">
            <v>0.68300000000000005</v>
          </cell>
          <cell r="J204">
            <v>-2049</v>
          </cell>
          <cell r="K204" t="str">
            <v>Peso de Producto Terminado</v>
          </cell>
          <cell r="L204" t="str">
            <v>G0797</v>
          </cell>
          <cell r="M204">
            <v>2002</v>
          </cell>
          <cell r="N204">
            <v>6</v>
          </cell>
          <cell r="O204" t="str">
            <v>043753</v>
          </cell>
          <cell r="P204">
            <v>1</v>
          </cell>
          <cell r="Q204" t="str">
            <v>G0797</v>
          </cell>
          <cell r="R204" t="str">
            <v>FACTUPA$03</v>
          </cell>
          <cell r="S204" t="str">
            <v>0200015215</v>
          </cell>
          <cell r="T204" t="str">
            <v>EXROCOB</v>
          </cell>
          <cell r="U204">
            <v>43753</v>
          </cell>
          <cell r="V204">
            <v>1740</v>
          </cell>
          <cell r="W204">
            <v>0</v>
          </cell>
          <cell r="X204">
            <v>1740</v>
          </cell>
          <cell r="Y204">
            <v>0</v>
          </cell>
        </row>
        <row r="205">
          <cell r="A205" t="str">
            <v>G0080C1T02</v>
          </cell>
          <cell r="B205" t="str">
            <v>TAP TAB GLAMOUR 1053*250*206 T250 TE4222</v>
          </cell>
          <cell r="C205">
            <v>2</v>
          </cell>
          <cell r="D205" t="str">
            <v>1</v>
          </cell>
          <cell r="E205">
            <v>20020607</v>
          </cell>
          <cell r="F205" t="str">
            <v>UN</v>
          </cell>
          <cell r="G205">
            <v>1</v>
          </cell>
          <cell r="H205">
            <v>805</v>
          </cell>
          <cell r="I205">
            <v>0.71599999999999997</v>
          </cell>
          <cell r="J205">
            <v>576.38</v>
          </cell>
          <cell r="K205" t="str">
            <v>Peso de Producto Terminado</v>
          </cell>
          <cell r="L205" t="str">
            <v>G0080</v>
          </cell>
          <cell r="M205">
            <v>2002</v>
          </cell>
          <cell r="N205">
            <v>6</v>
          </cell>
          <cell r="O205" t="str">
            <v>043079</v>
          </cell>
          <cell r="P205">
            <v>4</v>
          </cell>
          <cell r="Q205" t="str">
            <v>15015</v>
          </cell>
          <cell r="R205" t="str">
            <v>21592</v>
          </cell>
          <cell r="S205" t="str">
            <v>0</v>
          </cell>
          <cell r="T205" t="str">
            <v>AGRO INDUSTRIAS SAN ALFONSO</v>
          </cell>
          <cell r="U205">
            <v>43079</v>
          </cell>
        </row>
        <row r="206">
          <cell r="A206" t="str">
            <v>G0096C1B01</v>
          </cell>
          <cell r="B206" t="str">
            <v>BASE TABACO 1034*237*202 T/250 TE/15.343</v>
          </cell>
          <cell r="C206">
            <v>2</v>
          </cell>
          <cell r="D206" t="str">
            <v>1</v>
          </cell>
          <cell r="E206">
            <v>20020605</v>
          </cell>
          <cell r="F206" t="str">
            <v>UN</v>
          </cell>
          <cell r="G206">
            <v>1</v>
          </cell>
          <cell r="H206">
            <v>1860</v>
          </cell>
          <cell r="I206">
            <v>0.71499999999999997</v>
          </cell>
          <cell r="J206">
            <v>1329.9</v>
          </cell>
          <cell r="K206" t="str">
            <v>Peso de Producto Terminado</v>
          </cell>
          <cell r="L206" t="str">
            <v>G0096</v>
          </cell>
          <cell r="M206">
            <v>2002</v>
          </cell>
          <cell r="N206">
            <v>6</v>
          </cell>
          <cell r="O206" t="str">
            <v>042938</v>
          </cell>
          <cell r="P206">
            <v>16</v>
          </cell>
          <cell r="Q206" t="str">
            <v>14938</v>
          </cell>
          <cell r="R206" t="str">
            <v>21638</v>
          </cell>
          <cell r="S206" t="str">
            <v>0</v>
          </cell>
          <cell r="T206" t="str">
            <v>AGRIEXPRESS S. A.</v>
          </cell>
          <cell r="U206">
            <v>42938</v>
          </cell>
        </row>
        <row r="207">
          <cell r="A207" t="str">
            <v>G0096C1B01</v>
          </cell>
          <cell r="B207" t="str">
            <v>BASE TABACO 1034*237*202 T/250 TE/15.343</v>
          </cell>
          <cell r="C207">
            <v>90</v>
          </cell>
          <cell r="D207" t="str">
            <v>1</v>
          </cell>
          <cell r="E207">
            <v>20020606</v>
          </cell>
          <cell r="F207" t="str">
            <v>UN</v>
          </cell>
          <cell r="G207">
            <v>-1</v>
          </cell>
          <cell r="H207">
            <v>1860</v>
          </cell>
          <cell r="I207">
            <v>0.71499999999999997</v>
          </cell>
          <cell r="J207">
            <v>-1329.9</v>
          </cell>
          <cell r="K207" t="str">
            <v>Peso de Producto Terminado</v>
          </cell>
          <cell r="L207" t="str">
            <v>G0096</v>
          </cell>
          <cell r="M207">
            <v>2002</v>
          </cell>
          <cell r="N207">
            <v>6</v>
          </cell>
          <cell r="O207" t="str">
            <v>042974</v>
          </cell>
          <cell r="P207">
            <v>2</v>
          </cell>
          <cell r="Q207" t="str">
            <v>G0096</v>
          </cell>
          <cell r="R207" t="str">
            <v>FACTUPA$03</v>
          </cell>
          <cell r="S207" t="str">
            <v>0200014825</v>
          </cell>
          <cell r="T207" t="str">
            <v>AGRIEXPRESS S. A.</v>
          </cell>
          <cell r="U207">
            <v>42974</v>
          </cell>
          <cell r="V207">
            <v>1134.5999999999999</v>
          </cell>
          <cell r="W207">
            <v>0</v>
          </cell>
          <cell r="X207">
            <v>1134.5999999999999</v>
          </cell>
          <cell r="Y207">
            <v>0</v>
          </cell>
        </row>
        <row r="208">
          <cell r="A208" t="str">
            <v>G0096C1T01</v>
          </cell>
          <cell r="B208" t="str">
            <v>TAP TAB PLANTERRA 1044*252*205 T/250</v>
          </cell>
          <cell r="C208">
            <v>2</v>
          </cell>
          <cell r="D208" t="str">
            <v>1</v>
          </cell>
          <cell r="E208">
            <v>20020603</v>
          </cell>
          <cell r="F208" t="str">
            <v>UN</v>
          </cell>
          <cell r="G208">
            <v>1</v>
          </cell>
          <cell r="H208">
            <v>1890</v>
          </cell>
          <cell r="I208">
            <v>0.75</v>
          </cell>
          <cell r="J208">
            <v>1417.5</v>
          </cell>
          <cell r="K208" t="str">
            <v>Peso de Producto Terminado</v>
          </cell>
          <cell r="L208" t="str">
            <v>G0096</v>
          </cell>
          <cell r="M208">
            <v>2002</v>
          </cell>
          <cell r="N208">
            <v>6</v>
          </cell>
          <cell r="O208" t="str">
            <v>042844</v>
          </cell>
          <cell r="P208">
            <v>9</v>
          </cell>
          <cell r="Q208" t="str">
            <v>14875</v>
          </cell>
          <cell r="R208" t="str">
            <v>21639</v>
          </cell>
          <cell r="S208" t="str">
            <v>0</v>
          </cell>
          <cell r="T208" t="str">
            <v>AGRIEXPRESS S. A.</v>
          </cell>
          <cell r="U208">
            <v>42844</v>
          </cell>
        </row>
        <row r="209">
          <cell r="A209" t="str">
            <v>G0096C1T01</v>
          </cell>
          <cell r="B209" t="str">
            <v>TAP TAB PLANTERRA 1044*252*205 T/250</v>
          </cell>
          <cell r="C209">
            <v>90</v>
          </cell>
          <cell r="D209" t="str">
            <v>1</v>
          </cell>
          <cell r="E209">
            <v>20020606</v>
          </cell>
          <cell r="F209" t="str">
            <v>UN</v>
          </cell>
          <cell r="G209">
            <v>-1</v>
          </cell>
          <cell r="H209">
            <v>1860</v>
          </cell>
          <cell r="I209">
            <v>0.75</v>
          </cell>
          <cell r="J209">
            <v>-1395</v>
          </cell>
          <cell r="K209" t="str">
            <v>Peso de Producto Terminado</v>
          </cell>
          <cell r="L209" t="str">
            <v>G0096</v>
          </cell>
          <cell r="M209">
            <v>2002</v>
          </cell>
          <cell r="N209">
            <v>6</v>
          </cell>
          <cell r="O209" t="str">
            <v>042974</v>
          </cell>
          <cell r="P209">
            <v>1</v>
          </cell>
          <cell r="Q209" t="str">
            <v>G0096</v>
          </cell>
          <cell r="R209" t="str">
            <v>FACTUPA$03</v>
          </cell>
          <cell r="S209" t="str">
            <v>0200014825</v>
          </cell>
          <cell r="T209" t="str">
            <v>AGRIEXPRESS S. A.</v>
          </cell>
          <cell r="U209">
            <v>42974</v>
          </cell>
          <cell r="V209">
            <v>1190.4000000000001</v>
          </cell>
          <cell r="W209">
            <v>0</v>
          </cell>
          <cell r="X209">
            <v>1190.4000000000001</v>
          </cell>
          <cell r="Y209">
            <v>0</v>
          </cell>
        </row>
        <row r="210">
          <cell r="A210" t="str">
            <v>G0793C1BTA</v>
          </cell>
          <cell r="B210" t="str">
            <v>BASE TABACO 1030*235*207 T250TE5248TR267</v>
          </cell>
          <cell r="C210">
            <v>2</v>
          </cell>
          <cell r="D210" t="str">
            <v>1</v>
          </cell>
          <cell r="E210">
            <v>20020618</v>
          </cell>
          <cell r="F210" t="str">
            <v>UN</v>
          </cell>
          <cell r="G210">
            <v>1</v>
          </cell>
          <cell r="H210">
            <v>2100</v>
          </cell>
          <cell r="I210">
            <v>0.72199999999999998</v>
          </cell>
          <cell r="J210">
            <v>1516.2</v>
          </cell>
          <cell r="K210" t="str">
            <v>Peso de Producto Terminado</v>
          </cell>
          <cell r="L210" t="str">
            <v>G0793</v>
          </cell>
          <cell r="M210">
            <v>2002</v>
          </cell>
          <cell r="N210">
            <v>6</v>
          </cell>
          <cell r="O210" t="str">
            <v>043485</v>
          </cell>
          <cell r="P210">
            <v>1</v>
          </cell>
          <cell r="Q210" t="str">
            <v>15337</v>
          </cell>
          <cell r="R210" t="str">
            <v>21878</v>
          </cell>
          <cell r="S210" t="str">
            <v>0</v>
          </cell>
          <cell r="T210" t="str">
            <v>ECOROSES CIA LTDA.</v>
          </cell>
          <cell r="U210">
            <v>43485</v>
          </cell>
        </row>
        <row r="211">
          <cell r="A211" t="str">
            <v>G0793C1BTA</v>
          </cell>
          <cell r="B211" t="str">
            <v>BASE TABACO 1030*235*207 T250TE5248TR267</v>
          </cell>
          <cell r="C211">
            <v>90</v>
          </cell>
          <cell r="D211" t="str">
            <v>1</v>
          </cell>
          <cell r="E211">
            <v>20020619</v>
          </cell>
          <cell r="F211" t="str">
            <v>UN</v>
          </cell>
          <cell r="G211">
            <v>-1</v>
          </cell>
          <cell r="H211">
            <v>2100</v>
          </cell>
          <cell r="I211">
            <v>0.72199999999999998</v>
          </cell>
          <cell r="J211">
            <v>-1516.2</v>
          </cell>
          <cell r="K211" t="str">
            <v>Peso de Producto Terminado</v>
          </cell>
          <cell r="L211" t="str">
            <v>G0793</v>
          </cell>
          <cell r="M211">
            <v>2002</v>
          </cell>
          <cell r="N211">
            <v>6</v>
          </cell>
          <cell r="O211" t="str">
            <v>043503</v>
          </cell>
          <cell r="P211">
            <v>3</v>
          </cell>
          <cell r="Q211" t="str">
            <v>G0793</v>
          </cell>
          <cell r="R211" t="str">
            <v>FACTUPA$03</v>
          </cell>
          <cell r="S211" t="str">
            <v>0200015088</v>
          </cell>
          <cell r="T211" t="str">
            <v>ECOROSES CIA LTDA.</v>
          </cell>
          <cell r="U211">
            <v>43503</v>
          </cell>
          <cell r="V211">
            <v>1323</v>
          </cell>
          <cell r="W211">
            <v>0</v>
          </cell>
          <cell r="X211">
            <v>1323</v>
          </cell>
          <cell r="Y211">
            <v>0</v>
          </cell>
        </row>
        <row r="212">
          <cell r="A212" t="str">
            <v>G0793C1003</v>
          </cell>
          <cell r="B212" t="str">
            <v>TP TABACO 1040*253*213 T250 TR268 TE3626</v>
          </cell>
          <cell r="C212">
            <v>2</v>
          </cell>
          <cell r="D212" t="str">
            <v>1</v>
          </cell>
          <cell r="E212">
            <v>20020618</v>
          </cell>
          <cell r="F212" t="str">
            <v>UN</v>
          </cell>
          <cell r="G212">
            <v>1</v>
          </cell>
          <cell r="H212">
            <v>2049</v>
          </cell>
          <cell r="I212">
            <v>0.76600000000000001</v>
          </cell>
          <cell r="J212">
            <v>1569.5340000000001</v>
          </cell>
          <cell r="K212" t="str">
            <v>Peso de Producto Terminado</v>
          </cell>
          <cell r="L212" t="str">
            <v>G0793</v>
          </cell>
          <cell r="M212">
            <v>2002</v>
          </cell>
          <cell r="N212">
            <v>6</v>
          </cell>
          <cell r="O212" t="str">
            <v>043502</v>
          </cell>
          <cell r="P212">
            <v>1</v>
          </cell>
          <cell r="Q212" t="str">
            <v>15339</v>
          </cell>
          <cell r="R212" t="str">
            <v>21928</v>
          </cell>
          <cell r="S212" t="str">
            <v>0</v>
          </cell>
          <cell r="T212" t="str">
            <v>ECOROSES CIA LTDA.</v>
          </cell>
          <cell r="U212">
            <v>43502</v>
          </cell>
        </row>
        <row r="213">
          <cell r="A213" t="str">
            <v>G0793C1003</v>
          </cell>
          <cell r="B213" t="str">
            <v>TP TABACO 1040*253*213 T250 TR268 TE3626</v>
          </cell>
          <cell r="C213">
            <v>90</v>
          </cell>
          <cell r="D213" t="str">
            <v>1</v>
          </cell>
          <cell r="E213">
            <v>20020619</v>
          </cell>
          <cell r="F213" t="str">
            <v>UN</v>
          </cell>
          <cell r="G213">
            <v>-1</v>
          </cell>
          <cell r="H213">
            <v>2049</v>
          </cell>
          <cell r="I213">
            <v>0.76600000000000001</v>
          </cell>
          <cell r="J213">
            <v>-1569.5340000000001</v>
          </cell>
          <cell r="K213" t="str">
            <v>Peso de Producto Terminado</v>
          </cell>
          <cell r="L213" t="str">
            <v>G0793</v>
          </cell>
          <cell r="M213">
            <v>2002</v>
          </cell>
          <cell r="N213">
            <v>6</v>
          </cell>
          <cell r="O213" t="str">
            <v>043503</v>
          </cell>
          <cell r="P213">
            <v>2</v>
          </cell>
          <cell r="Q213" t="str">
            <v>G0793</v>
          </cell>
          <cell r="R213" t="str">
            <v>FACTUPA$03</v>
          </cell>
          <cell r="S213" t="str">
            <v>0200015088</v>
          </cell>
          <cell r="T213" t="str">
            <v>ECOROSES CIA LTDA.</v>
          </cell>
          <cell r="U213">
            <v>43503</v>
          </cell>
          <cell r="V213">
            <v>1386</v>
          </cell>
          <cell r="W213">
            <v>0</v>
          </cell>
          <cell r="X213">
            <v>1386</v>
          </cell>
          <cell r="Y213">
            <v>0</v>
          </cell>
        </row>
        <row r="214">
          <cell r="A214" t="str">
            <v>G0793C1003</v>
          </cell>
          <cell r="B214" t="str">
            <v>TP TABACO 1040*253*213 T250 TR268 TE3626</v>
          </cell>
          <cell r="C214">
            <v>90</v>
          </cell>
          <cell r="D214" t="str">
            <v>1</v>
          </cell>
          <cell r="E214">
            <v>20020619</v>
          </cell>
          <cell r="F214" t="str">
            <v>UN</v>
          </cell>
          <cell r="G214">
            <v>-1</v>
          </cell>
          <cell r="H214">
            <v>51</v>
          </cell>
          <cell r="I214">
            <v>0.76600000000000001</v>
          </cell>
          <cell r="J214">
            <v>-39.066000000000003</v>
          </cell>
          <cell r="K214" t="str">
            <v>Peso de Producto Terminado</v>
          </cell>
          <cell r="L214" t="str">
            <v>G0793</v>
          </cell>
          <cell r="M214">
            <v>2002</v>
          </cell>
          <cell r="N214">
            <v>6</v>
          </cell>
          <cell r="O214" t="str">
            <v>043503</v>
          </cell>
          <cell r="P214">
            <v>2</v>
          </cell>
          <cell r="Q214" t="str">
            <v>G0793</v>
          </cell>
          <cell r="R214" t="str">
            <v>FACTUPA$03</v>
          </cell>
          <cell r="S214" t="str">
            <v>0200015088</v>
          </cell>
          <cell r="T214" t="str">
            <v>ECOROSES CIA LTDA.</v>
          </cell>
          <cell r="U214">
            <v>43503</v>
          </cell>
          <cell r="V214">
            <v>1386</v>
          </cell>
          <cell r="W214">
            <v>0</v>
          </cell>
          <cell r="X214">
            <v>1386</v>
          </cell>
          <cell r="Y214">
            <v>0</v>
          </cell>
        </row>
        <row r="215">
          <cell r="A215" t="str">
            <v>G0793C1006</v>
          </cell>
          <cell r="B215" t="str">
            <v>TP TABMULTIFLOR 1040*253*213 KC 250 4383</v>
          </cell>
          <cell r="C215">
            <v>2</v>
          </cell>
          <cell r="D215" t="str">
            <v>1</v>
          </cell>
          <cell r="E215">
            <v>20020618</v>
          </cell>
          <cell r="F215" t="str">
            <v>UN</v>
          </cell>
          <cell r="G215">
            <v>1</v>
          </cell>
          <cell r="H215">
            <v>1173</v>
          </cell>
          <cell r="I215">
            <v>0.76600000000000001</v>
          </cell>
          <cell r="J215">
            <v>898.51800000000003</v>
          </cell>
          <cell r="K215" t="str">
            <v>Peso de Producto Terminado</v>
          </cell>
          <cell r="L215" t="str">
            <v>G0793</v>
          </cell>
          <cell r="M215">
            <v>2002</v>
          </cell>
          <cell r="N215">
            <v>6</v>
          </cell>
          <cell r="O215" t="str">
            <v>043502</v>
          </cell>
          <cell r="P215">
            <v>2</v>
          </cell>
          <cell r="Q215" t="str">
            <v>15340</v>
          </cell>
          <cell r="R215" t="str">
            <v>21929</v>
          </cell>
          <cell r="S215" t="str">
            <v>0</v>
          </cell>
          <cell r="T215" t="str">
            <v>ECOROSES CIA LTDA.</v>
          </cell>
          <cell r="U215">
            <v>43502</v>
          </cell>
        </row>
        <row r="216">
          <cell r="A216" t="str">
            <v>G0793C1006</v>
          </cell>
          <cell r="B216" t="str">
            <v>TP TABMULTIFLOR 1040*253*213 KC 250 4383</v>
          </cell>
          <cell r="C216">
            <v>90</v>
          </cell>
          <cell r="D216" t="str">
            <v>1</v>
          </cell>
          <cell r="E216">
            <v>20020619</v>
          </cell>
          <cell r="F216" t="str">
            <v>UN</v>
          </cell>
          <cell r="G216">
            <v>-1</v>
          </cell>
          <cell r="H216">
            <v>1173</v>
          </cell>
          <cell r="I216">
            <v>0.76600000000000001</v>
          </cell>
          <cell r="J216">
            <v>-898.51800000000003</v>
          </cell>
          <cell r="K216" t="str">
            <v>Peso de Producto Terminado</v>
          </cell>
          <cell r="L216" t="str">
            <v>G0793</v>
          </cell>
          <cell r="M216">
            <v>2002</v>
          </cell>
          <cell r="N216">
            <v>6</v>
          </cell>
          <cell r="O216" t="str">
            <v>043503</v>
          </cell>
          <cell r="P216">
            <v>1</v>
          </cell>
          <cell r="Q216" t="str">
            <v>G0793</v>
          </cell>
          <cell r="R216" t="str">
            <v>FACTUPA$03</v>
          </cell>
          <cell r="S216" t="str">
            <v>0200015088</v>
          </cell>
          <cell r="T216" t="str">
            <v>ECOROSES CIA LTDA.</v>
          </cell>
          <cell r="U216">
            <v>43503</v>
          </cell>
          <cell r="V216">
            <v>774.18</v>
          </cell>
          <cell r="W216">
            <v>0</v>
          </cell>
          <cell r="X216">
            <v>774.18</v>
          </cell>
          <cell r="Y216">
            <v>0</v>
          </cell>
        </row>
        <row r="217">
          <cell r="A217" t="str">
            <v>G0834C1003</v>
          </cell>
          <cell r="B217" t="str">
            <v>FONDOS TAB 1182*249*171 KC 250</v>
          </cell>
          <cell r="C217">
            <v>90</v>
          </cell>
          <cell r="D217" t="str">
            <v>1</v>
          </cell>
          <cell r="E217">
            <v>20020624</v>
          </cell>
          <cell r="F217" t="str">
            <v>UN</v>
          </cell>
          <cell r="G217">
            <v>-1</v>
          </cell>
          <cell r="H217">
            <v>100</v>
          </cell>
          <cell r="I217">
            <v>0.69799999999999995</v>
          </cell>
          <cell r="J217">
            <v>-69.8</v>
          </cell>
          <cell r="K217" t="str">
            <v>Peso de Producto Terminado</v>
          </cell>
          <cell r="L217" t="str">
            <v>G0834</v>
          </cell>
          <cell r="M217">
            <v>2002</v>
          </cell>
          <cell r="N217">
            <v>6</v>
          </cell>
          <cell r="O217" t="str">
            <v>043663</v>
          </cell>
          <cell r="P217">
            <v>2</v>
          </cell>
          <cell r="Q217" t="str">
            <v>G0834</v>
          </cell>
          <cell r="R217" t="str">
            <v>FACTUPA$03</v>
          </cell>
          <cell r="S217" t="str">
            <v>0200015169</v>
          </cell>
          <cell r="T217" t="str">
            <v>ECUAMAGIC</v>
          </cell>
          <cell r="U217">
            <v>43663</v>
          </cell>
          <cell r="V217">
            <v>57</v>
          </cell>
          <cell r="W217">
            <v>0</v>
          </cell>
          <cell r="X217">
            <v>57</v>
          </cell>
          <cell r="Y217">
            <v>0</v>
          </cell>
        </row>
        <row r="218">
          <cell r="A218" t="str">
            <v>G0797C1BTA</v>
          </cell>
          <cell r="B218" t="str">
            <v>CAJA BASE TABACO</v>
          </cell>
          <cell r="C218">
            <v>10</v>
          </cell>
          <cell r="D218" t="str">
            <v>1</v>
          </cell>
          <cell r="E218">
            <v>20020625</v>
          </cell>
          <cell r="F218" t="str">
            <v>UN</v>
          </cell>
          <cell r="G218">
            <v>1</v>
          </cell>
          <cell r="H218">
            <v>3000</v>
          </cell>
          <cell r="I218">
            <v>0.68300000000000005</v>
          </cell>
          <cell r="J218">
            <v>2049</v>
          </cell>
          <cell r="K218" t="str">
            <v>Peso de Producto Terminado</v>
          </cell>
          <cell r="L218" t="str">
            <v>G0797</v>
          </cell>
          <cell r="M218">
            <v>2002</v>
          </cell>
          <cell r="N218">
            <v>6</v>
          </cell>
          <cell r="O218" t="str">
            <v>043718</v>
          </cell>
          <cell r="P218">
            <v>1</v>
          </cell>
          <cell r="Q218" t="str">
            <v>G0797</v>
          </cell>
          <cell r="R218" t="str">
            <v>NCANU$SIVA</v>
          </cell>
          <cell r="S218" t="str">
            <v>0100002177</v>
          </cell>
          <cell r="T218" t="str">
            <v>EXROCOB</v>
          </cell>
          <cell r="U218">
            <v>43718</v>
          </cell>
          <cell r="V218">
            <v>1740</v>
          </cell>
          <cell r="W218">
            <v>0</v>
          </cell>
          <cell r="X218">
            <v>1740</v>
          </cell>
          <cell r="Y218">
            <v>0</v>
          </cell>
        </row>
        <row r="219">
          <cell r="A219" t="str">
            <v>G0967C1T01</v>
          </cell>
          <cell r="B219" t="str">
            <v>TAPA AKS (R2) 1040*383*152 T/250 TE:6263</v>
          </cell>
          <cell r="C219">
            <v>90</v>
          </cell>
          <cell r="D219" t="str">
            <v>1</v>
          </cell>
          <cell r="E219">
            <v>20020608</v>
          </cell>
          <cell r="F219" t="str">
            <v>UN</v>
          </cell>
          <cell r="G219">
            <v>-1</v>
          </cell>
          <cell r="H219">
            <v>2440</v>
          </cell>
          <cell r="I219">
            <v>0.71599999999999997</v>
          </cell>
          <cell r="J219">
            <v>-1747.04</v>
          </cell>
          <cell r="K219" t="str">
            <v>Peso de Producto Terminado</v>
          </cell>
          <cell r="L219" t="str">
            <v>G0967</v>
          </cell>
          <cell r="M219">
            <v>2002</v>
          </cell>
          <cell r="N219">
            <v>6</v>
          </cell>
          <cell r="O219" t="str">
            <v>043083</v>
          </cell>
          <cell r="P219">
            <v>1</v>
          </cell>
          <cell r="Q219" t="str">
            <v>G0967</v>
          </cell>
          <cell r="R219" t="str">
            <v>FACTUPA$03</v>
          </cell>
          <cell r="S219" t="str">
            <v>0200014881</v>
          </cell>
          <cell r="T219" t="str">
            <v>FLORYCAMPO</v>
          </cell>
          <cell r="U219">
            <v>43083</v>
          </cell>
          <cell r="V219">
            <v>1439.6</v>
          </cell>
          <cell r="W219">
            <v>0</v>
          </cell>
          <cell r="X219">
            <v>1439.6</v>
          </cell>
          <cell r="Y219">
            <v>0</v>
          </cell>
        </row>
        <row r="220">
          <cell r="A220" t="str">
            <v>G0797C1TTA</v>
          </cell>
          <cell r="B220" t="str">
            <v>CAJA TAPA TABACO</v>
          </cell>
          <cell r="C220">
            <v>90</v>
          </cell>
          <cell r="D220" t="str">
            <v>1</v>
          </cell>
          <cell r="E220">
            <v>20020604</v>
          </cell>
          <cell r="F220" t="str">
            <v>UN</v>
          </cell>
          <cell r="G220">
            <v>-1</v>
          </cell>
          <cell r="H220">
            <v>1010</v>
          </cell>
          <cell r="I220">
            <v>0.72299999999999998</v>
          </cell>
          <cell r="J220">
            <v>-730.23</v>
          </cell>
          <cell r="K220" t="str">
            <v>Peso de Producto Terminado</v>
          </cell>
          <cell r="L220" t="str">
            <v>G0797</v>
          </cell>
          <cell r="M220">
            <v>2002</v>
          </cell>
          <cell r="N220">
            <v>6</v>
          </cell>
          <cell r="O220" t="str">
            <v>042852</v>
          </cell>
          <cell r="P220">
            <v>1</v>
          </cell>
          <cell r="Q220" t="str">
            <v>G0797</v>
          </cell>
          <cell r="R220" t="str">
            <v>FACTUPA$03</v>
          </cell>
          <cell r="S220" t="str">
            <v>0200014780</v>
          </cell>
          <cell r="T220" t="str">
            <v>EXROCOB</v>
          </cell>
          <cell r="U220">
            <v>42852</v>
          </cell>
          <cell r="V220">
            <v>595.9</v>
          </cell>
          <cell r="W220">
            <v>0</v>
          </cell>
          <cell r="X220">
            <v>595.9</v>
          </cell>
          <cell r="Y220">
            <v>0</v>
          </cell>
        </row>
        <row r="221">
          <cell r="A221" t="str">
            <v>G0797C1TTA</v>
          </cell>
          <cell r="B221" t="str">
            <v>CAJA TAPA TABACO</v>
          </cell>
          <cell r="C221">
            <v>10</v>
          </cell>
          <cell r="D221" t="str">
            <v>1</v>
          </cell>
          <cell r="E221">
            <v>20020625</v>
          </cell>
          <cell r="F221" t="str">
            <v>UN</v>
          </cell>
          <cell r="G221">
            <v>1</v>
          </cell>
          <cell r="H221">
            <v>2000</v>
          </cell>
          <cell r="I221">
            <v>0.72299999999999998</v>
          </cell>
          <cell r="J221">
            <v>1446</v>
          </cell>
          <cell r="K221" t="str">
            <v>Peso de Producto Terminado</v>
          </cell>
          <cell r="L221" t="str">
            <v>G0797</v>
          </cell>
          <cell r="M221">
            <v>2002</v>
          </cell>
          <cell r="N221">
            <v>6</v>
          </cell>
          <cell r="O221" t="str">
            <v>043719</v>
          </cell>
          <cell r="P221">
            <v>1</v>
          </cell>
          <cell r="Q221" t="str">
            <v>G0797</v>
          </cell>
          <cell r="R221" t="str">
            <v>NCANU$SIVA</v>
          </cell>
          <cell r="S221" t="str">
            <v>0100002178</v>
          </cell>
          <cell r="T221" t="str">
            <v>EXROCOB</v>
          </cell>
          <cell r="U221">
            <v>43719</v>
          </cell>
          <cell r="V221">
            <v>1180</v>
          </cell>
          <cell r="W221">
            <v>0</v>
          </cell>
          <cell r="X221">
            <v>1180</v>
          </cell>
          <cell r="Y221">
            <v>0</v>
          </cell>
        </row>
        <row r="222">
          <cell r="A222" t="str">
            <v>G0797C1TTA</v>
          </cell>
          <cell r="B222" t="str">
            <v>CAJA TAPA TABACO</v>
          </cell>
          <cell r="C222">
            <v>90</v>
          </cell>
          <cell r="D222" t="str">
            <v>1</v>
          </cell>
          <cell r="E222">
            <v>20020626</v>
          </cell>
          <cell r="F222" t="str">
            <v>UN</v>
          </cell>
          <cell r="G222">
            <v>-1</v>
          </cell>
          <cell r="H222">
            <v>2000</v>
          </cell>
          <cell r="I222">
            <v>0.72299999999999998</v>
          </cell>
          <cell r="J222">
            <v>-1446</v>
          </cell>
          <cell r="K222" t="str">
            <v>Peso de Producto Terminado</v>
          </cell>
          <cell r="L222" t="str">
            <v>G0797</v>
          </cell>
          <cell r="M222">
            <v>2002</v>
          </cell>
          <cell r="N222">
            <v>6</v>
          </cell>
          <cell r="O222" t="str">
            <v>043756</v>
          </cell>
          <cell r="P222">
            <v>1</v>
          </cell>
          <cell r="Q222" t="str">
            <v>G0797</v>
          </cell>
          <cell r="R222" t="str">
            <v>FACTUPA$03</v>
          </cell>
          <cell r="S222" t="str">
            <v>0200015216</v>
          </cell>
          <cell r="T222" t="str">
            <v>EXROCOB</v>
          </cell>
          <cell r="U222">
            <v>43756</v>
          </cell>
          <cell r="V222">
            <v>1180</v>
          </cell>
          <cell r="W222">
            <v>0</v>
          </cell>
          <cell r="X222">
            <v>1180</v>
          </cell>
          <cell r="Y222">
            <v>0</v>
          </cell>
        </row>
        <row r="223">
          <cell r="A223" t="str">
            <v>G0834C1FME</v>
          </cell>
          <cell r="B223" t="str">
            <v>CJ BASE MEDIA TABACO MAGIC 1030*241*172</v>
          </cell>
          <cell r="C223">
            <v>90</v>
          </cell>
          <cell r="D223" t="str">
            <v>1</v>
          </cell>
          <cell r="E223">
            <v>20020624</v>
          </cell>
          <cell r="F223" t="str">
            <v>UN</v>
          </cell>
          <cell r="G223">
            <v>-1</v>
          </cell>
          <cell r="H223">
            <v>143</v>
          </cell>
          <cell r="I223">
            <v>0.625</v>
          </cell>
          <cell r="J223">
            <v>-89.375</v>
          </cell>
          <cell r="K223" t="str">
            <v>Peso de Producto Terminado</v>
          </cell>
          <cell r="L223" t="str">
            <v>G0834</v>
          </cell>
          <cell r="M223">
            <v>2002</v>
          </cell>
          <cell r="N223">
            <v>6</v>
          </cell>
          <cell r="O223" t="str">
            <v>043664</v>
          </cell>
          <cell r="P223">
            <v>3</v>
          </cell>
          <cell r="Q223" t="str">
            <v>G0834</v>
          </cell>
          <cell r="R223" t="str">
            <v>FACTUPA$03</v>
          </cell>
          <cell r="S223" t="str">
            <v>0200015170</v>
          </cell>
          <cell r="T223" t="str">
            <v>ECUAMAGIC</v>
          </cell>
          <cell r="U223">
            <v>43664</v>
          </cell>
          <cell r="V223">
            <v>71.5</v>
          </cell>
          <cell r="W223">
            <v>0</v>
          </cell>
          <cell r="X223">
            <v>71.5</v>
          </cell>
          <cell r="Y223">
            <v>0</v>
          </cell>
        </row>
        <row r="224">
          <cell r="A224" t="str">
            <v>G0834C1FXL</v>
          </cell>
          <cell r="B224" t="str">
            <v>CAJA XL MAGIC FLOWERS BASE</v>
          </cell>
          <cell r="C224">
            <v>90</v>
          </cell>
          <cell r="D224" t="str">
            <v>1</v>
          </cell>
          <cell r="E224">
            <v>20020624</v>
          </cell>
          <cell r="F224" t="str">
            <v>UN</v>
          </cell>
          <cell r="G224">
            <v>-1</v>
          </cell>
          <cell r="H224">
            <v>189</v>
          </cell>
          <cell r="I224">
            <v>0.85199999999999998</v>
          </cell>
          <cell r="J224">
            <v>-161.02799999999999</v>
          </cell>
          <cell r="K224" t="str">
            <v>Peso de Producto Terminado</v>
          </cell>
          <cell r="L224" t="str">
            <v>G0834</v>
          </cell>
          <cell r="M224">
            <v>2002</v>
          </cell>
          <cell r="N224">
            <v>6</v>
          </cell>
          <cell r="O224" t="str">
            <v>043664</v>
          </cell>
          <cell r="P224">
            <v>1</v>
          </cell>
          <cell r="Q224" t="str">
            <v>G0834</v>
          </cell>
          <cell r="R224" t="str">
            <v>FACTUPA$03</v>
          </cell>
          <cell r="S224" t="str">
            <v>0200015170</v>
          </cell>
          <cell r="T224" t="str">
            <v>ECUAMAGIC</v>
          </cell>
          <cell r="U224">
            <v>43664</v>
          </cell>
          <cell r="V224">
            <v>130.41</v>
          </cell>
          <cell r="W224">
            <v>0</v>
          </cell>
          <cell r="X224">
            <v>130.41</v>
          </cell>
          <cell r="Y224">
            <v>0</v>
          </cell>
        </row>
        <row r="225">
          <cell r="A225" t="str">
            <v>G0834C1T01</v>
          </cell>
          <cell r="B225" t="str">
            <v>TAPA XL MAGIC 1188*500*100 T275 TE/F3877</v>
          </cell>
          <cell r="C225">
            <v>90</v>
          </cell>
          <cell r="D225" t="str">
            <v>1</v>
          </cell>
          <cell r="E225">
            <v>20020624</v>
          </cell>
          <cell r="F225" t="str">
            <v>UN</v>
          </cell>
          <cell r="G225">
            <v>-1</v>
          </cell>
          <cell r="H225">
            <v>24</v>
          </cell>
          <cell r="I225">
            <v>0.81100000000000005</v>
          </cell>
          <cell r="J225">
            <v>-19.464000000000002</v>
          </cell>
          <cell r="K225" t="str">
            <v>Peso de Producto Terminado</v>
          </cell>
          <cell r="L225" t="str">
            <v>G0834</v>
          </cell>
          <cell r="M225">
            <v>2002</v>
          </cell>
          <cell r="N225">
            <v>6</v>
          </cell>
          <cell r="O225" t="str">
            <v>043664</v>
          </cell>
          <cell r="P225">
            <v>2</v>
          </cell>
          <cell r="Q225" t="str">
            <v>G0834</v>
          </cell>
          <cell r="R225" t="str">
            <v>FACTUPA$03</v>
          </cell>
          <cell r="S225" t="str">
            <v>0200015170</v>
          </cell>
          <cell r="T225" t="str">
            <v>ECUAMAGIC</v>
          </cell>
          <cell r="U225">
            <v>43664</v>
          </cell>
          <cell r="V225">
            <v>17.04</v>
          </cell>
          <cell r="W225">
            <v>0</v>
          </cell>
          <cell r="X225">
            <v>17.04</v>
          </cell>
          <cell r="Y225">
            <v>0</v>
          </cell>
        </row>
        <row r="226">
          <cell r="A226" t="str">
            <v>G0834C1001</v>
          </cell>
          <cell r="B226" t="str">
            <v>TP TAB LARGO MF 1190*259*175 KC 250 4841</v>
          </cell>
          <cell r="C226">
            <v>2</v>
          </cell>
          <cell r="D226" t="str">
            <v>1</v>
          </cell>
          <cell r="E226">
            <v>20020621</v>
          </cell>
          <cell r="F226" t="str">
            <v>UN</v>
          </cell>
          <cell r="G226">
            <v>1</v>
          </cell>
          <cell r="H226">
            <v>1550</v>
          </cell>
          <cell r="I226">
            <v>0.72599999999999998</v>
          </cell>
          <cell r="J226">
            <v>1125.3</v>
          </cell>
          <cell r="K226" t="str">
            <v>Peso de Producto Terminado</v>
          </cell>
          <cell r="L226" t="str">
            <v>G0834</v>
          </cell>
          <cell r="M226">
            <v>2002</v>
          </cell>
          <cell r="N226">
            <v>6</v>
          </cell>
          <cell r="O226" t="str">
            <v>043586</v>
          </cell>
          <cell r="P226">
            <v>1</v>
          </cell>
          <cell r="Q226" t="str">
            <v>15366</v>
          </cell>
          <cell r="R226" t="str">
            <v>21959</v>
          </cell>
          <cell r="S226" t="str">
            <v>0</v>
          </cell>
          <cell r="T226" t="str">
            <v>ECUAMAGIC</v>
          </cell>
          <cell r="U226">
            <v>43586</v>
          </cell>
        </row>
        <row r="227">
          <cell r="A227" t="str">
            <v>G0834C1001</v>
          </cell>
          <cell r="B227" t="str">
            <v>TP TAB LARGO MF 1190*259*175 KC 250 4841</v>
          </cell>
          <cell r="C227">
            <v>90</v>
          </cell>
          <cell r="D227" t="str">
            <v>1</v>
          </cell>
          <cell r="E227">
            <v>20020621</v>
          </cell>
          <cell r="F227" t="str">
            <v>UN</v>
          </cell>
          <cell r="G227">
            <v>-1</v>
          </cell>
          <cell r="H227">
            <v>725</v>
          </cell>
          <cell r="I227">
            <v>0.72599999999999998</v>
          </cell>
          <cell r="J227">
            <v>-526.35</v>
          </cell>
          <cell r="K227" t="str">
            <v>Peso de Producto Terminado</v>
          </cell>
          <cell r="L227" t="str">
            <v>G0834</v>
          </cell>
          <cell r="M227">
            <v>2002</v>
          </cell>
          <cell r="N227">
            <v>6</v>
          </cell>
          <cell r="O227" t="str">
            <v>043589</v>
          </cell>
          <cell r="P227">
            <v>1</v>
          </cell>
          <cell r="Q227" t="str">
            <v>G0834</v>
          </cell>
          <cell r="R227" t="str">
            <v>FACTUPA$03</v>
          </cell>
          <cell r="S227" t="str">
            <v>0200015133</v>
          </cell>
          <cell r="T227" t="str">
            <v>ECUAMAGIC</v>
          </cell>
          <cell r="U227">
            <v>43589</v>
          </cell>
          <cell r="V227">
            <v>427.75</v>
          </cell>
          <cell r="W227">
            <v>0</v>
          </cell>
          <cell r="X227">
            <v>427.75</v>
          </cell>
          <cell r="Y227">
            <v>0</v>
          </cell>
        </row>
        <row r="228">
          <cell r="A228" t="str">
            <v>G0834C1001</v>
          </cell>
          <cell r="B228" t="str">
            <v>TP TAB LARGO MF 1190*259*175 KC 250 4841</v>
          </cell>
          <cell r="C228">
            <v>90</v>
          </cell>
          <cell r="D228" t="str">
            <v>1</v>
          </cell>
          <cell r="E228">
            <v>20020621</v>
          </cell>
          <cell r="F228" t="str">
            <v>UN</v>
          </cell>
          <cell r="G228">
            <v>-1</v>
          </cell>
          <cell r="H228">
            <v>725</v>
          </cell>
          <cell r="I228">
            <v>0.72599999999999998</v>
          </cell>
          <cell r="J228">
            <v>-526.35</v>
          </cell>
          <cell r="K228" t="str">
            <v>Peso de Producto Terminado</v>
          </cell>
          <cell r="L228" t="str">
            <v>G0834</v>
          </cell>
          <cell r="M228">
            <v>2002</v>
          </cell>
          <cell r="N228">
            <v>6</v>
          </cell>
          <cell r="O228" t="str">
            <v>043590</v>
          </cell>
          <cell r="P228">
            <v>1</v>
          </cell>
          <cell r="Q228" t="str">
            <v>G0834</v>
          </cell>
          <cell r="R228" t="str">
            <v>FACTUPA$03</v>
          </cell>
          <cell r="S228" t="str">
            <v>0200015134</v>
          </cell>
          <cell r="T228" t="str">
            <v>ECUAMAGIC</v>
          </cell>
          <cell r="U228">
            <v>43590</v>
          </cell>
          <cell r="V228">
            <v>427.75</v>
          </cell>
          <cell r="W228">
            <v>0</v>
          </cell>
          <cell r="X228">
            <v>427.75</v>
          </cell>
          <cell r="Y228">
            <v>0</v>
          </cell>
        </row>
        <row r="229">
          <cell r="A229" t="str">
            <v>G0834C1001</v>
          </cell>
          <cell r="B229" t="str">
            <v>TP TAB LARGO MF 1190*259*175 KC 250 4841</v>
          </cell>
          <cell r="C229">
            <v>90</v>
          </cell>
          <cell r="D229" t="str">
            <v>1</v>
          </cell>
          <cell r="E229">
            <v>20020624</v>
          </cell>
          <cell r="F229" t="str">
            <v>UN</v>
          </cell>
          <cell r="G229">
            <v>-1</v>
          </cell>
          <cell r="H229">
            <v>100</v>
          </cell>
          <cell r="I229">
            <v>0.72599999999999998</v>
          </cell>
          <cell r="J229">
            <v>-72.599999999999994</v>
          </cell>
          <cell r="K229" t="str">
            <v>Peso de Producto Terminado</v>
          </cell>
          <cell r="L229" t="str">
            <v>G0834</v>
          </cell>
          <cell r="M229">
            <v>2002</v>
          </cell>
          <cell r="N229">
            <v>6</v>
          </cell>
          <cell r="O229" t="str">
            <v>043663</v>
          </cell>
          <cell r="P229">
            <v>1</v>
          </cell>
          <cell r="Q229" t="str">
            <v>G0834</v>
          </cell>
          <cell r="R229" t="str">
            <v>FACTUPA$03</v>
          </cell>
          <cell r="S229" t="str">
            <v>0200015169</v>
          </cell>
          <cell r="T229" t="str">
            <v>ECUAMAGIC</v>
          </cell>
          <cell r="U229">
            <v>43663</v>
          </cell>
          <cell r="V229">
            <v>59</v>
          </cell>
          <cell r="W229">
            <v>0</v>
          </cell>
          <cell r="X229">
            <v>59</v>
          </cell>
          <cell r="Y229">
            <v>0</v>
          </cell>
        </row>
        <row r="230">
          <cell r="A230" t="str">
            <v>G0834C1001</v>
          </cell>
          <cell r="B230" t="str">
            <v>TP TAB LARGO MF 1190*259*175 KC 250 4841</v>
          </cell>
          <cell r="C230">
            <v>2</v>
          </cell>
          <cell r="D230" t="str">
            <v>1</v>
          </cell>
          <cell r="E230">
            <v>20020624</v>
          </cell>
          <cell r="F230" t="str">
            <v>UN</v>
          </cell>
          <cell r="G230">
            <v>1</v>
          </cell>
          <cell r="H230">
            <v>536</v>
          </cell>
          <cell r="I230">
            <v>0.72599999999999998</v>
          </cell>
          <cell r="J230">
            <v>389.13599999999997</v>
          </cell>
          <cell r="K230" t="str">
            <v>Peso de Producto Terminado</v>
          </cell>
          <cell r="L230" t="str">
            <v>G0834</v>
          </cell>
          <cell r="M230">
            <v>2002</v>
          </cell>
          <cell r="N230">
            <v>6</v>
          </cell>
          <cell r="O230" t="str">
            <v>043722</v>
          </cell>
          <cell r="P230">
            <v>7</v>
          </cell>
          <cell r="Q230" t="str">
            <v>15382</v>
          </cell>
          <cell r="R230" t="str">
            <v>21959</v>
          </cell>
          <cell r="S230" t="str">
            <v>0</v>
          </cell>
          <cell r="T230" t="str">
            <v>ECUAMAGIC</v>
          </cell>
          <cell r="U230">
            <v>43722</v>
          </cell>
        </row>
        <row r="231">
          <cell r="A231" t="str">
            <v>G0834C1003</v>
          </cell>
          <cell r="B231" t="str">
            <v>FONDOS TAB 1182*249*171 KC 250</v>
          </cell>
          <cell r="C231">
            <v>2</v>
          </cell>
          <cell r="D231" t="str">
            <v>1</v>
          </cell>
          <cell r="E231">
            <v>20020620</v>
          </cell>
          <cell r="F231" t="str">
            <v>UN</v>
          </cell>
          <cell r="G231">
            <v>1</v>
          </cell>
          <cell r="H231">
            <v>2183</v>
          </cell>
          <cell r="I231">
            <v>0.69799999999999995</v>
          </cell>
          <cell r="J231">
            <v>1523.7339999999999</v>
          </cell>
          <cell r="K231" t="str">
            <v>Peso de Producto Terminado</v>
          </cell>
          <cell r="L231" t="str">
            <v>G0834</v>
          </cell>
          <cell r="M231">
            <v>2002</v>
          </cell>
          <cell r="N231">
            <v>6</v>
          </cell>
          <cell r="O231" t="str">
            <v>043534</v>
          </cell>
          <cell r="P231">
            <v>6</v>
          </cell>
          <cell r="Q231" t="str">
            <v>15351</v>
          </cell>
          <cell r="R231" t="str">
            <v>21958</v>
          </cell>
          <cell r="S231" t="str">
            <v>0</v>
          </cell>
          <cell r="T231" t="str">
            <v>ECUAMAGIC</v>
          </cell>
          <cell r="U231">
            <v>43534</v>
          </cell>
        </row>
        <row r="232">
          <cell r="A232" t="str">
            <v>G0797C1BTA</v>
          </cell>
          <cell r="B232" t="str">
            <v>CAJA BASE TABACO</v>
          </cell>
          <cell r="C232">
            <v>90</v>
          </cell>
          <cell r="D232" t="str">
            <v>1</v>
          </cell>
          <cell r="E232">
            <v>20020604</v>
          </cell>
          <cell r="F232" t="str">
            <v>UN</v>
          </cell>
          <cell r="G232">
            <v>-1</v>
          </cell>
          <cell r="H232">
            <v>10</v>
          </cell>
          <cell r="I232">
            <v>0.68300000000000005</v>
          </cell>
          <cell r="J232">
            <v>-6.83</v>
          </cell>
          <cell r="K232" t="str">
            <v>Peso de Producto Terminado</v>
          </cell>
          <cell r="L232" t="str">
            <v>G0797</v>
          </cell>
          <cell r="M232">
            <v>2002</v>
          </cell>
          <cell r="N232">
            <v>6</v>
          </cell>
          <cell r="O232" t="str">
            <v>042852</v>
          </cell>
          <cell r="P232">
            <v>2</v>
          </cell>
          <cell r="Q232" t="str">
            <v>G0797</v>
          </cell>
          <cell r="R232" t="str">
            <v>FACTUPA$03</v>
          </cell>
          <cell r="S232" t="str">
            <v>0200014780</v>
          </cell>
          <cell r="T232" t="str">
            <v>EXROCOB</v>
          </cell>
          <cell r="U232">
            <v>42852</v>
          </cell>
          <cell r="V232">
            <v>5.7</v>
          </cell>
          <cell r="W232">
            <v>0</v>
          </cell>
          <cell r="X232">
            <v>5.7</v>
          </cell>
          <cell r="Y232">
            <v>0</v>
          </cell>
        </row>
        <row r="233">
          <cell r="A233" t="str">
            <v>G2158C1001</v>
          </cell>
          <cell r="B233" t="str">
            <v>TP TAB.LADY 1040*251*173 B-C 175</v>
          </cell>
          <cell r="C233">
            <v>90</v>
          </cell>
          <cell r="D233" t="str">
            <v>1</v>
          </cell>
          <cell r="E233">
            <v>20020628</v>
          </cell>
          <cell r="F233" t="str">
            <v>UN</v>
          </cell>
          <cell r="G233">
            <v>-1</v>
          </cell>
          <cell r="H233">
            <v>1127</v>
          </cell>
          <cell r="I233">
            <v>0.54100000000000004</v>
          </cell>
          <cell r="J233">
            <v>-609.70699999999999</v>
          </cell>
          <cell r="K233" t="str">
            <v>Peso de Producto Terminado</v>
          </cell>
          <cell r="L233" t="str">
            <v>G2158</v>
          </cell>
          <cell r="M233">
            <v>2002</v>
          </cell>
          <cell r="N233">
            <v>6</v>
          </cell>
          <cell r="O233" t="str">
            <v>043972</v>
          </cell>
          <cell r="P233">
            <v>3</v>
          </cell>
          <cell r="Q233" t="str">
            <v>G2158</v>
          </cell>
          <cell r="R233" t="str">
            <v>FACTUPA$03</v>
          </cell>
          <cell r="S233" t="str">
            <v>0200015292</v>
          </cell>
          <cell r="T233" t="str">
            <v>PLANTACIONES NASTE FLORES LASA</v>
          </cell>
          <cell r="U233">
            <v>43972</v>
          </cell>
          <cell r="V233">
            <v>540.96</v>
          </cell>
          <cell r="W233">
            <v>0</v>
          </cell>
          <cell r="X233">
            <v>540.96</v>
          </cell>
          <cell r="Y233">
            <v>0</v>
          </cell>
        </row>
        <row r="234">
          <cell r="A234" t="str">
            <v>G2604C1T01</v>
          </cell>
          <cell r="B234" t="str">
            <v>TP FORESTAL TAB 1040*250*190 BC 250 3999</v>
          </cell>
          <cell r="C234">
            <v>90</v>
          </cell>
          <cell r="D234" t="str">
            <v>1</v>
          </cell>
          <cell r="E234">
            <v>20020628</v>
          </cell>
          <cell r="F234" t="str">
            <v>UN</v>
          </cell>
          <cell r="G234">
            <v>-1</v>
          </cell>
          <cell r="H234">
            <v>1020</v>
          </cell>
          <cell r="I234">
            <v>0.69399999999999995</v>
          </cell>
          <cell r="J234">
            <v>-707.88</v>
          </cell>
          <cell r="K234" t="str">
            <v>Peso de Producto Terminado</v>
          </cell>
          <cell r="L234" t="str">
            <v>G2604</v>
          </cell>
          <cell r="M234">
            <v>2002</v>
          </cell>
          <cell r="N234">
            <v>6</v>
          </cell>
          <cell r="O234" t="str">
            <v>043915</v>
          </cell>
          <cell r="P234">
            <v>1</v>
          </cell>
          <cell r="Q234" t="str">
            <v>G2604</v>
          </cell>
          <cell r="R234" t="str">
            <v>FACTUPA$03</v>
          </cell>
          <cell r="S234" t="str">
            <v>0200015271</v>
          </cell>
          <cell r="T234" t="str">
            <v>SPARTAN DEL ECUADOR</v>
          </cell>
          <cell r="U234">
            <v>43915</v>
          </cell>
          <cell r="V234">
            <v>571.20000000000005</v>
          </cell>
          <cell r="W234">
            <v>0</v>
          </cell>
          <cell r="X234">
            <v>571.20000000000005</v>
          </cell>
          <cell r="Y234">
            <v>0</v>
          </cell>
        </row>
        <row r="235">
          <cell r="A235" t="str">
            <v>G2605C1F01</v>
          </cell>
          <cell r="B235" t="str">
            <v>BS FORESTAL TAB.1030*235*186 KC 275 4001</v>
          </cell>
          <cell r="C235">
            <v>2</v>
          </cell>
          <cell r="D235" t="str">
            <v>1</v>
          </cell>
          <cell r="E235">
            <v>20020624</v>
          </cell>
          <cell r="F235" t="str">
            <v>UN</v>
          </cell>
          <cell r="G235">
            <v>1</v>
          </cell>
          <cell r="H235">
            <v>1675</v>
          </cell>
          <cell r="I235">
            <v>0.77700000000000002</v>
          </cell>
          <cell r="J235">
            <v>1301.4749999999999</v>
          </cell>
          <cell r="K235" t="str">
            <v>Peso de Producto Terminado</v>
          </cell>
          <cell r="L235" t="str">
            <v>G2605</v>
          </cell>
          <cell r="M235">
            <v>2002</v>
          </cell>
          <cell r="N235">
            <v>6</v>
          </cell>
          <cell r="O235" t="str">
            <v>043722</v>
          </cell>
          <cell r="P235">
            <v>2</v>
          </cell>
          <cell r="Q235" t="str">
            <v>15387</v>
          </cell>
          <cell r="R235" t="str">
            <v>22002</v>
          </cell>
          <cell r="S235" t="str">
            <v>0</v>
          </cell>
          <cell r="T235" t="str">
            <v>SEFAR S.A</v>
          </cell>
          <cell r="U235">
            <v>43722</v>
          </cell>
        </row>
        <row r="236">
          <cell r="A236" t="str">
            <v>G2605C1F01</v>
          </cell>
          <cell r="B236" t="str">
            <v>BS FORESTAL TAB.1030*235*186 KC 275 4001</v>
          </cell>
          <cell r="C236">
            <v>97</v>
          </cell>
          <cell r="D236" t="str">
            <v>1</v>
          </cell>
          <cell r="E236">
            <v>20020626</v>
          </cell>
          <cell r="F236" t="str">
            <v>UN</v>
          </cell>
          <cell r="G236">
            <v>-1</v>
          </cell>
          <cell r="H236">
            <v>1675</v>
          </cell>
          <cell r="I236">
            <v>0.77700000000000002</v>
          </cell>
          <cell r="J236">
            <v>-1301.4749999999999</v>
          </cell>
          <cell r="K236" t="str">
            <v>Peso de Producto Terminado</v>
          </cell>
          <cell r="L236" t="str">
            <v>G2605</v>
          </cell>
          <cell r="M236">
            <v>2002</v>
          </cell>
          <cell r="N236">
            <v>6</v>
          </cell>
          <cell r="O236" t="str">
            <v>043738</v>
          </cell>
          <cell r="P236">
            <v>2</v>
          </cell>
          <cell r="Q236" t="str">
            <v>15387</v>
          </cell>
          <cell r="R236" t="str">
            <v>22002</v>
          </cell>
          <cell r="T236" t="str">
            <v>SEFAR S.A</v>
          </cell>
          <cell r="U236">
            <v>43738</v>
          </cell>
        </row>
        <row r="237">
          <cell r="A237" t="str">
            <v>G2605C1T01</v>
          </cell>
          <cell r="B237" t="str">
            <v>TP FORESTAL TAB 1040*250*190 BC 250 3999</v>
          </cell>
          <cell r="C237">
            <v>2</v>
          </cell>
          <cell r="D237" t="str">
            <v>1</v>
          </cell>
          <cell r="E237">
            <v>20020624</v>
          </cell>
          <cell r="F237" t="str">
            <v>UN</v>
          </cell>
          <cell r="G237">
            <v>1</v>
          </cell>
          <cell r="H237">
            <v>1013</v>
          </cell>
          <cell r="I237">
            <v>0.69399999999999995</v>
          </cell>
          <cell r="J237">
            <v>703.02199999999993</v>
          </cell>
          <cell r="K237" t="str">
            <v>Peso de Producto Terminado</v>
          </cell>
          <cell r="L237" t="str">
            <v>G2605</v>
          </cell>
          <cell r="M237">
            <v>2002</v>
          </cell>
          <cell r="N237">
            <v>6</v>
          </cell>
          <cell r="O237" t="str">
            <v>043722</v>
          </cell>
          <cell r="P237">
            <v>5</v>
          </cell>
          <cell r="Q237" t="str">
            <v>15384</v>
          </cell>
          <cell r="R237" t="str">
            <v>22001</v>
          </cell>
          <cell r="S237" t="str">
            <v>0</v>
          </cell>
          <cell r="T237" t="str">
            <v>SEFAR S.A</v>
          </cell>
          <cell r="U237">
            <v>43722</v>
          </cell>
        </row>
        <row r="238">
          <cell r="A238" t="str">
            <v>G2605C1T01</v>
          </cell>
          <cell r="B238" t="str">
            <v>TP FORESTAL TAB 1040*250*190 BC 250 3999</v>
          </cell>
          <cell r="C238">
            <v>97</v>
          </cell>
          <cell r="D238" t="str">
            <v>1</v>
          </cell>
          <cell r="E238">
            <v>20020626</v>
          </cell>
          <cell r="F238" t="str">
            <v>UN</v>
          </cell>
          <cell r="G238">
            <v>-1</v>
          </cell>
          <cell r="H238">
            <v>1013</v>
          </cell>
          <cell r="I238">
            <v>0.69399999999999995</v>
          </cell>
          <cell r="J238">
            <v>-703.02199999999993</v>
          </cell>
          <cell r="K238" t="str">
            <v>Peso de Producto Terminado</v>
          </cell>
          <cell r="L238" t="str">
            <v>G2605</v>
          </cell>
          <cell r="M238">
            <v>2002</v>
          </cell>
          <cell r="N238">
            <v>6</v>
          </cell>
          <cell r="O238" t="str">
            <v>043738</v>
          </cell>
          <cell r="P238">
            <v>1</v>
          </cell>
          <cell r="Q238" t="str">
            <v>15384</v>
          </cell>
          <cell r="R238" t="str">
            <v>22001</v>
          </cell>
          <cell r="T238" t="str">
            <v>SEFAR S.A</v>
          </cell>
          <cell r="U238">
            <v>43738</v>
          </cell>
        </row>
        <row r="239">
          <cell r="A239" t="str">
            <v>G0963C1TTC</v>
          </cell>
          <cell r="B239" t="str">
            <v>CJ TP TABACO CANANVALLE 1040*250*195T250</v>
          </cell>
          <cell r="C239">
            <v>90</v>
          </cell>
          <cell r="D239" t="str">
            <v>1</v>
          </cell>
          <cell r="E239">
            <v>20020626</v>
          </cell>
          <cell r="F239" t="str">
            <v>UN</v>
          </cell>
          <cell r="G239">
            <v>-1</v>
          </cell>
          <cell r="H239">
            <v>944</v>
          </cell>
          <cell r="I239">
            <v>0.71</v>
          </cell>
          <cell r="J239">
            <v>-670.24</v>
          </cell>
          <cell r="K239" t="str">
            <v>Peso de Producto Terminado</v>
          </cell>
          <cell r="L239" t="str">
            <v>G0963</v>
          </cell>
          <cell r="M239">
            <v>2002</v>
          </cell>
          <cell r="N239">
            <v>6</v>
          </cell>
          <cell r="O239" t="str">
            <v>043825</v>
          </cell>
          <cell r="P239">
            <v>1</v>
          </cell>
          <cell r="Q239" t="str">
            <v>G0963</v>
          </cell>
          <cell r="R239" t="str">
            <v>FACTUPA$03</v>
          </cell>
          <cell r="S239" t="str">
            <v>0200015233</v>
          </cell>
          <cell r="T239" t="str">
            <v>FLORICULTORA CANANVALLE</v>
          </cell>
          <cell r="U239">
            <v>43825</v>
          </cell>
          <cell r="V239">
            <v>637.20000000000005</v>
          </cell>
          <cell r="W239">
            <v>0</v>
          </cell>
          <cell r="X239">
            <v>637.20000000000005</v>
          </cell>
          <cell r="Y239">
            <v>0</v>
          </cell>
        </row>
        <row r="240">
          <cell r="A240" t="str">
            <v>G2512C1B01</v>
          </cell>
          <cell r="B240" t="str">
            <v>BASE TABACO  1030*235*234  T/250</v>
          </cell>
          <cell r="C240">
            <v>2</v>
          </cell>
          <cell r="D240" t="str">
            <v>1</v>
          </cell>
          <cell r="E240">
            <v>20020608</v>
          </cell>
          <cell r="F240" t="str">
            <v>UN</v>
          </cell>
          <cell r="G240">
            <v>1</v>
          </cell>
          <cell r="H240">
            <v>1936</v>
          </cell>
          <cell r="I240">
            <v>0.81499999999999995</v>
          </cell>
          <cell r="J240">
            <v>1577.84</v>
          </cell>
          <cell r="K240" t="str">
            <v>Peso de Producto Terminado</v>
          </cell>
          <cell r="L240" t="str">
            <v>G2512</v>
          </cell>
          <cell r="M240">
            <v>2002</v>
          </cell>
          <cell r="N240">
            <v>6</v>
          </cell>
          <cell r="O240" t="str">
            <v>043071</v>
          </cell>
          <cell r="P240">
            <v>1</v>
          </cell>
          <cell r="Q240" t="str">
            <v>15025</v>
          </cell>
          <cell r="R240" t="str">
            <v>21743</v>
          </cell>
          <cell r="S240" t="str">
            <v>0</v>
          </cell>
          <cell r="T240" t="str">
            <v>ROSA PRIMA</v>
          </cell>
          <cell r="U240">
            <v>43071</v>
          </cell>
        </row>
        <row r="241">
          <cell r="A241" t="str">
            <v>G2512C1T01</v>
          </cell>
          <cell r="B241" t="str">
            <v>TAPA TABACO  1040*250*250  T/250</v>
          </cell>
          <cell r="C241">
            <v>90</v>
          </cell>
          <cell r="D241" t="str">
            <v>1</v>
          </cell>
          <cell r="E241">
            <v>20020608</v>
          </cell>
          <cell r="F241" t="str">
            <v>UN</v>
          </cell>
          <cell r="G241">
            <v>-1</v>
          </cell>
          <cell r="H241">
            <v>2053</v>
          </cell>
          <cell r="I241">
            <v>0.89300000000000002</v>
          </cell>
          <cell r="J241">
            <v>-1833.329</v>
          </cell>
          <cell r="K241" t="str">
            <v>Peso de Producto Terminado</v>
          </cell>
          <cell r="L241" t="str">
            <v>G2512</v>
          </cell>
          <cell r="M241">
            <v>2002</v>
          </cell>
          <cell r="N241">
            <v>6</v>
          </cell>
          <cell r="O241" t="str">
            <v>043072</v>
          </cell>
          <cell r="P241">
            <v>1</v>
          </cell>
          <cell r="Q241" t="str">
            <v>G2512</v>
          </cell>
          <cell r="R241" t="str">
            <v>FACTUPA$03</v>
          </cell>
          <cell r="S241" t="str">
            <v>0200014875</v>
          </cell>
          <cell r="T241" t="str">
            <v>ROSA PRIMA</v>
          </cell>
          <cell r="U241">
            <v>43072</v>
          </cell>
          <cell r="V241">
            <v>1416.57</v>
          </cell>
          <cell r="W241">
            <v>0</v>
          </cell>
          <cell r="X241">
            <v>1416.57</v>
          </cell>
          <cell r="Y241">
            <v>0</v>
          </cell>
        </row>
        <row r="242">
          <cell r="A242" t="str">
            <v>G2512C1B01</v>
          </cell>
          <cell r="B242" t="str">
            <v>BASE TABACO  1030*235*234  T/250</v>
          </cell>
          <cell r="C242">
            <v>90</v>
          </cell>
          <cell r="D242" t="str">
            <v>1</v>
          </cell>
          <cell r="E242">
            <v>20020608</v>
          </cell>
          <cell r="F242" t="str">
            <v>UN</v>
          </cell>
          <cell r="G242">
            <v>-1</v>
          </cell>
          <cell r="H242">
            <v>117</v>
          </cell>
          <cell r="I242">
            <v>0.81499999999999995</v>
          </cell>
          <cell r="J242">
            <v>-95.355000000000004</v>
          </cell>
          <cell r="K242" t="str">
            <v>Peso de Producto Terminado</v>
          </cell>
          <cell r="L242" t="str">
            <v>G2512</v>
          </cell>
          <cell r="M242">
            <v>2002</v>
          </cell>
          <cell r="N242">
            <v>6</v>
          </cell>
          <cell r="O242" t="str">
            <v>043072</v>
          </cell>
          <cell r="P242">
            <v>2</v>
          </cell>
          <cell r="Q242" t="str">
            <v>G2512</v>
          </cell>
          <cell r="R242" t="str">
            <v>FACTUPA$03</v>
          </cell>
          <cell r="S242" t="str">
            <v>0200014875</v>
          </cell>
          <cell r="T242" t="str">
            <v>ROSA PRIMA</v>
          </cell>
          <cell r="U242">
            <v>43072</v>
          </cell>
          <cell r="V242">
            <v>1354.98</v>
          </cell>
          <cell r="W242">
            <v>0</v>
          </cell>
          <cell r="X242">
            <v>1354.98</v>
          </cell>
          <cell r="Y242">
            <v>0</v>
          </cell>
        </row>
        <row r="243">
          <cell r="A243" t="str">
            <v>G2158C1FPN</v>
          </cell>
          <cell r="B243" t="str">
            <v>CJ FONDO TABACO PLANT NASTE 1030*236*170</v>
          </cell>
          <cell r="C243">
            <v>2</v>
          </cell>
          <cell r="D243" t="str">
            <v>1</v>
          </cell>
          <cell r="E243">
            <v>20020614</v>
          </cell>
          <cell r="F243" t="str">
            <v>UN</v>
          </cell>
          <cell r="G243">
            <v>1</v>
          </cell>
          <cell r="H243">
            <v>2193</v>
          </cell>
          <cell r="I243">
            <v>0.61</v>
          </cell>
          <cell r="J243">
            <v>1337.73</v>
          </cell>
          <cell r="K243" t="str">
            <v>Peso de Producto Terminado</v>
          </cell>
          <cell r="L243" t="str">
            <v>G2158</v>
          </cell>
          <cell r="M243">
            <v>2002</v>
          </cell>
          <cell r="N243">
            <v>6</v>
          </cell>
          <cell r="O243" t="str">
            <v>043313</v>
          </cell>
          <cell r="P243">
            <v>1</v>
          </cell>
          <cell r="Q243" t="str">
            <v>15312</v>
          </cell>
          <cell r="R243" t="str">
            <v>21879</v>
          </cell>
          <cell r="S243" t="str">
            <v>0</v>
          </cell>
          <cell r="T243" t="str">
            <v>PLANTACIONES NASTE FLORES LASA</v>
          </cell>
          <cell r="U243">
            <v>43313</v>
          </cell>
        </row>
        <row r="244">
          <cell r="A244" t="str">
            <v>G2158C1FPN</v>
          </cell>
          <cell r="B244" t="str">
            <v>CJ FONDO TABACO PLANT NASTE 1030*236*170</v>
          </cell>
          <cell r="C244">
            <v>90</v>
          </cell>
          <cell r="D244" t="str">
            <v>1</v>
          </cell>
          <cell r="E244">
            <v>20020615</v>
          </cell>
          <cell r="F244" t="str">
            <v>UN</v>
          </cell>
          <cell r="G244">
            <v>-1</v>
          </cell>
          <cell r="H244">
            <v>2193</v>
          </cell>
          <cell r="I244">
            <v>0.61</v>
          </cell>
          <cell r="J244">
            <v>-1337.73</v>
          </cell>
          <cell r="K244" t="str">
            <v>Peso de Producto Terminado</v>
          </cell>
          <cell r="L244" t="str">
            <v>G2158</v>
          </cell>
          <cell r="M244">
            <v>2002</v>
          </cell>
          <cell r="N244">
            <v>6</v>
          </cell>
          <cell r="O244" t="str">
            <v>043346</v>
          </cell>
          <cell r="P244">
            <v>1</v>
          </cell>
          <cell r="Q244" t="str">
            <v>G2158</v>
          </cell>
          <cell r="R244" t="str">
            <v>FACTUPA$03</v>
          </cell>
          <cell r="S244" t="str">
            <v>0200015008</v>
          </cell>
          <cell r="T244" t="str">
            <v>PLANTACIONES NASTE FLORES LASA</v>
          </cell>
          <cell r="U244">
            <v>43346</v>
          </cell>
          <cell r="V244">
            <v>1398.46</v>
          </cell>
          <cell r="W244">
            <v>0</v>
          </cell>
          <cell r="X244">
            <v>1398.46</v>
          </cell>
          <cell r="Y244">
            <v>0</v>
          </cell>
        </row>
        <row r="245">
          <cell r="A245" t="str">
            <v>G2158C1FPN</v>
          </cell>
          <cell r="B245" t="str">
            <v>CJ FONDO TABACO PLANT NASTE 1030*236*170</v>
          </cell>
          <cell r="C245">
            <v>90</v>
          </cell>
          <cell r="D245" t="str">
            <v>1</v>
          </cell>
          <cell r="E245">
            <v>20020615</v>
          </cell>
          <cell r="F245" t="str">
            <v>UN</v>
          </cell>
          <cell r="G245">
            <v>-1</v>
          </cell>
          <cell r="H245">
            <v>84</v>
          </cell>
          <cell r="I245">
            <v>0.61</v>
          </cell>
          <cell r="J245">
            <v>-51.24</v>
          </cell>
          <cell r="K245" t="str">
            <v>Peso de Producto Terminado</v>
          </cell>
          <cell r="L245" t="str">
            <v>G2158</v>
          </cell>
          <cell r="M245">
            <v>2002</v>
          </cell>
          <cell r="N245">
            <v>6</v>
          </cell>
          <cell r="O245" t="str">
            <v>043346</v>
          </cell>
          <cell r="P245">
            <v>1</v>
          </cell>
          <cell r="Q245" t="str">
            <v>G2158</v>
          </cell>
          <cell r="R245" t="str">
            <v>FACTUPA$03</v>
          </cell>
          <cell r="S245" t="str">
            <v>0200015008</v>
          </cell>
          <cell r="T245" t="str">
            <v>PLANTACIONES NASTE FLORES LASA</v>
          </cell>
          <cell r="U245">
            <v>43346</v>
          </cell>
          <cell r="V245">
            <v>1398.46</v>
          </cell>
          <cell r="W245">
            <v>0</v>
          </cell>
          <cell r="X245">
            <v>1398.46</v>
          </cell>
          <cell r="Y245">
            <v>0</v>
          </cell>
        </row>
        <row r="246">
          <cell r="A246" t="str">
            <v>G2158C1FPN</v>
          </cell>
          <cell r="B246" t="str">
            <v>CJ FONDO TABACO PLANT NASTE 1030*236*170</v>
          </cell>
          <cell r="C246">
            <v>90</v>
          </cell>
          <cell r="D246" t="str">
            <v>1</v>
          </cell>
          <cell r="E246">
            <v>20020615</v>
          </cell>
          <cell r="F246" t="str">
            <v>UN</v>
          </cell>
          <cell r="G246">
            <v>-1</v>
          </cell>
          <cell r="H246">
            <v>577</v>
          </cell>
          <cell r="I246">
            <v>0.61</v>
          </cell>
          <cell r="J246">
            <v>-351.97</v>
          </cell>
          <cell r="K246" t="str">
            <v>Peso de Producto Terminado</v>
          </cell>
          <cell r="L246" t="str">
            <v>G2158</v>
          </cell>
          <cell r="M246">
            <v>2002</v>
          </cell>
          <cell r="N246">
            <v>6</v>
          </cell>
          <cell r="O246" t="str">
            <v>043346</v>
          </cell>
          <cell r="P246">
            <v>1</v>
          </cell>
          <cell r="Q246" t="str">
            <v>G2158</v>
          </cell>
          <cell r="R246" t="str">
            <v>FACTUPA$03</v>
          </cell>
          <cell r="S246" t="str">
            <v>0200015008</v>
          </cell>
          <cell r="T246" t="str">
            <v>PLANTACIONES NASTE FLORES LASA</v>
          </cell>
          <cell r="U246">
            <v>43346</v>
          </cell>
          <cell r="V246">
            <v>1398.46</v>
          </cell>
          <cell r="W246">
            <v>0</v>
          </cell>
          <cell r="X246">
            <v>1398.46</v>
          </cell>
          <cell r="Y246">
            <v>0</v>
          </cell>
        </row>
        <row r="247">
          <cell r="A247" t="str">
            <v>G2604C1T01</v>
          </cell>
          <cell r="B247" t="str">
            <v>TP FORESTAL TAB 1040*250*190 BC 250 3999</v>
          </cell>
          <cell r="C247">
            <v>90</v>
          </cell>
          <cell r="D247" t="str">
            <v>1</v>
          </cell>
          <cell r="E247">
            <v>20020625</v>
          </cell>
          <cell r="F247" t="str">
            <v>UN</v>
          </cell>
          <cell r="G247">
            <v>-1</v>
          </cell>
          <cell r="H247">
            <v>1013</v>
          </cell>
          <cell r="I247">
            <v>0.69399999999999995</v>
          </cell>
          <cell r="J247">
            <v>-703.02199999999993</v>
          </cell>
          <cell r="K247" t="str">
            <v>Peso de Producto Terminado</v>
          </cell>
          <cell r="L247" t="str">
            <v>G2604</v>
          </cell>
          <cell r="M247">
            <v>2002</v>
          </cell>
          <cell r="N247">
            <v>6</v>
          </cell>
          <cell r="O247" t="str">
            <v>043742</v>
          </cell>
          <cell r="P247">
            <v>1</v>
          </cell>
          <cell r="Q247" t="str">
            <v>G2604</v>
          </cell>
          <cell r="R247" t="str">
            <v>FACTUPA$03</v>
          </cell>
          <cell r="S247" t="str">
            <v>0200015205</v>
          </cell>
          <cell r="T247" t="str">
            <v>SPARTAN DEL ECUADOR</v>
          </cell>
          <cell r="U247">
            <v>43742</v>
          </cell>
          <cell r="V247">
            <v>567.28</v>
          </cell>
          <cell r="W247">
            <v>0</v>
          </cell>
          <cell r="X247">
            <v>567.28</v>
          </cell>
          <cell r="Y247">
            <v>0</v>
          </cell>
        </row>
        <row r="248">
          <cell r="A248" t="str">
            <v>G2158C1004</v>
          </cell>
          <cell r="B248" t="str">
            <v>TP TAB.FLOWERS 1040*250*190 K-C 175</v>
          </cell>
          <cell r="C248">
            <v>2</v>
          </cell>
          <cell r="D248" t="str">
            <v>1</v>
          </cell>
          <cell r="E248">
            <v>20020628</v>
          </cell>
          <cell r="F248" t="str">
            <v>UN</v>
          </cell>
          <cell r="G248">
            <v>1</v>
          </cell>
          <cell r="H248">
            <v>950</v>
          </cell>
          <cell r="I248">
            <v>0.57299999999999995</v>
          </cell>
          <cell r="J248">
            <v>544.35</v>
          </cell>
          <cell r="K248" t="str">
            <v>Peso de Producto Terminado</v>
          </cell>
          <cell r="L248" t="str">
            <v>G2158</v>
          </cell>
          <cell r="M248">
            <v>2002</v>
          </cell>
          <cell r="N248">
            <v>6</v>
          </cell>
          <cell r="O248" t="str">
            <v>043967</v>
          </cell>
          <cell r="P248">
            <v>1</v>
          </cell>
          <cell r="Q248" t="str">
            <v>15518</v>
          </cell>
          <cell r="R248" t="str">
            <v>22146</v>
          </cell>
          <cell r="S248" t="str">
            <v>0</v>
          </cell>
          <cell r="T248" t="str">
            <v>PLANTACIONES NASTE FLORES LASA</v>
          </cell>
          <cell r="U248">
            <v>43967</v>
          </cell>
        </row>
        <row r="249">
          <cell r="A249" t="str">
            <v>G2158C1007</v>
          </cell>
          <cell r="B249" t="str">
            <v>FONDOS 1/4 1030*237*97 K-C 200</v>
          </cell>
          <cell r="C249">
            <v>90</v>
          </cell>
          <cell r="D249" t="str">
            <v>1</v>
          </cell>
          <cell r="E249">
            <v>20020628</v>
          </cell>
          <cell r="F249" t="str">
            <v>UN</v>
          </cell>
          <cell r="G249">
            <v>-1</v>
          </cell>
          <cell r="H249">
            <v>1037</v>
          </cell>
          <cell r="I249">
            <v>0.34200000000000003</v>
          </cell>
          <cell r="J249">
            <v>-354.65400000000005</v>
          </cell>
          <cell r="K249" t="str">
            <v>Peso de Producto Terminado</v>
          </cell>
          <cell r="L249" t="str">
            <v>G2158</v>
          </cell>
          <cell r="M249">
            <v>2002</v>
          </cell>
          <cell r="N249">
            <v>6</v>
          </cell>
          <cell r="O249" t="str">
            <v>043972</v>
          </cell>
          <cell r="P249">
            <v>2</v>
          </cell>
          <cell r="Q249" t="str">
            <v>G2158</v>
          </cell>
          <cell r="R249" t="str">
            <v>FACTUPA$03</v>
          </cell>
          <cell r="S249" t="str">
            <v>0200015292</v>
          </cell>
          <cell r="T249" t="str">
            <v>PLANTACIONES NASTE FLORES LASA</v>
          </cell>
          <cell r="U249">
            <v>43972</v>
          </cell>
          <cell r="V249">
            <v>290.36</v>
          </cell>
          <cell r="W249">
            <v>0</v>
          </cell>
          <cell r="X249">
            <v>290.36</v>
          </cell>
          <cell r="Y249">
            <v>0</v>
          </cell>
        </row>
        <row r="250">
          <cell r="A250" t="str">
            <v>G2158C1007</v>
          </cell>
          <cell r="B250" t="str">
            <v>FONDOS 1/4 1030*237*97 K-C 200</v>
          </cell>
          <cell r="C250">
            <v>2</v>
          </cell>
          <cell r="D250" t="str">
            <v>1</v>
          </cell>
          <cell r="E250">
            <v>20020628</v>
          </cell>
          <cell r="F250" t="str">
            <v>UN</v>
          </cell>
          <cell r="G250">
            <v>1</v>
          </cell>
          <cell r="H250">
            <v>1037</v>
          </cell>
          <cell r="I250">
            <v>0.34200000000000003</v>
          </cell>
          <cell r="J250">
            <v>354.65400000000005</v>
          </cell>
          <cell r="K250" t="str">
            <v>Peso de Producto Terminado</v>
          </cell>
          <cell r="L250" t="str">
            <v>G2158</v>
          </cell>
          <cell r="M250">
            <v>2002</v>
          </cell>
          <cell r="N250">
            <v>6</v>
          </cell>
          <cell r="O250" t="str">
            <v>043967</v>
          </cell>
          <cell r="P250">
            <v>3</v>
          </cell>
          <cell r="Q250" t="str">
            <v>15521</v>
          </cell>
          <cell r="R250" t="str">
            <v>22149</v>
          </cell>
          <cell r="S250" t="str">
            <v>0</v>
          </cell>
          <cell r="T250" t="str">
            <v>PLANTACIONES NASTE FLORES LASA</v>
          </cell>
          <cell r="U250">
            <v>43967</v>
          </cell>
        </row>
        <row r="251">
          <cell r="A251" t="str">
            <v>G2158C1006</v>
          </cell>
          <cell r="B251" t="str">
            <v>TP 1/4 FLOWERS 1040*250*100 K-C 175</v>
          </cell>
          <cell r="C251">
            <v>90</v>
          </cell>
          <cell r="D251" t="str">
            <v>1</v>
          </cell>
          <cell r="E251">
            <v>20020628</v>
          </cell>
          <cell r="F251" t="str">
            <v>UN</v>
          </cell>
          <cell r="G251">
            <v>-1</v>
          </cell>
          <cell r="H251">
            <v>1037</v>
          </cell>
          <cell r="I251">
            <v>0.36099999999999999</v>
          </cell>
          <cell r="J251">
            <v>-374.35699999999997</v>
          </cell>
          <cell r="K251" t="str">
            <v>Peso de Producto Terminado</v>
          </cell>
          <cell r="L251" t="str">
            <v>G2158</v>
          </cell>
          <cell r="M251">
            <v>2002</v>
          </cell>
          <cell r="N251">
            <v>6</v>
          </cell>
          <cell r="O251" t="str">
            <v>043972</v>
          </cell>
          <cell r="P251">
            <v>1</v>
          </cell>
          <cell r="Q251" t="str">
            <v>G2158</v>
          </cell>
          <cell r="R251" t="str">
            <v>FACTUPA$03</v>
          </cell>
          <cell r="S251" t="str">
            <v>0200015292</v>
          </cell>
          <cell r="T251" t="str">
            <v>PLANTACIONES NASTE FLORES LASA</v>
          </cell>
          <cell r="U251">
            <v>43972</v>
          </cell>
          <cell r="V251">
            <v>342.21</v>
          </cell>
          <cell r="W251">
            <v>0</v>
          </cell>
          <cell r="X251">
            <v>342.21</v>
          </cell>
          <cell r="Y251">
            <v>0</v>
          </cell>
        </row>
        <row r="252">
          <cell r="A252" t="str">
            <v>G2158C1006</v>
          </cell>
          <cell r="B252" t="str">
            <v>TP 1/4 FLOWERS 1040*250*100 K-C 175</v>
          </cell>
          <cell r="C252">
            <v>2</v>
          </cell>
          <cell r="D252" t="str">
            <v>1</v>
          </cell>
          <cell r="E252">
            <v>20020628</v>
          </cell>
          <cell r="F252" t="str">
            <v>UN</v>
          </cell>
          <cell r="G252">
            <v>1</v>
          </cell>
          <cell r="H252">
            <v>1037</v>
          </cell>
          <cell r="I252">
            <v>0.36099999999999999</v>
          </cell>
          <cell r="J252">
            <v>374.35699999999997</v>
          </cell>
          <cell r="K252" t="str">
            <v>Peso de Producto Terminado</v>
          </cell>
          <cell r="L252" t="str">
            <v>G2158</v>
          </cell>
          <cell r="M252">
            <v>2002</v>
          </cell>
          <cell r="N252">
            <v>6</v>
          </cell>
          <cell r="O252" t="str">
            <v>043967</v>
          </cell>
          <cell r="P252">
            <v>4</v>
          </cell>
          <cell r="Q252" t="str">
            <v>15519</v>
          </cell>
          <cell r="R252" t="str">
            <v>22148</v>
          </cell>
          <cell r="S252" t="str">
            <v>0</v>
          </cell>
          <cell r="T252" t="str">
            <v>PLANTACIONES NASTE FLORES LASA</v>
          </cell>
          <cell r="U252">
            <v>43967</v>
          </cell>
        </row>
        <row r="253">
          <cell r="A253" t="str">
            <v>G2158C1005</v>
          </cell>
          <cell r="B253" t="str">
            <v>FOND. TAB.ALTO 1030*237*187 K-C 200</v>
          </cell>
          <cell r="C253">
            <v>90</v>
          </cell>
          <cell r="D253" t="str">
            <v>1</v>
          </cell>
          <cell r="E253">
            <v>20020628</v>
          </cell>
          <cell r="F253" t="str">
            <v>UN</v>
          </cell>
          <cell r="G253">
            <v>-1</v>
          </cell>
          <cell r="H253">
            <v>950</v>
          </cell>
          <cell r="I253">
            <v>0.55000000000000004</v>
          </cell>
          <cell r="J253">
            <v>-522.5</v>
          </cell>
          <cell r="K253" t="str">
            <v>Peso de Producto Terminado</v>
          </cell>
          <cell r="L253" t="str">
            <v>G2158</v>
          </cell>
          <cell r="M253">
            <v>2002</v>
          </cell>
          <cell r="N253">
            <v>6</v>
          </cell>
          <cell r="O253" t="str">
            <v>043971</v>
          </cell>
          <cell r="P253">
            <v>4</v>
          </cell>
          <cell r="Q253" t="str">
            <v>G2158</v>
          </cell>
          <cell r="R253" t="str">
            <v>FACTUPA$03</v>
          </cell>
          <cell r="S253" t="str">
            <v>0200015291</v>
          </cell>
          <cell r="T253" t="str">
            <v>PLANTACIONES NASTE FLORES LASA</v>
          </cell>
          <cell r="U253">
            <v>43971</v>
          </cell>
          <cell r="V253">
            <v>427.5</v>
          </cell>
          <cell r="W253">
            <v>0</v>
          </cell>
          <cell r="X253">
            <v>427.5</v>
          </cell>
          <cell r="Y253">
            <v>0</v>
          </cell>
        </row>
        <row r="254">
          <cell r="A254" t="str">
            <v>G2158C1FRO</v>
          </cell>
          <cell r="B254" t="str">
            <v>FONDO TABACO ROSAS 1030*236*202 T250</v>
          </cell>
          <cell r="C254">
            <v>90</v>
          </cell>
          <cell r="D254" t="str">
            <v>1</v>
          </cell>
          <cell r="E254">
            <v>20020615</v>
          </cell>
          <cell r="F254" t="str">
            <v>UN</v>
          </cell>
          <cell r="G254">
            <v>-1</v>
          </cell>
          <cell r="H254">
            <v>132</v>
          </cell>
          <cell r="I254">
            <v>0.71199999999999997</v>
          </cell>
          <cell r="J254">
            <v>-93.983999999999995</v>
          </cell>
          <cell r="K254" t="str">
            <v>Peso de Producto Terminado</v>
          </cell>
          <cell r="L254" t="str">
            <v>G2158</v>
          </cell>
          <cell r="M254">
            <v>2002</v>
          </cell>
          <cell r="N254">
            <v>6</v>
          </cell>
          <cell r="O254" t="str">
            <v>043347</v>
          </cell>
          <cell r="P254">
            <v>1</v>
          </cell>
          <cell r="Q254" t="str">
            <v>G2158</v>
          </cell>
          <cell r="R254" t="str">
            <v>FACTUPA$03</v>
          </cell>
          <cell r="S254" t="str">
            <v>0200015009</v>
          </cell>
          <cell r="T254" t="str">
            <v>PLANTACIONES NASTE FLORES LASA</v>
          </cell>
          <cell r="U254">
            <v>43347</v>
          </cell>
          <cell r="V254">
            <v>76.56</v>
          </cell>
          <cell r="W254">
            <v>0</v>
          </cell>
          <cell r="X254">
            <v>76.56</v>
          </cell>
          <cell r="Y254">
            <v>0</v>
          </cell>
        </row>
        <row r="255">
          <cell r="A255" t="str">
            <v>G2158C1004</v>
          </cell>
          <cell r="B255" t="str">
            <v>TP TAB.FLOWERS 1040*250*190 K-C 175</v>
          </cell>
          <cell r="C255">
            <v>90</v>
          </cell>
          <cell r="D255" t="str">
            <v>1</v>
          </cell>
          <cell r="E255">
            <v>20020628</v>
          </cell>
          <cell r="F255" t="str">
            <v>UN</v>
          </cell>
          <cell r="G255">
            <v>-1</v>
          </cell>
          <cell r="H255">
            <v>950</v>
          </cell>
          <cell r="I255">
            <v>0.57299999999999995</v>
          </cell>
          <cell r="J255">
            <v>-544.35</v>
          </cell>
          <cell r="K255" t="str">
            <v>Peso de Producto Terminado</v>
          </cell>
          <cell r="L255" t="str">
            <v>G2158</v>
          </cell>
          <cell r="M255">
            <v>2002</v>
          </cell>
          <cell r="N255">
            <v>6</v>
          </cell>
          <cell r="O255" t="str">
            <v>043971</v>
          </cell>
          <cell r="P255">
            <v>3</v>
          </cell>
          <cell r="Q255" t="str">
            <v>G2158</v>
          </cell>
          <cell r="R255" t="str">
            <v>FACTUPA$03</v>
          </cell>
          <cell r="S255" t="str">
            <v>0200015291</v>
          </cell>
          <cell r="T255" t="str">
            <v>PLANTACIONES NASTE FLORES LASA</v>
          </cell>
          <cell r="U255">
            <v>43971</v>
          </cell>
          <cell r="V255">
            <v>456</v>
          </cell>
          <cell r="W255">
            <v>0</v>
          </cell>
          <cell r="X255">
            <v>456</v>
          </cell>
          <cell r="Y255">
            <v>0</v>
          </cell>
        </row>
        <row r="256">
          <cell r="A256" t="str">
            <v>G2158C1001</v>
          </cell>
          <cell r="B256" t="str">
            <v>TP TAB.LADY 1040*251*173 B-C 175</v>
          </cell>
          <cell r="C256">
            <v>2</v>
          </cell>
          <cell r="D256" t="str">
            <v>1</v>
          </cell>
          <cell r="E256">
            <v>20020628</v>
          </cell>
          <cell r="F256" t="str">
            <v>UN</v>
          </cell>
          <cell r="G256">
            <v>1</v>
          </cell>
          <cell r="H256">
            <v>1127</v>
          </cell>
          <cell r="I256">
            <v>0.54100000000000004</v>
          </cell>
          <cell r="J256">
            <v>609.70699999999999</v>
          </cell>
          <cell r="K256" t="str">
            <v>Peso de Producto Terminado</v>
          </cell>
          <cell r="L256" t="str">
            <v>G2158</v>
          </cell>
          <cell r="M256">
            <v>2002</v>
          </cell>
          <cell r="N256">
            <v>6</v>
          </cell>
          <cell r="O256" t="str">
            <v>043968</v>
          </cell>
          <cell r="P256">
            <v>2</v>
          </cell>
          <cell r="Q256" t="str">
            <v>15299</v>
          </cell>
          <cell r="R256" t="str">
            <v>22141</v>
          </cell>
          <cell r="S256" t="str">
            <v>0</v>
          </cell>
          <cell r="T256" t="str">
            <v>PLANTACIONES NASTE FLORES LASA</v>
          </cell>
          <cell r="U256">
            <v>43968</v>
          </cell>
        </row>
        <row r="257">
          <cell r="A257" t="str">
            <v>G2158C1003</v>
          </cell>
          <cell r="B257" t="str">
            <v>FONDOS TAB 1030*237*167 K-C 200</v>
          </cell>
          <cell r="C257">
            <v>90</v>
          </cell>
          <cell r="D257" t="str">
            <v>1</v>
          </cell>
          <cell r="E257">
            <v>20020628</v>
          </cell>
          <cell r="F257" t="str">
            <v>UN</v>
          </cell>
          <cell r="G257">
            <v>-1</v>
          </cell>
          <cell r="H257">
            <v>1127</v>
          </cell>
          <cell r="I257">
            <v>0.5</v>
          </cell>
          <cell r="J257">
            <v>-563.5</v>
          </cell>
          <cell r="K257" t="str">
            <v>Peso de Producto Terminado</v>
          </cell>
          <cell r="L257" t="str">
            <v>G2158</v>
          </cell>
          <cell r="M257">
            <v>2002</v>
          </cell>
          <cell r="N257">
            <v>6</v>
          </cell>
          <cell r="O257" t="str">
            <v>043972</v>
          </cell>
          <cell r="P257">
            <v>4</v>
          </cell>
          <cell r="Q257" t="str">
            <v>G2158</v>
          </cell>
          <cell r="R257" t="str">
            <v>FACTUPA$03</v>
          </cell>
          <cell r="S257" t="str">
            <v>0200015292</v>
          </cell>
          <cell r="T257" t="str">
            <v>PLANTACIONES NASTE FLORES LASA</v>
          </cell>
          <cell r="U257">
            <v>43972</v>
          </cell>
          <cell r="V257">
            <v>450.8</v>
          </cell>
          <cell r="W257">
            <v>0</v>
          </cell>
          <cell r="X257">
            <v>450.8</v>
          </cell>
          <cell r="Y257">
            <v>0</v>
          </cell>
        </row>
        <row r="258">
          <cell r="A258" t="str">
            <v>G2158C1003</v>
          </cell>
          <cell r="B258" t="str">
            <v>FONDOS TAB 1030*237*167 K-C 200</v>
          </cell>
          <cell r="C258">
            <v>90</v>
          </cell>
          <cell r="D258" t="str">
            <v>1</v>
          </cell>
          <cell r="E258">
            <v>20020628</v>
          </cell>
          <cell r="F258" t="str">
            <v>UN</v>
          </cell>
          <cell r="G258">
            <v>-1</v>
          </cell>
          <cell r="H258">
            <v>2024</v>
          </cell>
          <cell r="I258">
            <v>0.5</v>
          </cell>
          <cell r="J258">
            <v>-1012</v>
          </cell>
          <cell r="K258" t="str">
            <v>Peso de Producto Terminado</v>
          </cell>
          <cell r="L258" t="str">
            <v>G2158</v>
          </cell>
          <cell r="M258">
            <v>2002</v>
          </cell>
          <cell r="N258">
            <v>6</v>
          </cell>
          <cell r="O258" t="str">
            <v>043971</v>
          </cell>
          <cell r="P258">
            <v>2</v>
          </cell>
          <cell r="Q258" t="str">
            <v>G2158</v>
          </cell>
          <cell r="R258" t="str">
            <v>FACTUPA$03</v>
          </cell>
          <cell r="S258" t="str">
            <v>0200015291</v>
          </cell>
          <cell r="T258" t="str">
            <v>PLANTACIONES NASTE FLORES LASA</v>
          </cell>
          <cell r="U258">
            <v>43971</v>
          </cell>
          <cell r="V258">
            <v>809.6</v>
          </cell>
          <cell r="W258">
            <v>0</v>
          </cell>
          <cell r="X258">
            <v>809.6</v>
          </cell>
          <cell r="Y258">
            <v>0</v>
          </cell>
        </row>
        <row r="259">
          <cell r="A259" t="str">
            <v>G2158C1003</v>
          </cell>
          <cell r="B259" t="str">
            <v>FONDOS TAB 1030*237*167 K-C 200</v>
          </cell>
          <cell r="C259">
            <v>2</v>
          </cell>
          <cell r="D259" t="str">
            <v>1</v>
          </cell>
          <cell r="E259">
            <v>20020628</v>
          </cell>
          <cell r="F259" t="str">
            <v>UN</v>
          </cell>
          <cell r="G259">
            <v>1</v>
          </cell>
          <cell r="H259">
            <v>5261</v>
          </cell>
          <cell r="I259">
            <v>0.5</v>
          </cell>
          <cell r="J259">
            <v>2630.5</v>
          </cell>
          <cell r="K259" t="str">
            <v>Peso de Producto Terminado</v>
          </cell>
          <cell r="L259" t="str">
            <v>G2158</v>
          </cell>
          <cell r="M259">
            <v>2002</v>
          </cell>
          <cell r="N259">
            <v>6</v>
          </cell>
          <cell r="O259" t="str">
            <v>043970</v>
          </cell>
          <cell r="P259">
            <v>1</v>
          </cell>
          <cell r="Q259" t="str">
            <v>15523</v>
          </cell>
          <cell r="R259" t="str">
            <v>22144</v>
          </cell>
          <cell r="S259" t="str">
            <v>0</v>
          </cell>
          <cell r="T259" t="str">
            <v>PLANTACIONES NASTE FLORES LASA</v>
          </cell>
          <cell r="U259">
            <v>43970</v>
          </cell>
        </row>
        <row r="260">
          <cell r="A260" t="str">
            <v>G2158C1002</v>
          </cell>
          <cell r="B260" t="str">
            <v>TP TABAC.FLOWERS 1040*250*170 K-C 175</v>
          </cell>
          <cell r="C260">
            <v>90</v>
          </cell>
          <cell r="D260" t="str">
            <v>1</v>
          </cell>
          <cell r="E260">
            <v>20020628</v>
          </cell>
          <cell r="F260" t="str">
            <v>UN</v>
          </cell>
          <cell r="G260">
            <v>-1</v>
          </cell>
          <cell r="H260">
            <v>2024</v>
          </cell>
          <cell r="I260">
            <v>0.52200000000000002</v>
          </cell>
          <cell r="J260">
            <v>-1056.528</v>
          </cell>
          <cell r="K260" t="str">
            <v>Peso de Producto Terminado</v>
          </cell>
          <cell r="L260" t="str">
            <v>G2158</v>
          </cell>
          <cell r="M260">
            <v>2002</v>
          </cell>
          <cell r="N260">
            <v>6</v>
          </cell>
          <cell r="O260" t="str">
            <v>043971</v>
          </cell>
          <cell r="P260">
            <v>1</v>
          </cell>
          <cell r="Q260" t="str">
            <v>G2158</v>
          </cell>
          <cell r="R260" t="str">
            <v>FACTUPA$03</v>
          </cell>
          <cell r="S260" t="str">
            <v>0200015291</v>
          </cell>
          <cell r="T260" t="str">
            <v>PLANTACIONES NASTE FLORES LASA</v>
          </cell>
          <cell r="U260">
            <v>43971</v>
          </cell>
          <cell r="V260">
            <v>971.52</v>
          </cell>
          <cell r="W260">
            <v>0</v>
          </cell>
          <cell r="X260">
            <v>971.52</v>
          </cell>
          <cell r="Y260">
            <v>0</v>
          </cell>
        </row>
        <row r="261">
          <cell r="A261" t="str">
            <v>G2158C1002</v>
          </cell>
          <cell r="B261" t="str">
            <v>TP TABAC.FLOWERS 1040*250*170 K-C 175</v>
          </cell>
          <cell r="C261">
            <v>2</v>
          </cell>
          <cell r="D261" t="str">
            <v>1</v>
          </cell>
          <cell r="E261">
            <v>20020628</v>
          </cell>
          <cell r="F261" t="str">
            <v>UN</v>
          </cell>
          <cell r="G261">
            <v>1</v>
          </cell>
          <cell r="H261">
            <v>2024</v>
          </cell>
          <cell r="I261">
            <v>0.52200000000000002</v>
          </cell>
          <cell r="J261">
            <v>1056.528</v>
          </cell>
          <cell r="K261" t="str">
            <v>Peso de Producto Terminado</v>
          </cell>
          <cell r="L261" t="str">
            <v>G2158</v>
          </cell>
          <cell r="M261">
            <v>2002</v>
          </cell>
          <cell r="N261">
            <v>6</v>
          </cell>
          <cell r="O261" t="str">
            <v>043968</v>
          </cell>
          <cell r="P261">
            <v>1</v>
          </cell>
          <cell r="Q261" t="str">
            <v>15517</v>
          </cell>
          <cell r="R261" t="str">
            <v>22143</v>
          </cell>
          <cell r="S261" t="str">
            <v>0</v>
          </cell>
          <cell r="T261" t="str">
            <v>PLANTACIONES NASTE FLORES LASA</v>
          </cell>
          <cell r="U261">
            <v>43968</v>
          </cell>
        </row>
        <row r="262">
          <cell r="A262" t="str">
            <v>G2512C1T01</v>
          </cell>
          <cell r="B262" t="str">
            <v>TAPA TABACO  1040*250*250  T/250</v>
          </cell>
          <cell r="C262">
            <v>2</v>
          </cell>
          <cell r="D262" t="str">
            <v>1</v>
          </cell>
          <cell r="E262">
            <v>20020608</v>
          </cell>
          <cell r="F262" t="str">
            <v>UN</v>
          </cell>
          <cell r="G262">
            <v>1</v>
          </cell>
          <cell r="H262">
            <v>2053</v>
          </cell>
          <cell r="I262">
            <v>0.89300000000000002</v>
          </cell>
          <cell r="J262">
            <v>1833.329</v>
          </cell>
          <cell r="K262" t="str">
            <v>Peso de Producto Terminado</v>
          </cell>
          <cell r="L262" t="str">
            <v>G2512</v>
          </cell>
          <cell r="M262">
            <v>2002</v>
          </cell>
          <cell r="N262">
            <v>6</v>
          </cell>
          <cell r="O262" t="str">
            <v>043071</v>
          </cell>
          <cell r="P262">
            <v>2</v>
          </cell>
          <cell r="Q262" t="str">
            <v>15016</v>
          </cell>
          <cell r="R262" t="str">
            <v>21724</v>
          </cell>
          <cell r="S262" t="str">
            <v>0</v>
          </cell>
          <cell r="T262" t="str">
            <v>ROSA PRIMA</v>
          </cell>
          <cell r="U262">
            <v>43071</v>
          </cell>
        </row>
        <row r="263">
          <cell r="A263" t="str">
            <v>G2158C1005</v>
          </cell>
          <cell r="B263" t="str">
            <v>FOND. TAB.ALTO 1030*237*187 K-C 200</v>
          </cell>
          <cell r="C263">
            <v>2</v>
          </cell>
          <cell r="D263" t="str">
            <v>1</v>
          </cell>
          <cell r="E263">
            <v>20020628</v>
          </cell>
          <cell r="F263" t="str">
            <v>UN</v>
          </cell>
          <cell r="G263">
            <v>1</v>
          </cell>
          <cell r="H263">
            <v>1083</v>
          </cell>
          <cell r="I263">
            <v>0.55000000000000004</v>
          </cell>
          <cell r="J263">
            <v>595.65</v>
          </cell>
          <cell r="K263" t="str">
            <v>Peso de Producto Terminado</v>
          </cell>
          <cell r="L263" t="str">
            <v>G2158</v>
          </cell>
          <cell r="M263">
            <v>2002</v>
          </cell>
          <cell r="N263">
            <v>6</v>
          </cell>
          <cell r="O263" t="str">
            <v>043967</v>
          </cell>
          <cell r="P263">
            <v>2</v>
          </cell>
          <cell r="Q263" t="str">
            <v>15522</v>
          </cell>
          <cell r="R263" t="str">
            <v>22147</v>
          </cell>
          <cell r="S263" t="str">
            <v>0</v>
          </cell>
          <cell r="T263" t="str">
            <v>PLANTACIONES NASTE FLORES LASA</v>
          </cell>
          <cell r="U263">
            <v>43967</v>
          </cell>
        </row>
        <row r="264">
          <cell r="A264" t="str">
            <v>G2604C1F01</v>
          </cell>
          <cell r="B264" t="str">
            <v>FD FOR.TAB 1060*235*186 K-C 275 4001</v>
          </cell>
          <cell r="C264">
            <v>90</v>
          </cell>
          <cell r="D264" t="str">
            <v>1</v>
          </cell>
          <cell r="E264">
            <v>20020628</v>
          </cell>
          <cell r="F264" t="str">
            <v>UN</v>
          </cell>
          <cell r="G264">
            <v>-1</v>
          </cell>
          <cell r="H264">
            <v>1020</v>
          </cell>
          <cell r="I264">
            <v>0.77700000000000002</v>
          </cell>
          <cell r="J264">
            <v>-792.54</v>
          </cell>
          <cell r="K264" t="str">
            <v>Peso de Producto Terminado</v>
          </cell>
          <cell r="L264" t="str">
            <v>G2604</v>
          </cell>
          <cell r="M264">
            <v>2002</v>
          </cell>
          <cell r="N264">
            <v>6</v>
          </cell>
          <cell r="O264" t="str">
            <v>043915</v>
          </cell>
          <cell r="P264">
            <v>2</v>
          </cell>
          <cell r="Q264" t="str">
            <v>G2604</v>
          </cell>
          <cell r="R264" t="str">
            <v>FACTUPA$03</v>
          </cell>
          <cell r="S264" t="str">
            <v>0200015271</v>
          </cell>
          <cell r="T264" t="str">
            <v>SPARTAN DEL ECUADOR</v>
          </cell>
          <cell r="U264">
            <v>43915</v>
          </cell>
          <cell r="V264">
            <v>622.20000000000005</v>
          </cell>
          <cell r="W264">
            <v>0</v>
          </cell>
          <cell r="X264">
            <v>622.20000000000005</v>
          </cell>
          <cell r="Y264">
            <v>0</v>
          </cell>
        </row>
        <row r="265">
          <cell r="A265" t="str">
            <v>G2604C1F01</v>
          </cell>
          <cell r="B265" t="str">
            <v>FD FOR.TAB 1060*235*186 K-C 275 4001</v>
          </cell>
          <cell r="C265">
            <v>90</v>
          </cell>
          <cell r="D265" t="str">
            <v>1</v>
          </cell>
          <cell r="E265">
            <v>20020625</v>
          </cell>
          <cell r="F265" t="str">
            <v>UN</v>
          </cell>
          <cell r="G265">
            <v>-1</v>
          </cell>
          <cell r="H265">
            <v>1013</v>
          </cell>
          <cell r="I265">
            <v>0.77700000000000002</v>
          </cell>
          <cell r="J265">
            <v>-787.101</v>
          </cell>
          <cell r="K265" t="str">
            <v>Peso de Producto Terminado</v>
          </cell>
          <cell r="L265" t="str">
            <v>G2604</v>
          </cell>
          <cell r="M265">
            <v>2002</v>
          </cell>
          <cell r="N265">
            <v>6</v>
          </cell>
          <cell r="O265" t="str">
            <v>043742</v>
          </cell>
          <cell r="P265">
            <v>2</v>
          </cell>
          <cell r="Q265" t="str">
            <v>G2604</v>
          </cell>
          <cell r="R265" t="str">
            <v>FACTUPA$03</v>
          </cell>
          <cell r="S265" t="str">
            <v>0200015205</v>
          </cell>
          <cell r="T265" t="str">
            <v>SPARTAN DEL ECUADOR</v>
          </cell>
          <cell r="U265">
            <v>43742</v>
          </cell>
          <cell r="V265">
            <v>617.92999999999995</v>
          </cell>
          <cell r="W265">
            <v>0</v>
          </cell>
          <cell r="X265">
            <v>617.92999999999995</v>
          </cell>
          <cell r="Y265">
            <v>0</v>
          </cell>
        </row>
        <row r="266">
          <cell r="A266" t="str">
            <v>G2604C1F01</v>
          </cell>
          <cell r="B266" t="str">
            <v>FD FOR.TAB 1060*235*186 K-C 275 4001</v>
          </cell>
          <cell r="C266">
            <v>2</v>
          </cell>
          <cell r="D266" t="str">
            <v>1</v>
          </cell>
          <cell r="E266">
            <v>20020626</v>
          </cell>
          <cell r="F266" t="str">
            <v>UN</v>
          </cell>
          <cell r="G266">
            <v>1</v>
          </cell>
          <cell r="H266">
            <v>1675</v>
          </cell>
          <cell r="I266">
            <v>0.77700000000000002</v>
          </cell>
          <cell r="J266">
            <v>1301.4749999999999</v>
          </cell>
          <cell r="K266" t="str">
            <v>Peso de Producto Terminado</v>
          </cell>
          <cell r="L266" t="str">
            <v>G2604</v>
          </cell>
          <cell r="M266">
            <v>2002</v>
          </cell>
          <cell r="N266">
            <v>6</v>
          </cell>
          <cell r="O266" t="str">
            <v>043739</v>
          </cell>
          <cell r="P266">
            <v>2</v>
          </cell>
          <cell r="Q266" t="str">
            <v>15387</v>
          </cell>
          <cell r="R266" t="str">
            <v>22002</v>
          </cell>
          <cell r="S266" t="str">
            <v>0</v>
          </cell>
          <cell r="T266" t="str">
            <v>SPARTAN DEL ECUADOR</v>
          </cell>
          <cell r="U266">
            <v>43739</v>
          </cell>
        </row>
        <row r="267">
          <cell r="A267" t="str">
            <v>G2512C1B01</v>
          </cell>
          <cell r="B267" t="str">
            <v>BASE TABACO  1030*235*234  T/250</v>
          </cell>
          <cell r="C267">
            <v>90</v>
          </cell>
          <cell r="D267" t="str">
            <v>1</v>
          </cell>
          <cell r="E267">
            <v>20020608</v>
          </cell>
          <cell r="F267" t="str">
            <v>UN</v>
          </cell>
          <cell r="G267">
            <v>-1</v>
          </cell>
          <cell r="H267">
            <v>1936</v>
          </cell>
          <cell r="I267">
            <v>0.81499999999999995</v>
          </cell>
          <cell r="J267">
            <v>-1577.84</v>
          </cell>
          <cell r="K267" t="str">
            <v>Peso de Producto Terminado</v>
          </cell>
          <cell r="L267" t="str">
            <v>G2512</v>
          </cell>
          <cell r="M267">
            <v>2002</v>
          </cell>
          <cell r="N267">
            <v>6</v>
          </cell>
          <cell r="O267" t="str">
            <v>043072</v>
          </cell>
          <cell r="P267">
            <v>2</v>
          </cell>
          <cell r="Q267" t="str">
            <v>G2512</v>
          </cell>
          <cell r="R267" t="str">
            <v>FACTUPA$03</v>
          </cell>
          <cell r="S267" t="str">
            <v>0200014875</v>
          </cell>
          <cell r="T267" t="str">
            <v>ROSA PRIMA</v>
          </cell>
          <cell r="U267">
            <v>43072</v>
          </cell>
          <cell r="V267">
            <v>1354.98</v>
          </cell>
          <cell r="W267">
            <v>0</v>
          </cell>
          <cell r="X267">
            <v>1354.98</v>
          </cell>
          <cell r="Y267">
            <v>0</v>
          </cell>
        </row>
        <row r="268">
          <cell r="A268" t="str">
            <v>G2604C1T01</v>
          </cell>
          <cell r="B268" t="str">
            <v>TP FORESTAL TAB 1040*250*190 BC 250 3999</v>
          </cell>
          <cell r="C268">
            <v>2</v>
          </cell>
          <cell r="D268" t="str">
            <v>1</v>
          </cell>
          <cell r="E268">
            <v>20020626</v>
          </cell>
          <cell r="F268" t="str">
            <v>UN</v>
          </cell>
          <cell r="G268">
            <v>1</v>
          </cell>
          <cell r="H268">
            <v>1013</v>
          </cell>
          <cell r="I268">
            <v>0.69399999999999995</v>
          </cell>
          <cell r="J268">
            <v>703.02199999999993</v>
          </cell>
          <cell r="K268" t="str">
            <v>Peso de Producto Terminado</v>
          </cell>
          <cell r="L268" t="str">
            <v>G2604</v>
          </cell>
          <cell r="M268">
            <v>2002</v>
          </cell>
          <cell r="N268">
            <v>6</v>
          </cell>
          <cell r="O268" t="str">
            <v>043739</v>
          </cell>
          <cell r="P268">
            <v>1</v>
          </cell>
          <cell r="Q268" t="str">
            <v>15384</v>
          </cell>
          <cell r="R268" t="str">
            <v>22001</v>
          </cell>
          <cell r="S268" t="str">
            <v>0</v>
          </cell>
          <cell r="T268" t="str">
            <v>SPARTAN DEL ECUADOR</v>
          </cell>
          <cell r="U268">
            <v>43739</v>
          </cell>
        </row>
        <row r="269">
          <cell r="A269" t="str">
            <v>G2751C1FFT</v>
          </cell>
          <cell r="B269" t="str">
            <v>CJ BASE TABACO 1034*237*187 T250 TE1750</v>
          </cell>
          <cell r="C269">
            <v>2</v>
          </cell>
          <cell r="D269" t="str">
            <v>1</v>
          </cell>
          <cell r="E269">
            <v>20020625</v>
          </cell>
          <cell r="F269" t="str">
            <v>UN</v>
          </cell>
          <cell r="G269">
            <v>1</v>
          </cell>
          <cell r="H269">
            <v>1009</v>
          </cell>
          <cell r="I269">
            <v>0.66800000000000004</v>
          </cell>
          <cell r="J269">
            <v>674.01200000000006</v>
          </cell>
          <cell r="K269" t="str">
            <v>Peso de Producto Terminado</v>
          </cell>
          <cell r="L269" t="str">
            <v>G2751</v>
          </cell>
          <cell r="M269">
            <v>2002</v>
          </cell>
          <cell r="N269">
            <v>6</v>
          </cell>
          <cell r="O269" t="str">
            <v>043799</v>
          </cell>
          <cell r="P269">
            <v>1</v>
          </cell>
          <cell r="Q269" t="str">
            <v>15393</v>
          </cell>
          <cell r="R269" t="str">
            <v>22051</v>
          </cell>
          <cell r="S269" t="str">
            <v>0</v>
          </cell>
          <cell r="T269" t="str">
            <v>SUMIFLOR CIA. LTDA.</v>
          </cell>
          <cell r="U269">
            <v>43799</v>
          </cell>
        </row>
        <row r="270">
          <cell r="A270" t="str">
            <v>G2751C1FFT</v>
          </cell>
          <cell r="B270" t="str">
            <v>CJ BASE TABACO 1034*237*187 T250 TE1750</v>
          </cell>
          <cell r="C270">
            <v>90</v>
          </cell>
          <cell r="D270" t="str">
            <v>1</v>
          </cell>
          <cell r="E270">
            <v>20020626</v>
          </cell>
          <cell r="F270" t="str">
            <v>UN</v>
          </cell>
          <cell r="G270">
            <v>-1</v>
          </cell>
          <cell r="H270">
            <v>1009</v>
          </cell>
          <cell r="I270">
            <v>0.66800000000000004</v>
          </cell>
          <cell r="J270">
            <v>-674.01200000000006</v>
          </cell>
          <cell r="K270" t="str">
            <v>Peso de Producto Terminado</v>
          </cell>
          <cell r="L270" t="str">
            <v>G2751</v>
          </cell>
          <cell r="M270">
            <v>2002</v>
          </cell>
          <cell r="N270">
            <v>6</v>
          </cell>
          <cell r="O270" t="str">
            <v>043821</v>
          </cell>
          <cell r="P270">
            <v>1</v>
          </cell>
          <cell r="Q270" t="str">
            <v>G2751</v>
          </cell>
          <cell r="R270" t="str">
            <v>FACTUPA$03</v>
          </cell>
          <cell r="S270" t="str">
            <v>0200015229</v>
          </cell>
          <cell r="T270" t="str">
            <v>SUMIFLOR CIA. LTDA.</v>
          </cell>
          <cell r="U270">
            <v>43821</v>
          </cell>
          <cell r="V270">
            <v>595.30999999999995</v>
          </cell>
          <cell r="W270">
            <v>0</v>
          </cell>
          <cell r="X270">
            <v>595.30999999999995</v>
          </cell>
          <cell r="Y270">
            <v>0</v>
          </cell>
        </row>
        <row r="271">
          <cell r="A271" t="str">
            <v>G2751C1TTA</v>
          </cell>
          <cell r="B271" t="str">
            <v>CJ TAPA TABACO 1044*252*191 T250 TE1749</v>
          </cell>
          <cell r="C271">
            <v>2</v>
          </cell>
          <cell r="D271" t="str">
            <v>1</v>
          </cell>
          <cell r="E271">
            <v>20020625</v>
          </cell>
          <cell r="F271" t="str">
            <v>UN</v>
          </cell>
          <cell r="G271">
            <v>1</v>
          </cell>
          <cell r="H271">
            <v>1024</v>
          </cell>
          <cell r="I271">
            <v>0.70199999999999996</v>
          </cell>
          <cell r="J271">
            <v>718.84799999999996</v>
          </cell>
          <cell r="K271" t="str">
            <v>Peso de Producto Terminado</v>
          </cell>
          <cell r="L271" t="str">
            <v>G2751</v>
          </cell>
          <cell r="M271">
            <v>2002</v>
          </cell>
          <cell r="N271">
            <v>6</v>
          </cell>
          <cell r="O271" t="str">
            <v>043799</v>
          </cell>
          <cell r="P271">
            <v>6</v>
          </cell>
          <cell r="Q271" t="str">
            <v>15395</v>
          </cell>
          <cell r="R271" t="str">
            <v>21577</v>
          </cell>
          <cell r="S271" t="str">
            <v>0</v>
          </cell>
          <cell r="T271" t="str">
            <v>SUMIFLOR CIA. LTDA.</v>
          </cell>
          <cell r="U271">
            <v>43799</v>
          </cell>
        </row>
        <row r="272">
          <cell r="A272" t="str">
            <v>G2751C1TTA</v>
          </cell>
          <cell r="B272" t="str">
            <v>CJ TAPA TABACO 1044*252*191 T250 TE1749</v>
          </cell>
          <cell r="C272">
            <v>90</v>
          </cell>
          <cell r="D272" t="str">
            <v>1</v>
          </cell>
          <cell r="E272">
            <v>20020626</v>
          </cell>
          <cell r="F272" t="str">
            <v>UN</v>
          </cell>
          <cell r="G272">
            <v>-1</v>
          </cell>
          <cell r="H272">
            <v>1009</v>
          </cell>
          <cell r="I272">
            <v>0.70199999999999996</v>
          </cell>
          <cell r="J272">
            <v>-708.31799999999998</v>
          </cell>
          <cell r="K272" t="str">
            <v>Peso de Producto Terminado</v>
          </cell>
          <cell r="L272" t="str">
            <v>G2751</v>
          </cell>
          <cell r="M272">
            <v>2002</v>
          </cell>
          <cell r="N272">
            <v>6</v>
          </cell>
          <cell r="O272" t="str">
            <v>043821</v>
          </cell>
          <cell r="P272">
            <v>2</v>
          </cell>
          <cell r="Q272" t="str">
            <v>G2751</v>
          </cell>
          <cell r="R272" t="str">
            <v>FACTUPA$03</v>
          </cell>
          <cell r="S272" t="str">
            <v>0200015229</v>
          </cell>
          <cell r="T272" t="str">
            <v>SUMIFLOR CIA. LTDA.</v>
          </cell>
          <cell r="U272">
            <v>43821</v>
          </cell>
          <cell r="V272">
            <v>625.58000000000004</v>
          </cell>
          <cell r="W272">
            <v>0</v>
          </cell>
          <cell r="X272">
            <v>625.58000000000004</v>
          </cell>
          <cell r="Y272">
            <v>0</v>
          </cell>
        </row>
        <row r="273">
          <cell r="A273" t="str">
            <v>G1667C2T01</v>
          </cell>
          <cell r="B273" t="str">
            <v>TAP BANANO QUINTA ORGAN 496*390*235 T250</v>
          </cell>
          <cell r="C273">
            <v>2</v>
          </cell>
          <cell r="D273" t="str">
            <v>2</v>
          </cell>
          <cell r="E273">
            <v>20020619</v>
          </cell>
          <cell r="F273" t="str">
            <v>UN</v>
          </cell>
          <cell r="G273">
            <v>1</v>
          </cell>
          <cell r="H273">
            <v>7520</v>
          </cell>
          <cell r="I273">
            <v>0.48599999999999999</v>
          </cell>
          <cell r="J273">
            <v>3654.72</v>
          </cell>
          <cell r="K273" t="str">
            <v>Peso de Producto Terminado</v>
          </cell>
          <cell r="L273" t="str">
            <v>G1667</v>
          </cell>
          <cell r="M273">
            <v>2002</v>
          </cell>
          <cell r="N273">
            <v>6</v>
          </cell>
          <cell r="O273" t="str">
            <v>043508</v>
          </cell>
          <cell r="P273">
            <v>3</v>
          </cell>
          <cell r="Q273" t="str">
            <v>15349</v>
          </cell>
          <cell r="R273" t="str">
            <v>21906</v>
          </cell>
          <cell r="S273" t="str">
            <v>0</v>
          </cell>
          <cell r="T273" t="str">
            <v>LEGWORK S. A.</v>
          </cell>
          <cell r="U273">
            <v>43508</v>
          </cell>
        </row>
        <row r="274">
          <cell r="A274" t="str">
            <v>G2596C2T01</v>
          </cell>
          <cell r="B274" t="str">
            <v>TAPA BANANO CHILE PERMANBAU T/200</v>
          </cell>
          <cell r="C274">
            <v>2</v>
          </cell>
          <cell r="D274" t="str">
            <v>2</v>
          </cell>
          <cell r="E274">
            <v>20020630</v>
          </cell>
          <cell r="F274" t="str">
            <v>UN</v>
          </cell>
          <cell r="G274">
            <v>1</v>
          </cell>
          <cell r="H274">
            <v>9112</v>
          </cell>
          <cell r="I274">
            <v>0.42699999999999999</v>
          </cell>
          <cell r="J274">
            <v>3890.8240000000001</v>
          </cell>
          <cell r="K274" t="str">
            <v>Peso de Producto Terminado</v>
          </cell>
          <cell r="L274" t="str">
            <v>G2596</v>
          </cell>
          <cell r="M274">
            <v>2002</v>
          </cell>
          <cell r="N274">
            <v>6</v>
          </cell>
          <cell r="O274" t="str">
            <v>044036</v>
          </cell>
          <cell r="P274">
            <v>4</v>
          </cell>
          <cell r="Q274" t="str">
            <v>15473</v>
          </cell>
          <cell r="R274" t="str">
            <v>22121</v>
          </cell>
          <cell r="S274" t="str">
            <v>0</v>
          </cell>
          <cell r="T274" t="str">
            <v>SR. MARCO LUDEÑA MUÑOZ</v>
          </cell>
          <cell r="U274">
            <v>44036</v>
          </cell>
        </row>
        <row r="275">
          <cell r="A275" t="str">
            <v>G2596C2T01</v>
          </cell>
          <cell r="B275" t="str">
            <v>TAPA BANANO CHILE PERMANBAU T/200</v>
          </cell>
          <cell r="C275">
            <v>90</v>
          </cell>
          <cell r="D275" t="str">
            <v>2</v>
          </cell>
          <cell r="E275">
            <v>20020630</v>
          </cell>
          <cell r="F275" t="str">
            <v>UN</v>
          </cell>
          <cell r="G275">
            <v>-1</v>
          </cell>
          <cell r="H275">
            <v>5000</v>
          </cell>
          <cell r="I275">
            <v>0.42699999999999999</v>
          </cell>
          <cell r="J275">
            <v>-2135</v>
          </cell>
          <cell r="K275" t="str">
            <v>Peso de Producto Terminado</v>
          </cell>
          <cell r="L275" t="str">
            <v>G2596</v>
          </cell>
          <cell r="M275">
            <v>2002</v>
          </cell>
          <cell r="N275">
            <v>6</v>
          </cell>
          <cell r="O275" t="str">
            <v>044040</v>
          </cell>
          <cell r="P275">
            <v>2</v>
          </cell>
          <cell r="Q275" t="str">
            <v>G2596</v>
          </cell>
          <cell r="R275" t="str">
            <v>FACTUPA$03</v>
          </cell>
          <cell r="S275" t="str">
            <v>0200015321</v>
          </cell>
          <cell r="T275" t="str">
            <v>SR. MARCO LUDEÑA MUÑOZ</v>
          </cell>
          <cell r="U275">
            <v>44040</v>
          </cell>
          <cell r="V275">
            <v>1600</v>
          </cell>
          <cell r="W275">
            <v>0</v>
          </cell>
          <cell r="X275">
            <v>1600</v>
          </cell>
          <cell r="Y275">
            <v>0</v>
          </cell>
        </row>
        <row r="276">
          <cell r="A276" t="str">
            <v>G2596C2T01</v>
          </cell>
          <cell r="B276" t="str">
            <v>TAPA BANANO CHILE PERMANBAU T/200</v>
          </cell>
          <cell r="C276">
            <v>90</v>
          </cell>
          <cell r="D276" t="str">
            <v>2</v>
          </cell>
          <cell r="E276">
            <v>20020630</v>
          </cell>
          <cell r="F276" t="str">
            <v>UN</v>
          </cell>
          <cell r="G276">
            <v>-1</v>
          </cell>
          <cell r="H276">
            <v>2500</v>
          </cell>
          <cell r="I276">
            <v>0.42699999999999999</v>
          </cell>
          <cell r="J276">
            <v>-1067.5</v>
          </cell>
          <cell r="K276" t="str">
            <v>Peso de Producto Terminado</v>
          </cell>
          <cell r="L276" t="str">
            <v>G2596</v>
          </cell>
          <cell r="M276">
            <v>2002</v>
          </cell>
          <cell r="N276">
            <v>6</v>
          </cell>
          <cell r="O276" t="str">
            <v>044044</v>
          </cell>
          <cell r="P276">
            <v>1</v>
          </cell>
          <cell r="Q276" t="str">
            <v>G2596</v>
          </cell>
          <cell r="R276" t="str">
            <v>FACTUPA$03</v>
          </cell>
          <cell r="S276" t="str">
            <v>0200015323</v>
          </cell>
          <cell r="T276" t="str">
            <v>SR. MARCO LUDEÑA MUÑOZ</v>
          </cell>
          <cell r="U276">
            <v>44044</v>
          </cell>
          <cell r="V276">
            <v>800</v>
          </cell>
          <cell r="W276">
            <v>0</v>
          </cell>
          <cell r="X276">
            <v>800</v>
          </cell>
          <cell r="Y276">
            <v>0</v>
          </cell>
        </row>
        <row r="277">
          <cell r="A277" t="str">
            <v>G2596C2T01</v>
          </cell>
          <cell r="B277" t="str">
            <v>TAPA BANANO CHILE PERMANBAU T/200</v>
          </cell>
          <cell r="C277">
            <v>90</v>
          </cell>
          <cell r="D277" t="str">
            <v>2</v>
          </cell>
          <cell r="E277">
            <v>20020630</v>
          </cell>
          <cell r="F277" t="str">
            <v>UN</v>
          </cell>
          <cell r="G277">
            <v>-1</v>
          </cell>
          <cell r="H277">
            <v>2500</v>
          </cell>
          <cell r="I277">
            <v>0.42699999999999999</v>
          </cell>
          <cell r="J277">
            <v>-1067.5</v>
          </cell>
          <cell r="K277" t="str">
            <v>Peso de Producto Terminado</v>
          </cell>
          <cell r="L277" t="str">
            <v>G2596</v>
          </cell>
          <cell r="M277">
            <v>2002</v>
          </cell>
          <cell r="N277">
            <v>6</v>
          </cell>
          <cell r="O277" t="str">
            <v>044046</v>
          </cell>
          <cell r="P277">
            <v>1</v>
          </cell>
          <cell r="Q277" t="str">
            <v>G2596</v>
          </cell>
          <cell r="R277" t="str">
            <v>FACTUPA$03</v>
          </cell>
          <cell r="S277" t="str">
            <v>0200015324</v>
          </cell>
          <cell r="T277" t="str">
            <v>SR. MARCO LUDEÑA MUÑOZ</v>
          </cell>
          <cell r="U277">
            <v>44046</v>
          </cell>
          <cell r="V277">
            <v>800</v>
          </cell>
          <cell r="W277">
            <v>0</v>
          </cell>
          <cell r="X277">
            <v>800</v>
          </cell>
          <cell r="Y277">
            <v>0</v>
          </cell>
        </row>
        <row r="278">
          <cell r="A278" t="str">
            <v>G2596C2F01</v>
          </cell>
          <cell r="B278" t="str">
            <v>CJ FONDO 22XU PERMABAU 507*367*225 3536</v>
          </cell>
          <cell r="C278">
            <v>90</v>
          </cell>
          <cell r="D278" t="str">
            <v>2</v>
          </cell>
          <cell r="E278">
            <v>20020630</v>
          </cell>
          <cell r="F278" t="str">
            <v>UN</v>
          </cell>
          <cell r="G278">
            <v>-1</v>
          </cell>
          <cell r="H278">
            <v>5000</v>
          </cell>
          <cell r="I278">
            <v>0.78600000000000003</v>
          </cell>
          <cell r="J278">
            <v>-3930</v>
          </cell>
          <cell r="K278" t="str">
            <v>Peso de Producto Terminado</v>
          </cell>
          <cell r="L278" t="str">
            <v>G2596</v>
          </cell>
          <cell r="M278">
            <v>2002</v>
          </cell>
          <cell r="N278">
            <v>6</v>
          </cell>
          <cell r="O278" t="str">
            <v>044040</v>
          </cell>
          <cell r="P278">
            <v>1</v>
          </cell>
          <cell r="Q278" t="str">
            <v>G2596</v>
          </cell>
          <cell r="R278" t="str">
            <v>FACTUPA$03</v>
          </cell>
          <cell r="S278" t="str">
            <v>0200015321</v>
          </cell>
          <cell r="T278" t="str">
            <v>SR. MARCO LUDEÑA MUÑOZ</v>
          </cell>
          <cell r="U278">
            <v>44040</v>
          </cell>
          <cell r="V278">
            <v>2600</v>
          </cell>
          <cell r="W278">
            <v>0</v>
          </cell>
          <cell r="X278">
            <v>2600</v>
          </cell>
          <cell r="Y278">
            <v>0</v>
          </cell>
        </row>
        <row r="279">
          <cell r="A279" t="str">
            <v>G2596C2F01</v>
          </cell>
          <cell r="B279" t="str">
            <v>CJ FONDO 22XU PERMABAU 507*367*225 3536</v>
          </cell>
          <cell r="C279">
            <v>2</v>
          </cell>
          <cell r="D279" t="str">
            <v>2</v>
          </cell>
          <cell r="E279">
            <v>20020630</v>
          </cell>
          <cell r="F279" t="str">
            <v>UN</v>
          </cell>
          <cell r="G279">
            <v>1</v>
          </cell>
          <cell r="H279">
            <v>5000</v>
          </cell>
          <cell r="I279">
            <v>0.69899999999999995</v>
          </cell>
          <cell r="J279">
            <v>3495</v>
          </cell>
          <cell r="K279" t="str">
            <v>Peso de Producto Terminado</v>
          </cell>
          <cell r="L279" t="str">
            <v>G2596</v>
          </cell>
          <cell r="M279">
            <v>2002</v>
          </cell>
          <cell r="N279">
            <v>6</v>
          </cell>
          <cell r="O279" t="str">
            <v>044039</v>
          </cell>
          <cell r="P279">
            <v>1</v>
          </cell>
          <cell r="Q279" t="str">
            <v>FACT15321</v>
          </cell>
          <cell r="R279" t="str">
            <v>22120</v>
          </cell>
          <cell r="S279" t="str">
            <v>13040</v>
          </cell>
          <cell r="T279" t="str">
            <v>SR. MARCO LUDEÑA MUÑOZ</v>
          </cell>
          <cell r="U279">
            <v>44039</v>
          </cell>
        </row>
        <row r="280">
          <cell r="A280" t="str">
            <v>G1667C2T01</v>
          </cell>
          <cell r="B280" t="str">
            <v>TAP BANANO QUINTA ORGAN 496*390*235 T250</v>
          </cell>
          <cell r="C280">
            <v>90</v>
          </cell>
          <cell r="D280" t="str">
            <v>2</v>
          </cell>
          <cell r="E280">
            <v>20020629</v>
          </cell>
          <cell r="F280" t="str">
            <v>UN</v>
          </cell>
          <cell r="G280">
            <v>-1</v>
          </cell>
          <cell r="H280">
            <v>716</v>
          </cell>
          <cell r="I280">
            <v>0.48599999999999999</v>
          </cell>
          <cell r="J280">
            <v>-347.976</v>
          </cell>
          <cell r="K280" t="str">
            <v>Peso de Producto Terminado</v>
          </cell>
          <cell r="L280" t="str">
            <v>G1667</v>
          </cell>
          <cell r="M280">
            <v>2002</v>
          </cell>
          <cell r="N280">
            <v>6</v>
          </cell>
          <cell r="O280" t="str">
            <v>044024</v>
          </cell>
          <cell r="P280">
            <v>2</v>
          </cell>
          <cell r="Q280" t="str">
            <v>G1667</v>
          </cell>
          <cell r="R280" t="str">
            <v>FACTUPA$03</v>
          </cell>
          <cell r="S280" t="str">
            <v>0200015316</v>
          </cell>
          <cell r="T280" t="str">
            <v>LEGWORK S. A.</v>
          </cell>
          <cell r="U280">
            <v>44024</v>
          </cell>
          <cell r="V280">
            <v>5586.75</v>
          </cell>
          <cell r="W280">
            <v>0</v>
          </cell>
          <cell r="X280">
            <v>5586.75</v>
          </cell>
          <cell r="Y280">
            <v>0</v>
          </cell>
        </row>
        <row r="281">
          <cell r="A281" t="str">
            <v>G2596C2T01</v>
          </cell>
          <cell r="B281" t="str">
            <v>TAPA BANANO CHILE PERMANBAU T/200</v>
          </cell>
          <cell r="C281">
            <v>90</v>
          </cell>
          <cell r="D281" t="str">
            <v>2</v>
          </cell>
          <cell r="E281">
            <v>20020625</v>
          </cell>
          <cell r="F281" t="str">
            <v>UN</v>
          </cell>
          <cell r="G281">
            <v>-1</v>
          </cell>
          <cell r="H281">
            <v>2000</v>
          </cell>
          <cell r="I281">
            <v>0.42699999999999999</v>
          </cell>
          <cell r="J281">
            <v>-854</v>
          </cell>
          <cell r="K281" t="str">
            <v>Peso de Producto Terminado</v>
          </cell>
          <cell r="L281" t="str">
            <v>G2596</v>
          </cell>
          <cell r="M281">
            <v>2002</v>
          </cell>
          <cell r="N281">
            <v>6</v>
          </cell>
          <cell r="O281" t="str">
            <v>043710</v>
          </cell>
          <cell r="P281">
            <v>1</v>
          </cell>
          <cell r="Q281" t="str">
            <v>G2596</v>
          </cell>
          <cell r="R281" t="str">
            <v>FACTUPA$03</v>
          </cell>
          <cell r="S281" t="str">
            <v>0200015194</v>
          </cell>
          <cell r="T281" t="str">
            <v>SR. MARCO LUDEÑA MUÑOZ</v>
          </cell>
          <cell r="U281">
            <v>43710</v>
          </cell>
          <cell r="V281">
            <v>640</v>
          </cell>
          <cell r="W281">
            <v>0</v>
          </cell>
          <cell r="X281">
            <v>640</v>
          </cell>
          <cell r="Y281">
            <v>0</v>
          </cell>
        </row>
        <row r="282">
          <cell r="A282" t="str">
            <v>G1667C2T01</v>
          </cell>
          <cell r="B282" t="str">
            <v>TAP BANANO QUINTA ORGAN 496*390*235 T250</v>
          </cell>
          <cell r="C282">
            <v>90</v>
          </cell>
          <cell r="D282" t="str">
            <v>2</v>
          </cell>
          <cell r="E282">
            <v>20020628</v>
          </cell>
          <cell r="F282" t="str">
            <v>UN</v>
          </cell>
          <cell r="G282">
            <v>-1</v>
          </cell>
          <cell r="H282">
            <v>6000</v>
          </cell>
          <cell r="I282">
            <v>0.48599999999999999</v>
          </cell>
          <cell r="J282">
            <v>-2916</v>
          </cell>
          <cell r="K282" t="str">
            <v>Peso de Producto Terminado</v>
          </cell>
          <cell r="L282" t="str">
            <v>G1667</v>
          </cell>
          <cell r="M282">
            <v>2002</v>
          </cell>
          <cell r="N282">
            <v>6</v>
          </cell>
          <cell r="O282" t="str">
            <v>043945</v>
          </cell>
          <cell r="P282">
            <v>2</v>
          </cell>
          <cell r="Q282" t="str">
            <v>G1667</v>
          </cell>
          <cell r="R282" t="str">
            <v>FACTUPA$03</v>
          </cell>
          <cell r="S282" t="str">
            <v>0200015284</v>
          </cell>
          <cell r="T282" t="str">
            <v>LEGWORK S. A.</v>
          </cell>
          <cell r="U282">
            <v>43945</v>
          </cell>
          <cell r="V282">
            <v>2340</v>
          </cell>
          <cell r="W282">
            <v>0</v>
          </cell>
          <cell r="X282">
            <v>2340</v>
          </cell>
          <cell r="Y282">
            <v>0</v>
          </cell>
        </row>
        <row r="283">
          <cell r="A283" t="str">
            <v>G2596C2F01</v>
          </cell>
          <cell r="B283" t="str">
            <v>CJ FONDO 22XU PERMABAU 507*367*225 3536</v>
          </cell>
          <cell r="C283">
            <v>90</v>
          </cell>
          <cell r="D283" t="str">
            <v>2</v>
          </cell>
          <cell r="E283">
            <v>20020630</v>
          </cell>
          <cell r="F283" t="str">
            <v>UN</v>
          </cell>
          <cell r="G283">
            <v>-1</v>
          </cell>
          <cell r="H283">
            <v>2500</v>
          </cell>
          <cell r="I283">
            <v>0.78600000000000003</v>
          </cell>
          <cell r="J283">
            <v>-1965</v>
          </cell>
          <cell r="K283" t="str">
            <v>Peso de Producto Terminado</v>
          </cell>
          <cell r="L283" t="str">
            <v>G2596</v>
          </cell>
          <cell r="M283">
            <v>2002</v>
          </cell>
          <cell r="N283">
            <v>6</v>
          </cell>
          <cell r="O283" t="str">
            <v>044044</v>
          </cell>
          <cell r="P283">
            <v>2</v>
          </cell>
          <cell r="Q283" t="str">
            <v>G2596</v>
          </cell>
          <cell r="R283" t="str">
            <v>FACTUPA$03</v>
          </cell>
          <cell r="S283" t="str">
            <v>0200015323</v>
          </cell>
          <cell r="T283" t="str">
            <v>SR. MARCO LUDEÑA MUÑOZ</v>
          </cell>
          <cell r="U283">
            <v>44044</v>
          </cell>
          <cell r="V283">
            <v>1300</v>
          </cell>
          <cell r="W283">
            <v>0</v>
          </cell>
          <cell r="X283">
            <v>1300</v>
          </cell>
          <cell r="Y283">
            <v>0</v>
          </cell>
        </row>
        <row r="284">
          <cell r="A284" t="str">
            <v>G1667C2T01</v>
          </cell>
          <cell r="B284" t="str">
            <v>TAP BANANO QUINTA ORGAN 496*390*235 T250</v>
          </cell>
          <cell r="C284">
            <v>90</v>
          </cell>
          <cell r="D284" t="str">
            <v>2</v>
          </cell>
          <cell r="E284">
            <v>20020606</v>
          </cell>
          <cell r="F284" t="str">
            <v>UN</v>
          </cell>
          <cell r="G284">
            <v>-1</v>
          </cell>
          <cell r="H284">
            <v>4000</v>
          </cell>
          <cell r="I284">
            <v>0.48599999999999999</v>
          </cell>
          <cell r="J284">
            <v>-1944</v>
          </cell>
          <cell r="K284" t="str">
            <v>Peso de Producto Terminado</v>
          </cell>
          <cell r="L284" t="str">
            <v>G1667</v>
          </cell>
          <cell r="M284">
            <v>2002</v>
          </cell>
          <cell r="N284">
            <v>6</v>
          </cell>
          <cell r="O284" t="str">
            <v>042979</v>
          </cell>
          <cell r="P284">
            <v>2</v>
          </cell>
          <cell r="Q284" t="str">
            <v>G1667</v>
          </cell>
          <cell r="R284" t="str">
            <v>FACTUPA$03</v>
          </cell>
          <cell r="S284" t="str">
            <v>0200014826</v>
          </cell>
          <cell r="T284" t="str">
            <v>LEGWORK S. A.</v>
          </cell>
          <cell r="U284">
            <v>42979</v>
          </cell>
          <cell r="V284">
            <v>1560</v>
          </cell>
          <cell r="W284">
            <v>0</v>
          </cell>
          <cell r="X284">
            <v>1560</v>
          </cell>
          <cell r="Y284">
            <v>0</v>
          </cell>
        </row>
        <row r="285">
          <cell r="A285" t="str">
            <v>G1667C2F01</v>
          </cell>
          <cell r="B285" t="str">
            <v>FON BANANO QUINTA ORGAN 486*377*225 T400</v>
          </cell>
          <cell r="C285">
            <v>90</v>
          </cell>
          <cell r="D285" t="str">
            <v>2</v>
          </cell>
          <cell r="E285">
            <v>20020628</v>
          </cell>
          <cell r="F285" t="str">
            <v>UN</v>
          </cell>
          <cell r="G285">
            <v>-1</v>
          </cell>
          <cell r="H285">
            <v>6000</v>
          </cell>
          <cell r="I285">
            <v>0.78400000000000003</v>
          </cell>
          <cell r="J285">
            <v>-4704</v>
          </cell>
          <cell r="K285" t="str">
            <v>Peso de Producto Terminado</v>
          </cell>
          <cell r="L285" t="str">
            <v>G1667</v>
          </cell>
          <cell r="M285">
            <v>2002</v>
          </cell>
          <cell r="N285">
            <v>6</v>
          </cell>
          <cell r="O285" t="str">
            <v>043945</v>
          </cell>
          <cell r="P285">
            <v>1</v>
          </cell>
          <cell r="Q285" t="str">
            <v>G1667</v>
          </cell>
          <cell r="R285" t="str">
            <v>FACTUPA$03</v>
          </cell>
          <cell r="S285" t="str">
            <v>0200015284</v>
          </cell>
          <cell r="T285" t="str">
            <v>LEGWORK S. A.</v>
          </cell>
          <cell r="U285">
            <v>43945</v>
          </cell>
          <cell r="V285">
            <v>3480</v>
          </cell>
          <cell r="W285">
            <v>0</v>
          </cell>
          <cell r="X285">
            <v>3480</v>
          </cell>
          <cell r="Y285">
            <v>0</v>
          </cell>
        </row>
        <row r="286">
          <cell r="A286" t="str">
            <v>G1667C2F01</v>
          </cell>
          <cell r="B286" t="str">
            <v>FON BANANO QUINTA ORGAN 486*377*225 T400</v>
          </cell>
          <cell r="C286">
            <v>2</v>
          </cell>
          <cell r="D286" t="str">
            <v>2</v>
          </cell>
          <cell r="E286">
            <v>20020617</v>
          </cell>
          <cell r="F286" t="str">
            <v>UN</v>
          </cell>
          <cell r="G286">
            <v>1</v>
          </cell>
          <cell r="H286">
            <v>20489</v>
          </cell>
          <cell r="I286">
            <v>0.78400000000000003</v>
          </cell>
          <cell r="J286">
            <v>16063.376</v>
          </cell>
          <cell r="K286" t="str">
            <v>Peso de Producto Terminado</v>
          </cell>
          <cell r="L286" t="str">
            <v>G1667</v>
          </cell>
          <cell r="M286">
            <v>2002</v>
          </cell>
          <cell r="N286">
            <v>6</v>
          </cell>
          <cell r="O286" t="str">
            <v>043413</v>
          </cell>
          <cell r="P286">
            <v>3</v>
          </cell>
          <cell r="Q286" t="str">
            <v>15328</v>
          </cell>
          <cell r="R286" t="str">
            <v>21907</v>
          </cell>
          <cell r="S286" t="str">
            <v>0</v>
          </cell>
          <cell r="T286" t="str">
            <v>LEGWORK S. A.</v>
          </cell>
          <cell r="U286">
            <v>43413</v>
          </cell>
        </row>
        <row r="287">
          <cell r="A287" t="str">
            <v>G1667C2T01</v>
          </cell>
          <cell r="B287" t="str">
            <v>TAP BANANO QUINTA ORGAN 496*390*235 T250</v>
          </cell>
          <cell r="C287">
            <v>90</v>
          </cell>
          <cell r="D287" t="str">
            <v>2</v>
          </cell>
          <cell r="E287">
            <v>20020629</v>
          </cell>
          <cell r="F287" t="str">
            <v>UN</v>
          </cell>
          <cell r="G287">
            <v>-1</v>
          </cell>
          <cell r="H287">
            <v>13609</v>
          </cell>
          <cell r="I287">
            <v>0.48599999999999999</v>
          </cell>
          <cell r="J287">
            <v>-6613.9740000000002</v>
          </cell>
          <cell r="K287" t="str">
            <v>Peso de Producto Terminado</v>
          </cell>
          <cell r="L287" t="str">
            <v>G1667</v>
          </cell>
          <cell r="M287">
            <v>2002</v>
          </cell>
          <cell r="N287">
            <v>6</v>
          </cell>
          <cell r="O287" t="str">
            <v>044024</v>
          </cell>
          <cell r="P287">
            <v>2</v>
          </cell>
          <cell r="Q287" t="str">
            <v>G1667</v>
          </cell>
          <cell r="R287" t="str">
            <v>FACTUPA$03</v>
          </cell>
          <cell r="S287" t="str">
            <v>0200015316</v>
          </cell>
          <cell r="T287" t="str">
            <v>LEGWORK S. A.</v>
          </cell>
          <cell r="U287">
            <v>44024</v>
          </cell>
          <cell r="V287">
            <v>5586.75</v>
          </cell>
          <cell r="W287">
            <v>0</v>
          </cell>
          <cell r="X287">
            <v>5586.75</v>
          </cell>
          <cell r="Y287">
            <v>0</v>
          </cell>
        </row>
        <row r="288">
          <cell r="A288" t="str">
            <v>G2596C2T01</v>
          </cell>
          <cell r="B288" t="str">
            <v>TAPA BANANO CHILE PERMANBAU T/200</v>
          </cell>
          <cell r="C288">
            <v>2</v>
          </cell>
          <cell r="D288" t="str">
            <v>2</v>
          </cell>
          <cell r="E288">
            <v>20020622</v>
          </cell>
          <cell r="F288" t="str">
            <v>UN</v>
          </cell>
          <cell r="G288">
            <v>1</v>
          </cell>
          <cell r="H288">
            <v>3615</v>
          </cell>
          <cell r="I288">
            <v>0.42299999999999999</v>
          </cell>
          <cell r="J288">
            <v>1529.145</v>
          </cell>
          <cell r="K288" t="str">
            <v>Peso de Producto Terminado</v>
          </cell>
          <cell r="L288" t="str">
            <v>G2596</v>
          </cell>
          <cell r="M288">
            <v>2002</v>
          </cell>
          <cell r="N288">
            <v>6</v>
          </cell>
          <cell r="O288" t="str">
            <v>043612</v>
          </cell>
          <cell r="P288">
            <v>4</v>
          </cell>
          <cell r="Q288" t="str">
            <v>15369</v>
          </cell>
          <cell r="R288" t="str">
            <v>22006</v>
          </cell>
          <cell r="S288" t="str">
            <v>0</v>
          </cell>
          <cell r="T288" t="str">
            <v>SR. MARCO LUDEÑA MUÑOZ</v>
          </cell>
          <cell r="U288">
            <v>43612</v>
          </cell>
        </row>
        <row r="289">
          <cell r="A289" t="str">
            <v>G2174C2TBS</v>
          </cell>
          <cell r="B289" t="str">
            <v>CAJA TAPA BANANO SALSA 517*380*235 T/250</v>
          </cell>
          <cell r="C289">
            <v>90</v>
          </cell>
          <cell r="D289" t="str">
            <v>2</v>
          </cell>
          <cell r="E289">
            <v>20020614</v>
          </cell>
          <cell r="F289" t="str">
            <v>UN</v>
          </cell>
          <cell r="G289">
            <v>-1</v>
          </cell>
          <cell r="H289">
            <v>5000</v>
          </cell>
          <cell r="I289">
            <v>0.49199999999999999</v>
          </cell>
          <cell r="J289">
            <v>-2460</v>
          </cell>
          <cell r="K289" t="str">
            <v>Peso de Producto Terminado</v>
          </cell>
          <cell r="L289" t="str">
            <v>G2174</v>
          </cell>
          <cell r="M289">
            <v>2002</v>
          </cell>
          <cell r="N289">
            <v>6</v>
          </cell>
          <cell r="O289" t="str">
            <v>043337</v>
          </cell>
          <cell r="P289">
            <v>2</v>
          </cell>
          <cell r="Q289" t="str">
            <v>G2174</v>
          </cell>
          <cell r="R289" t="str">
            <v>FACTUPA$03</v>
          </cell>
          <cell r="S289" t="str">
            <v>0200015001</v>
          </cell>
          <cell r="T289" t="str">
            <v>PROEXBA S.A.</v>
          </cell>
          <cell r="U289">
            <v>43337</v>
          </cell>
          <cell r="V289">
            <v>1800</v>
          </cell>
          <cell r="W289">
            <v>0</v>
          </cell>
          <cell r="X289">
            <v>1800</v>
          </cell>
          <cell r="Y289">
            <v>0</v>
          </cell>
        </row>
        <row r="290">
          <cell r="A290" t="str">
            <v>G2174C2TBS</v>
          </cell>
          <cell r="B290" t="str">
            <v>CAJA TAPA BANANO SALSA 517*380*235 T/250</v>
          </cell>
          <cell r="C290">
            <v>90</v>
          </cell>
          <cell r="D290" t="str">
            <v>2</v>
          </cell>
          <cell r="E290">
            <v>20020614</v>
          </cell>
          <cell r="F290" t="str">
            <v>UN</v>
          </cell>
          <cell r="G290">
            <v>-1</v>
          </cell>
          <cell r="H290">
            <v>1260</v>
          </cell>
          <cell r="I290">
            <v>0.49199999999999999</v>
          </cell>
          <cell r="J290">
            <v>-619.91999999999996</v>
          </cell>
          <cell r="K290" t="str">
            <v>Peso de Producto Terminado</v>
          </cell>
          <cell r="L290" t="str">
            <v>G2174</v>
          </cell>
          <cell r="M290">
            <v>2002</v>
          </cell>
          <cell r="N290">
            <v>6</v>
          </cell>
          <cell r="O290" t="str">
            <v>043329</v>
          </cell>
          <cell r="P290">
            <v>2</v>
          </cell>
          <cell r="Q290" t="str">
            <v>G2174</v>
          </cell>
          <cell r="R290" t="str">
            <v>FACTUPA$03</v>
          </cell>
          <cell r="S290" t="str">
            <v>0200014999</v>
          </cell>
          <cell r="T290" t="str">
            <v>PROEXBA S.A.</v>
          </cell>
          <cell r="U290">
            <v>43329</v>
          </cell>
          <cell r="V290">
            <v>1800</v>
          </cell>
          <cell r="W290">
            <v>0</v>
          </cell>
          <cell r="X290">
            <v>1800</v>
          </cell>
          <cell r="Y290">
            <v>0</v>
          </cell>
        </row>
        <row r="291">
          <cell r="A291" t="str">
            <v>G2174C2TBS</v>
          </cell>
          <cell r="B291" t="str">
            <v>CAJA TAPA BANANO SALSA 517*380*235 T/250</v>
          </cell>
          <cell r="C291">
            <v>90</v>
          </cell>
          <cell r="D291" t="str">
            <v>2</v>
          </cell>
          <cell r="E291">
            <v>20020614</v>
          </cell>
          <cell r="F291" t="str">
            <v>UN</v>
          </cell>
          <cell r="G291">
            <v>-1</v>
          </cell>
          <cell r="H291">
            <v>3740</v>
          </cell>
          <cell r="I291">
            <v>0.49199999999999999</v>
          </cell>
          <cell r="J291">
            <v>-1840.08</v>
          </cell>
          <cell r="K291" t="str">
            <v>Peso de Producto Terminado</v>
          </cell>
          <cell r="L291" t="str">
            <v>G2174</v>
          </cell>
          <cell r="M291">
            <v>2002</v>
          </cell>
          <cell r="N291">
            <v>6</v>
          </cell>
          <cell r="O291" t="str">
            <v>043329</v>
          </cell>
          <cell r="P291">
            <v>2</v>
          </cell>
          <cell r="Q291" t="str">
            <v>G2174</v>
          </cell>
          <cell r="R291" t="str">
            <v>FACTUPA$03</v>
          </cell>
          <cell r="S291" t="str">
            <v>0200014999</v>
          </cell>
          <cell r="T291" t="str">
            <v>PROEXBA S.A.</v>
          </cell>
          <cell r="U291">
            <v>43329</v>
          </cell>
          <cell r="V291">
            <v>1800</v>
          </cell>
          <cell r="W291">
            <v>0</v>
          </cell>
          <cell r="X291">
            <v>1800</v>
          </cell>
          <cell r="Y291">
            <v>0</v>
          </cell>
        </row>
        <row r="292">
          <cell r="A292" t="str">
            <v>G2174C2TBS</v>
          </cell>
          <cell r="B292" t="str">
            <v>CAJA TAPA BANANO SALSA 517*380*235 T/250</v>
          </cell>
          <cell r="C292">
            <v>2</v>
          </cell>
          <cell r="D292" t="str">
            <v>2</v>
          </cell>
          <cell r="E292">
            <v>20020614</v>
          </cell>
          <cell r="F292" t="str">
            <v>UN</v>
          </cell>
          <cell r="G292">
            <v>1</v>
          </cell>
          <cell r="H292">
            <v>2587</v>
          </cell>
          <cell r="I292">
            <v>0.49199999999999999</v>
          </cell>
          <cell r="J292">
            <v>1272.8040000000001</v>
          </cell>
          <cell r="K292" t="str">
            <v>Peso de Producto Terminado</v>
          </cell>
          <cell r="L292" t="str">
            <v>G2174</v>
          </cell>
          <cell r="M292">
            <v>2002</v>
          </cell>
          <cell r="N292">
            <v>6</v>
          </cell>
          <cell r="O292" t="str">
            <v>043313</v>
          </cell>
          <cell r="P292">
            <v>9</v>
          </cell>
          <cell r="Q292" t="str">
            <v>15317</v>
          </cell>
          <cell r="R292" t="str">
            <v>21874</v>
          </cell>
          <cell r="S292" t="str">
            <v>0</v>
          </cell>
          <cell r="T292" t="str">
            <v>PROEXBA S.A.</v>
          </cell>
          <cell r="U292">
            <v>43313</v>
          </cell>
        </row>
        <row r="293">
          <cell r="A293" t="str">
            <v>G2174C2TBS</v>
          </cell>
          <cell r="B293" t="str">
            <v>CAJA TAPA BANANO SALSA 517*380*235 T/250</v>
          </cell>
          <cell r="C293">
            <v>90</v>
          </cell>
          <cell r="D293" t="str">
            <v>2</v>
          </cell>
          <cell r="E293">
            <v>20020614</v>
          </cell>
          <cell r="F293" t="str">
            <v>UN</v>
          </cell>
          <cell r="G293">
            <v>-1</v>
          </cell>
          <cell r="H293">
            <v>5000</v>
          </cell>
          <cell r="I293">
            <v>0.49199999999999999</v>
          </cell>
          <cell r="J293">
            <v>-2460</v>
          </cell>
          <cell r="K293" t="str">
            <v>Peso de Producto Terminado</v>
          </cell>
          <cell r="L293" t="str">
            <v>G2174</v>
          </cell>
          <cell r="M293">
            <v>2002</v>
          </cell>
          <cell r="N293">
            <v>6</v>
          </cell>
          <cell r="O293" t="str">
            <v>043308</v>
          </cell>
          <cell r="P293">
            <v>2</v>
          </cell>
          <cell r="Q293" t="str">
            <v>G2174</v>
          </cell>
          <cell r="R293" t="str">
            <v>FACTUPA$03</v>
          </cell>
          <cell r="S293" t="str">
            <v>0200014992</v>
          </cell>
          <cell r="T293" t="str">
            <v>PROEXBA S.A.</v>
          </cell>
          <cell r="U293">
            <v>43308</v>
          </cell>
          <cell r="V293">
            <v>1800</v>
          </cell>
          <cell r="W293">
            <v>0</v>
          </cell>
          <cell r="X293">
            <v>1800</v>
          </cell>
          <cell r="Y293">
            <v>0</v>
          </cell>
        </row>
        <row r="294">
          <cell r="A294" t="str">
            <v>G2174C2TBS</v>
          </cell>
          <cell r="B294" t="str">
            <v>CAJA TAPA BANANO SALSA 517*380*235 T/250</v>
          </cell>
          <cell r="C294">
            <v>2</v>
          </cell>
          <cell r="D294" t="str">
            <v>2</v>
          </cell>
          <cell r="E294">
            <v>20020613</v>
          </cell>
          <cell r="F294" t="str">
            <v>UN</v>
          </cell>
          <cell r="G294">
            <v>1</v>
          </cell>
          <cell r="H294">
            <v>6153</v>
          </cell>
          <cell r="I294">
            <v>0.432</v>
          </cell>
          <cell r="J294">
            <v>2658.096</v>
          </cell>
          <cell r="K294" t="str">
            <v>Peso de Producto Terminado</v>
          </cell>
          <cell r="L294" t="str">
            <v>G2174</v>
          </cell>
          <cell r="M294">
            <v>2002</v>
          </cell>
          <cell r="N294">
            <v>6</v>
          </cell>
          <cell r="O294" t="str">
            <v>043306</v>
          </cell>
          <cell r="P294">
            <v>7</v>
          </cell>
          <cell r="Q294" t="str">
            <v>15304</v>
          </cell>
          <cell r="R294" t="str">
            <v>21874</v>
          </cell>
          <cell r="S294" t="str">
            <v>0</v>
          </cell>
          <cell r="T294" t="str">
            <v>PROEXBA S.A.</v>
          </cell>
          <cell r="U294">
            <v>43306</v>
          </cell>
        </row>
        <row r="295">
          <cell r="A295" t="str">
            <v>G2596C2F01</v>
          </cell>
          <cell r="B295" t="str">
            <v>CJ FONDO 22XU PERMABAU 507*367*225 3536</v>
          </cell>
          <cell r="C295">
            <v>90</v>
          </cell>
          <cell r="D295" t="str">
            <v>2</v>
          </cell>
          <cell r="E295">
            <v>20020630</v>
          </cell>
          <cell r="F295" t="str">
            <v>UN</v>
          </cell>
          <cell r="G295">
            <v>-1</v>
          </cell>
          <cell r="H295">
            <v>500</v>
          </cell>
          <cell r="I295">
            <v>0.78600000000000003</v>
          </cell>
          <cell r="J295">
            <v>-393</v>
          </cell>
          <cell r="K295" t="str">
            <v>Peso de Producto Terminado</v>
          </cell>
          <cell r="L295" t="str">
            <v>G2596</v>
          </cell>
          <cell r="M295">
            <v>2002</v>
          </cell>
          <cell r="N295">
            <v>6</v>
          </cell>
          <cell r="O295" t="str">
            <v>044046</v>
          </cell>
          <cell r="P295">
            <v>2</v>
          </cell>
          <cell r="Q295" t="str">
            <v>G2596</v>
          </cell>
          <cell r="R295" t="str">
            <v>FACTUPA$03</v>
          </cell>
          <cell r="S295" t="str">
            <v>0200015324</v>
          </cell>
          <cell r="T295" t="str">
            <v>SR. MARCO LUDEÑA MUÑOZ</v>
          </cell>
          <cell r="U295">
            <v>44046</v>
          </cell>
          <cell r="V295">
            <v>260</v>
          </cell>
          <cell r="W295">
            <v>0</v>
          </cell>
          <cell r="X295">
            <v>260</v>
          </cell>
          <cell r="Y295">
            <v>0</v>
          </cell>
        </row>
        <row r="296">
          <cell r="A296" t="str">
            <v>G2596C2T01</v>
          </cell>
          <cell r="B296" t="str">
            <v>TAPA BANANO CHILE PERMANBAU T/200</v>
          </cell>
          <cell r="C296">
            <v>90</v>
          </cell>
          <cell r="D296" t="str">
            <v>2</v>
          </cell>
          <cell r="E296">
            <v>20020614</v>
          </cell>
          <cell r="F296" t="str">
            <v>UN</v>
          </cell>
          <cell r="G296">
            <v>-1</v>
          </cell>
          <cell r="H296">
            <v>4000</v>
          </cell>
          <cell r="I296">
            <v>0.42699999999999999</v>
          </cell>
          <cell r="J296">
            <v>-1708</v>
          </cell>
          <cell r="K296" t="str">
            <v>Peso de Producto Terminado</v>
          </cell>
          <cell r="L296" t="str">
            <v>G2596</v>
          </cell>
          <cell r="M296">
            <v>2002</v>
          </cell>
          <cell r="N296">
            <v>6</v>
          </cell>
          <cell r="O296" t="str">
            <v>043318</v>
          </cell>
          <cell r="P296">
            <v>1</v>
          </cell>
          <cell r="Q296" t="str">
            <v>G2596</v>
          </cell>
          <cell r="R296" t="str">
            <v>FACTUPA$03</v>
          </cell>
          <cell r="S296" t="str">
            <v>0200014996</v>
          </cell>
          <cell r="T296" t="str">
            <v>SR. MARCO LUDEÑA MUÑOZ</v>
          </cell>
          <cell r="U296">
            <v>43318</v>
          </cell>
          <cell r="V296">
            <v>1280</v>
          </cell>
          <cell r="W296">
            <v>0</v>
          </cell>
          <cell r="X296">
            <v>1280</v>
          </cell>
          <cell r="Y296">
            <v>0</v>
          </cell>
        </row>
        <row r="297">
          <cell r="A297" t="str">
            <v>G1667C2F01</v>
          </cell>
          <cell r="B297" t="str">
            <v>FON BANANO QUINTA ORGAN 486*377*225 T400</v>
          </cell>
          <cell r="C297">
            <v>90</v>
          </cell>
          <cell r="D297" t="str">
            <v>2</v>
          </cell>
          <cell r="E297">
            <v>20020606</v>
          </cell>
          <cell r="F297" t="str">
            <v>UN</v>
          </cell>
          <cell r="G297">
            <v>-1</v>
          </cell>
          <cell r="H297">
            <v>4000</v>
          </cell>
          <cell r="I297">
            <v>0.78400000000000003</v>
          </cell>
          <cell r="J297">
            <v>-3136</v>
          </cell>
          <cell r="K297" t="str">
            <v>Peso de Producto Terminado</v>
          </cell>
          <cell r="L297" t="str">
            <v>G1667</v>
          </cell>
          <cell r="M297">
            <v>2002</v>
          </cell>
          <cell r="N297">
            <v>6</v>
          </cell>
          <cell r="O297" t="str">
            <v>042979</v>
          </cell>
          <cell r="P297">
            <v>1</v>
          </cell>
          <cell r="Q297" t="str">
            <v>G1667</v>
          </cell>
          <cell r="R297" t="str">
            <v>FACTUPA$03</v>
          </cell>
          <cell r="S297" t="str">
            <v>0200014826</v>
          </cell>
          <cell r="T297" t="str">
            <v>LEGWORK S. A.</v>
          </cell>
          <cell r="U297">
            <v>42979</v>
          </cell>
          <cell r="V297">
            <v>2320</v>
          </cell>
          <cell r="W297">
            <v>0</v>
          </cell>
          <cell r="X297">
            <v>2320</v>
          </cell>
          <cell r="Y297">
            <v>0</v>
          </cell>
        </row>
        <row r="298">
          <cell r="A298" t="str">
            <v>G2596C2T01</v>
          </cell>
          <cell r="B298" t="str">
            <v>TAPA BANANO CHILE PERMANBAU T/200</v>
          </cell>
          <cell r="C298">
            <v>2</v>
          </cell>
          <cell r="D298" t="str">
            <v>2</v>
          </cell>
          <cell r="E298">
            <v>20020624</v>
          </cell>
          <cell r="F298" t="str">
            <v>UN</v>
          </cell>
          <cell r="G298">
            <v>1</v>
          </cell>
          <cell r="H298">
            <v>4794</v>
          </cell>
          <cell r="I298">
            <v>0.42299999999999999</v>
          </cell>
          <cell r="J298">
            <v>2027.8619999999999</v>
          </cell>
          <cell r="K298" t="str">
            <v>Peso de Producto Terminado</v>
          </cell>
          <cell r="L298" t="str">
            <v>G2596</v>
          </cell>
          <cell r="M298">
            <v>2002</v>
          </cell>
          <cell r="N298">
            <v>6</v>
          </cell>
          <cell r="O298" t="str">
            <v>043707</v>
          </cell>
          <cell r="P298">
            <v>1</v>
          </cell>
          <cell r="Q298" t="str">
            <v>15381</v>
          </cell>
          <cell r="R298" t="str">
            <v>22006</v>
          </cell>
          <cell r="S298" t="str">
            <v>0</v>
          </cell>
          <cell r="T298" t="str">
            <v>SR. MARCO LUDEÑA MUÑOZ</v>
          </cell>
          <cell r="U298">
            <v>43707</v>
          </cell>
        </row>
        <row r="299">
          <cell r="A299" t="str">
            <v>G2596C2T01</v>
          </cell>
          <cell r="B299" t="str">
            <v>TAPA BANANO CHILE PERMANBAU T/200</v>
          </cell>
          <cell r="C299">
            <v>90</v>
          </cell>
          <cell r="D299" t="str">
            <v>2</v>
          </cell>
          <cell r="E299">
            <v>20020625</v>
          </cell>
          <cell r="F299" t="str">
            <v>UN</v>
          </cell>
          <cell r="G299">
            <v>-1</v>
          </cell>
          <cell r="H299">
            <v>3000</v>
          </cell>
          <cell r="I299">
            <v>0.42699999999999999</v>
          </cell>
          <cell r="J299">
            <v>-1281</v>
          </cell>
          <cell r="K299" t="str">
            <v>Peso de Producto Terminado</v>
          </cell>
          <cell r="L299" t="str">
            <v>G2596</v>
          </cell>
          <cell r="M299">
            <v>2002</v>
          </cell>
          <cell r="N299">
            <v>6</v>
          </cell>
          <cell r="O299" t="str">
            <v>043708</v>
          </cell>
          <cell r="P299">
            <v>1</v>
          </cell>
          <cell r="Q299" t="str">
            <v>G2596</v>
          </cell>
          <cell r="R299" t="str">
            <v>FACTUPA$03</v>
          </cell>
          <cell r="S299" t="str">
            <v>0200015192</v>
          </cell>
          <cell r="T299" t="str">
            <v>SR. MARCO LUDEÑA MUÑOZ</v>
          </cell>
          <cell r="U299">
            <v>43708</v>
          </cell>
          <cell r="V299">
            <v>960</v>
          </cell>
          <cell r="W299">
            <v>0</v>
          </cell>
          <cell r="X299">
            <v>960</v>
          </cell>
          <cell r="Y299">
            <v>0</v>
          </cell>
        </row>
        <row r="300">
          <cell r="A300" t="str">
            <v>G2596C2T01</v>
          </cell>
          <cell r="B300" t="str">
            <v>TAPA BANANO CHILE PERMANBAU T/200</v>
          </cell>
          <cell r="C300">
            <v>90</v>
          </cell>
          <cell r="D300" t="str">
            <v>2</v>
          </cell>
          <cell r="E300">
            <v>20020625</v>
          </cell>
          <cell r="F300" t="str">
            <v>UN</v>
          </cell>
          <cell r="G300">
            <v>-1</v>
          </cell>
          <cell r="H300">
            <v>3000</v>
          </cell>
          <cell r="I300">
            <v>0.42699999999999999</v>
          </cell>
          <cell r="J300">
            <v>-1281</v>
          </cell>
          <cell r="K300" t="str">
            <v>Peso de Producto Terminado</v>
          </cell>
          <cell r="L300" t="str">
            <v>G2596</v>
          </cell>
          <cell r="M300">
            <v>2002</v>
          </cell>
          <cell r="N300">
            <v>6</v>
          </cell>
          <cell r="O300" t="str">
            <v>043709</v>
          </cell>
          <cell r="P300">
            <v>1</v>
          </cell>
          <cell r="Q300" t="str">
            <v>G2596</v>
          </cell>
          <cell r="R300" t="str">
            <v>FACTUPA$03</v>
          </cell>
          <cell r="S300" t="str">
            <v>0200015193</v>
          </cell>
          <cell r="T300" t="str">
            <v>SR. MARCO LUDEÑA MUÑOZ</v>
          </cell>
          <cell r="U300">
            <v>43709</v>
          </cell>
          <cell r="V300">
            <v>960</v>
          </cell>
          <cell r="W300">
            <v>0</v>
          </cell>
          <cell r="X300">
            <v>960</v>
          </cell>
          <cell r="Y300">
            <v>0</v>
          </cell>
        </row>
        <row r="301">
          <cell r="A301" t="str">
            <v>G2596C2F01</v>
          </cell>
          <cell r="B301" t="str">
            <v>CJ FONDO 22XU PERMABAU 507*367*225 3536</v>
          </cell>
          <cell r="C301">
            <v>2</v>
          </cell>
          <cell r="D301" t="str">
            <v>2</v>
          </cell>
          <cell r="E301">
            <v>20020630</v>
          </cell>
          <cell r="F301" t="str">
            <v>UN</v>
          </cell>
          <cell r="G301">
            <v>1</v>
          </cell>
          <cell r="H301">
            <v>2500</v>
          </cell>
          <cell r="I301">
            <v>0.69899999999999995</v>
          </cell>
          <cell r="J301">
            <v>1747.5</v>
          </cell>
          <cell r="K301" t="str">
            <v>Peso de Producto Terminado</v>
          </cell>
          <cell r="L301" t="str">
            <v>G2596</v>
          </cell>
          <cell r="M301">
            <v>2002</v>
          </cell>
          <cell r="N301">
            <v>6</v>
          </cell>
          <cell r="O301" t="str">
            <v>044043</v>
          </cell>
          <cell r="P301">
            <v>1</v>
          </cell>
          <cell r="Q301" t="str">
            <v>FACT15323</v>
          </cell>
          <cell r="R301" t="str">
            <v>22120</v>
          </cell>
          <cell r="S301" t="str">
            <v>13042</v>
          </cell>
          <cell r="T301" t="str">
            <v>SR. MARCO LUDEÑA MUÑOZ</v>
          </cell>
          <cell r="U301">
            <v>44043</v>
          </cell>
        </row>
        <row r="302">
          <cell r="A302" t="str">
            <v>G0082C2CTT</v>
          </cell>
          <cell r="B302" t="str">
            <v>CAJA TAPA TABACO 1044*254*216 T/250</v>
          </cell>
          <cell r="C302">
            <v>90</v>
          </cell>
          <cell r="D302" t="str">
            <v>2</v>
          </cell>
          <cell r="E302">
            <v>20020621</v>
          </cell>
          <cell r="F302" t="str">
            <v>UN</v>
          </cell>
          <cell r="G302">
            <v>-1</v>
          </cell>
          <cell r="H302">
            <v>141</v>
          </cell>
          <cell r="I302">
            <v>0.78400000000000003</v>
          </cell>
          <cell r="J302">
            <v>-110.54400000000001</v>
          </cell>
          <cell r="K302" t="str">
            <v>Peso de Producto Terminado</v>
          </cell>
          <cell r="L302" t="str">
            <v>G0082</v>
          </cell>
          <cell r="M302">
            <v>2002</v>
          </cell>
          <cell r="N302">
            <v>6</v>
          </cell>
          <cell r="O302" t="str">
            <v>043609</v>
          </cell>
          <cell r="P302">
            <v>1</v>
          </cell>
          <cell r="Q302" t="str">
            <v>G0082</v>
          </cell>
          <cell r="R302" t="str">
            <v>FACTUPA$03</v>
          </cell>
          <cell r="S302" t="str">
            <v>0200015146</v>
          </cell>
          <cell r="T302" t="str">
            <v>AGROFESTIVAL</v>
          </cell>
          <cell r="U302">
            <v>43609</v>
          </cell>
          <cell r="V302">
            <v>811.53</v>
          </cell>
          <cell r="W302">
            <v>0</v>
          </cell>
          <cell r="X302">
            <v>811.53</v>
          </cell>
          <cell r="Y302">
            <v>0</v>
          </cell>
        </row>
        <row r="303">
          <cell r="A303" t="str">
            <v>G2596C2F01</v>
          </cell>
          <cell r="B303" t="str">
            <v>CJ FONDO 22XU PERMABAU 507*367*225 3536</v>
          </cell>
          <cell r="C303">
            <v>2</v>
          </cell>
          <cell r="D303" t="str">
            <v>2</v>
          </cell>
          <cell r="E303">
            <v>20020630</v>
          </cell>
          <cell r="F303" t="str">
            <v>UN</v>
          </cell>
          <cell r="G303">
            <v>1</v>
          </cell>
          <cell r="H303">
            <v>500</v>
          </cell>
          <cell r="I303">
            <v>0.69899999999999995</v>
          </cell>
          <cell r="J303">
            <v>349.5</v>
          </cell>
          <cell r="K303" t="str">
            <v>Peso de Producto Terminado</v>
          </cell>
          <cell r="L303" t="str">
            <v>G2596</v>
          </cell>
          <cell r="M303">
            <v>2002</v>
          </cell>
          <cell r="N303">
            <v>6</v>
          </cell>
          <cell r="O303" t="str">
            <v>044045</v>
          </cell>
          <cell r="P303">
            <v>1</v>
          </cell>
          <cell r="Q303" t="str">
            <v>FACT15324</v>
          </cell>
          <cell r="R303" t="str">
            <v>22120</v>
          </cell>
          <cell r="S303" t="str">
            <v>13043</v>
          </cell>
          <cell r="T303" t="str">
            <v>SR. MARCO LUDEÑA MUÑOZ</v>
          </cell>
          <cell r="U303">
            <v>44045</v>
          </cell>
        </row>
        <row r="304">
          <cell r="A304" t="str">
            <v>G2596C2T01</v>
          </cell>
          <cell r="B304" t="str">
            <v>TAPA BANANO CHILE PERMANBAU T/200</v>
          </cell>
          <cell r="C304">
            <v>90</v>
          </cell>
          <cell r="D304" t="str">
            <v>2</v>
          </cell>
          <cell r="E304">
            <v>20020614</v>
          </cell>
          <cell r="F304" t="str">
            <v>UN</v>
          </cell>
          <cell r="G304">
            <v>-1</v>
          </cell>
          <cell r="H304">
            <v>3000</v>
          </cell>
          <cell r="I304">
            <v>0.42699999999999999</v>
          </cell>
          <cell r="J304">
            <v>-1281</v>
          </cell>
          <cell r="K304" t="str">
            <v>Peso de Producto Terminado</v>
          </cell>
          <cell r="L304" t="str">
            <v>G2596</v>
          </cell>
          <cell r="M304">
            <v>2002</v>
          </cell>
          <cell r="N304">
            <v>6</v>
          </cell>
          <cell r="O304" t="str">
            <v>043316</v>
          </cell>
          <cell r="P304">
            <v>1</v>
          </cell>
          <cell r="Q304" t="str">
            <v>G2596</v>
          </cell>
          <cell r="R304" t="str">
            <v>FACTUPA$03</v>
          </cell>
          <cell r="S304" t="str">
            <v>0200014995</v>
          </cell>
          <cell r="T304" t="str">
            <v>SR. MARCO LUDEÑA MUÑOZ</v>
          </cell>
          <cell r="U304">
            <v>43316</v>
          </cell>
          <cell r="V304">
            <v>960</v>
          </cell>
          <cell r="W304">
            <v>0</v>
          </cell>
          <cell r="X304">
            <v>960</v>
          </cell>
          <cell r="Y304">
            <v>0</v>
          </cell>
        </row>
        <row r="305">
          <cell r="A305" t="str">
            <v>G0000P2ADS</v>
          </cell>
          <cell r="B305" t="str">
            <v>PADS CARTULINA BANANO</v>
          </cell>
          <cell r="C305">
            <v>90</v>
          </cell>
          <cell r="D305" t="str">
            <v>2</v>
          </cell>
          <cell r="E305">
            <v>20020628</v>
          </cell>
          <cell r="F305" t="str">
            <v>UN</v>
          </cell>
          <cell r="G305">
            <v>-1</v>
          </cell>
          <cell r="H305">
            <v>6000</v>
          </cell>
          <cell r="I305">
            <v>0.11899999999999999</v>
          </cell>
          <cell r="J305">
            <v>-714</v>
          </cell>
          <cell r="K305" t="str">
            <v>Peso de Producto Terminado</v>
          </cell>
          <cell r="L305" t="str">
            <v>G0000</v>
          </cell>
          <cell r="M305">
            <v>2002</v>
          </cell>
          <cell r="N305">
            <v>6</v>
          </cell>
          <cell r="O305" t="str">
            <v>043945</v>
          </cell>
          <cell r="P305">
            <v>3</v>
          </cell>
          <cell r="Q305" t="str">
            <v>G1667</v>
          </cell>
          <cell r="R305" t="str">
            <v>FACTUPA$03</v>
          </cell>
          <cell r="S305" t="str">
            <v>0200015284</v>
          </cell>
          <cell r="T305" t="str">
            <v>INDUSTRIAL LA REFORMA</v>
          </cell>
          <cell r="U305">
            <v>43945</v>
          </cell>
          <cell r="V305">
            <v>480</v>
          </cell>
          <cell r="W305">
            <v>0</v>
          </cell>
          <cell r="X305">
            <v>480</v>
          </cell>
          <cell r="Y305">
            <v>0</v>
          </cell>
        </row>
        <row r="306">
          <cell r="A306" t="str">
            <v>G2596C2F01</v>
          </cell>
          <cell r="B306" t="str">
            <v>CJ FONDO 22XU PERMABAU 507*367*225 3536</v>
          </cell>
          <cell r="C306">
            <v>2</v>
          </cell>
          <cell r="D306" t="str">
            <v>2</v>
          </cell>
          <cell r="E306">
            <v>20020613</v>
          </cell>
          <cell r="F306" t="str">
            <v>UN</v>
          </cell>
          <cell r="G306">
            <v>1</v>
          </cell>
          <cell r="H306">
            <v>2280</v>
          </cell>
          <cell r="I306">
            <v>0.67600000000000005</v>
          </cell>
          <cell r="J306">
            <v>1541.28</v>
          </cell>
          <cell r="K306" t="str">
            <v>Peso de Producto Terminado</v>
          </cell>
          <cell r="L306" t="str">
            <v>G2596</v>
          </cell>
          <cell r="M306">
            <v>2002</v>
          </cell>
          <cell r="N306">
            <v>6</v>
          </cell>
          <cell r="O306" t="str">
            <v>043306</v>
          </cell>
          <cell r="P306">
            <v>6</v>
          </cell>
          <cell r="Q306" t="str">
            <v>15308</v>
          </cell>
          <cell r="R306" t="str">
            <v>21872</v>
          </cell>
          <cell r="S306" t="str">
            <v>0</v>
          </cell>
          <cell r="T306" t="str">
            <v>SR. MARCO LUDEÑA MUÑOZ</v>
          </cell>
          <cell r="U306">
            <v>43306</v>
          </cell>
        </row>
        <row r="307">
          <cell r="A307" t="str">
            <v>G0000P2ADS</v>
          </cell>
          <cell r="B307" t="str">
            <v>PADS CARTULINA BANANO</v>
          </cell>
          <cell r="C307">
            <v>90</v>
          </cell>
          <cell r="D307" t="str">
            <v>2</v>
          </cell>
          <cell r="E307">
            <v>20020614</v>
          </cell>
          <cell r="F307" t="str">
            <v>UN</v>
          </cell>
          <cell r="G307">
            <v>-1</v>
          </cell>
          <cell r="H307">
            <v>5000</v>
          </cell>
          <cell r="I307">
            <v>0.11899999999999999</v>
          </cell>
          <cell r="J307">
            <v>-595</v>
          </cell>
          <cell r="K307" t="str">
            <v>Peso de Producto Terminado</v>
          </cell>
          <cell r="L307" t="str">
            <v>G0000</v>
          </cell>
          <cell r="M307">
            <v>2002</v>
          </cell>
          <cell r="N307">
            <v>6</v>
          </cell>
          <cell r="O307" t="str">
            <v>043337</v>
          </cell>
          <cell r="P307">
            <v>3</v>
          </cell>
          <cell r="Q307" t="str">
            <v>G2174</v>
          </cell>
          <cell r="R307" t="str">
            <v>FACTUPA$03</v>
          </cell>
          <cell r="S307" t="str">
            <v>0200015001</v>
          </cell>
          <cell r="T307" t="str">
            <v>INDUSTRIAL LA REFORMA</v>
          </cell>
          <cell r="U307">
            <v>43337</v>
          </cell>
          <cell r="V307">
            <v>400</v>
          </cell>
          <cell r="W307">
            <v>0</v>
          </cell>
          <cell r="X307">
            <v>400</v>
          </cell>
          <cell r="Y307">
            <v>0</v>
          </cell>
        </row>
        <row r="308">
          <cell r="A308" t="str">
            <v>G0000P2ADS</v>
          </cell>
          <cell r="B308" t="str">
            <v>PADS CARTULINA BANANO</v>
          </cell>
          <cell r="C308">
            <v>90</v>
          </cell>
          <cell r="D308" t="str">
            <v>2</v>
          </cell>
          <cell r="E308">
            <v>20020614</v>
          </cell>
          <cell r="F308" t="str">
            <v>UN</v>
          </cell>
          <cell r="G308">
            <v>-1</v>
          </cell>
          <cell r="H308">
            <v>5639</v>
          </cell>
          <cell r="I308">
            <v>0.11899999999999999</v>
          </cell>
          <cell r="J308">
            <v>-671.04099999999994</v>
          </cell>
          <cell r="K308" t="str">
            <v>Peso de Producto Terminado</v>
          </cell>
          <cell r="L308" t="str">
            <v>G0000</v>
          </cell>
          <cell r="M308">
            <v>2002</v>
          </cell>
          <cell r="N308">
            <v>6</v>
          </cell>
          <cell r="O308" t="str">
            <v>043339</v>
          </cell>
          <cell r="P308">
            <v>3</v>
          </cell>
          <cell r="Q308" t="str">
            <v>G2174</v>
          </cell>
          <cell r="R308" t="str">
            <v>FACTUPA$03</v>
          </cell>
          <cell r="S308" t="str">
            <v>0200015003</v>
          </cell>
          <cell r="T308" t="str">
            <v>INDUSTRIAL LA REFORMA</v>
          </cell>
          <cell r="U308">
            <v>43339</v>
          </cell>
          <cell r="V308">
            <v>451.12</v>
          </cell>
          <cell r="W308">
            <v>0</v>
          </cell>
          <cell r="X308">
            <v>451.12</v>
          </cell>
          <cell r="Y308">
            <v>0</v>
          </cell>
        </row>
        <row r="309">
          <cell r="A309" t="str">
            <v>G0000P2ADS</v>
          </cell>
          <cell r="B309" t="str">
            <v>PADS CARTULINA BANANO</v>
          </cell>
          <cell r="C309">
            <v>90</v>
          </cell>
          <cell r="D309" t="str">
            <v>2</v>
          </cell>
          <cell r="E309">
            <v>20020629</v>
          </cell>
          <cell r="F309" t="str">
            <v>UN</v>
          </cell>
          <cell r="G309">
            <v>-1</v>
          </cell>
          <cell r="H309">
            <v>14325</v>
          </cell>
          <cell r="I309">
            <v>0.11899999999999999</v>
          </cell>
          <cell r="J309">
            <v>-1704.675</v>
          </cell>
          <cell r="K309" t="str">
            <v>Peso de Producto Terminado</v>
          </cell>
          <cell r="L309" t="str">
            <v>G0000</v>
          </cell>
          <cell r="M309">
            <v>2002</v>
          </cell>
          <cell r="N309">
            <v>6</v>
          </cell>
          <cell r="O309" t="str">
            <v>044024</v>
          </cell>
          <cell r="P309">
            <v>3</v>
          </cell>
          <cell r="Q309" t="str">
            <v>G1667</v>
          </cell>
          <cell r="R309" t="str">
            <v>FACTUPA$03</v>
          </cell>
          <cell r="S309" t="str">
            <v>0200015316</v>
          </cell>
          <cell r="T309" t="str">
            <v>INDUSTRIAL LA REFORMA</v>
          </cell>
          <cell r="U309">
            <v>44024</v>
          </cell>
          <cell r="V309">
            <v>1146</v>
          </cell>
          <cell r="W309">
            <v>0</v>
          </cell>
          <cell r="X309">
            <v>1146</v>
          </cell>
          <cell r="Y309">
            <v>0</v>
          </cell>
        </row>
        <row r="310">
          <cell r="A310" t="str">
            <v>G0000P2ADS</v>
          </cell>
          <cell r="B310" t="str">
            <v>PADS CARTULINA BANANO</v>
          </cell>
          <cell r="C310">
            <v>2</v>
          </cell>
          <cell r="D310" t="str">
            <v>2</v>
          </cell>
          <cell r="E310">
            <v>20020618</v>
          </cell>
          <cell r="F310" t="str">
            <v>UN</v>
          </cell>
          <cell r="G310">
            <v>1</v>
          </cell>
          <cell r="H310">
            <v>76200</v>
          </cell>
          <cell r="I310">
            <v>0.115</v>
          </cell>
          <cell r="J310">
            <v>8763</v>
          </cell>
          <cell r="K310" t="str">
            <v>Peso de Producto Terminado</v>
          </cell>
          <cell r="L310" t="str">
            <v>G0000</v>
          </cell>
          <cell r="M310">
            <v>2002</v>
          </cell>
          <cell r="N310">
            <v>6</v>
          </cell>
          <cell r="O310" t="str">
            <v>043443</v>
          </cell>
          <cell r="P310">
            <v>8</v>
          </cell>
          <cell r="Q310" t="str">
            <v>15147</v>
          </cell>
          <cell r="R310" t="str">
            <v>20366</v>
          </cell>
          <cell r="S310" t="str">
            <v>0</v>
          </cell>
          <cell r="T310" t="str">
            <v>INDUSTRIAL LA REFORMA</v>
          </cell>
          <cell r="U310">
            <v>43443</v>
          </cell>
        </row>
        <row r="311">
          <cell r="A311" t="str">
            <v>G1667C2T01</v>
          </cell>
          <cell r="B311" t="str">
            <v>TAP BANANO QUINTA ORGAN 496*390*235 T250</v>
          </cell>
          <cell r="C311">
            <v>2</v>
          </cell>
          <cell r="D311" t="str">
            <v>2</v>
          </cell>
          <cell r="E311">
            <v>20020618</v>
          </cell>
          <cell r="F311" t="str">
            <v>UN</v>
          </cell>
          <cell r="G311">
            <v>1</v>
          </cell>
          <cell r="H311">
            <v>12089</v>
          </cell>
          <cell r="I311">
            <v>0.48599999999999999</v>
          </cell>
          <cell r="J311">
            <v>5875.2539999999999</v>
          </cell>
          <cell r="K311" t="str">
            <v>Peso de Producto Terminado</v>
          </cell>
          <cell r="L311" t="str">
            <v>G1667</v>
          </cell>
          <cell r="M311">
            <v>2002</v>
          </cell>
          <cell r="N311">
            <v>6</v>
          </cell>
          <cell r="O311" t="str">
            <v>043443</v>
          </cell>
          <cell r="P311">
            <v>4</v>
          </cell>
          <cell r="Q311" t="str">
            <v>15329</v>
          </cell>
          <cell r="R311" t="str">
            <v>21906</v>
          </cell>
          <cell r="S311" t="str">
            <v>0</v>
          </cell>
          <cell r="T311" t="str">
            <v>LEGWORK S. A.</v>
          </cell>
          <cell r="U311">
            <v>43443</v>
          </cell>
        </row>
        <row r="312">
          <cell r="A312" t="str">
            <v>G0000P2ADS</v>
          </cell>
          <cell r="B312" t="str">
            <v>PADS CARTULINA BANANO</v>
          </cell>
          <cell r="C312">
            <v>90</v>
          </cell>
          <cell r="D312" t="str">
            <v>2</v>
          </cell>
          <cell r="E312">
            <v>20020621</v>
          </cell>
          <cell r="F312" t="str">
            <v>UN</v>
          </cell>
          <cell r="G312">
            <v>-1</v>
          </cell>
          <cell r="H312">
            <v>5000</v>
          </cell>
          <cell r="I312">
            <v>0.11899999999999999</v>
          </cell>
          <cell r="J312">
            <v>-595</v>
          </cell>
          <cell r="K312" t="str">
            <v>Peso de Producto Terminado</v>
          </cell>
          <cell r="L312" t="str">
            <v>G0000</v>
          </cell>
          <cell r="M312">
            <v>2002</v>
          </cell>
          <cell r="N312">
            <v>6</v>
          </cell>
          <cell r="O312" t="str">
            <v>043569</v>
          </cell>
          <cell r="P312">
            <v>3</v>
          </cell>
          <cell r="Q312" t="str">
            <v>G2174</v>
          </cell>
          <cell r="R312" t="str">
            <v>FACTUPA$03</v>
          </cell>
          <cell r="S312" t="str">
            <v>0200015125</v>
          </cell>
          <cell r="T312" t="str">
            <v>INDUSTRIAL LA REFORMA</v>
          </cell>
          <cell r="U312">
            <v>43569</v>
          </cell>
          <cell r="V312">
            <v>400</v>
          </cell>
          <cell r="W312">
            <v>0</v>
          </cell>
          <cell r="X312">
            <v>400</v>
          </cell>
          <cell r="Y312">
            <v>0</v>
          </cell>
        </row>
        <row r="313">
          <cell r="A313" t="str">
            <v>G2596C2F01</v>
          </cell>
          <cell r="B313" t="str">
            <v>CJ FONDO 22XU PERMABAU 507*367*225 3536</v>
          </cell>
          <cell r="C313">
            <v>90</v>
          </cell>
          <cell r="D313" t="str">
            <v>2</v>
          </cell>
          <cell r="E313">
            <v>20020606</v>
          </cell>
          <cell r="F313" t="str">
            <v>UN</v>
          </cell>
          <cell r="G313">
            <v>-1</v>
          </cell>
          <cell r="H313">
            <v>3000</v>
          </cell>
          <cell r="I313">
            <v>0.78600000000000003</v>
          </cell>
          <cell r="J313">
            <v>-2358</v>
          </cell>
          <cell r="K313" t="str">
            <v>Peso de Producto Terminado</v>
          </cell>
          <cell r="L313" t="str">
            <v>G2596</v>
          </cell>
          <cell r="M313">
            <v>2002</v>
          </cell>
          <cell r="N313">
            <v>6</v>
          </cell>
          <cell r="O313" t="str">
            <v>042983</v>
          </cell>
          <cell r="P313">
            <v>1</v>
          </cell>
          <cell r="Q313" t="str">
            <v>G2596</v>
          </cell>
          <cell r="R313" t="str">
            <v>FACTUPA$03</v>
          </cell>
          <cell r="S313" t="str">
            <v>0200014829</v>
          </cell>
          <cell r="T313" t="str">
            <v>SR. MARCO LUDEÑA MUÑOZ</v>
          </cell>
          <cell r="U313">
            <v>42983</v>
          </cell>
          <cell r="V313">
            <v>1560</v>
          </cell>
          <cell r="W313">
            <v>0</v>
          </cell>
          <cell r="X313">
            <v>1560</v>
          </cell>
          <cell r="Y313">
            <v>0</v>
          </cell>
        </row>
        <row r="314">
          <cell r="A314" t="str">
            <v>G0000P2ADS</v>
          </cell>
          <cell r="B314" t="str">
            <v>PADS CARTULINA BANANO</v>
          </cell>
          <cell r="C314">
            <v>90</v>
          </cell>
          <cell r="D314" t="str">
            <v>2</v>
          </cell>
          <cell r="E314">
            <v>20020621</v>
          </cell>
          <cell r="F314" t="str">
            <v>UN</v>
          </cell>
          <cell r="G314">
            <v>-1</v>
          </cell>
          <cell r="H314">
            <v>5000</v>
          </cell>
          <cell r="I314">
            <v>0.11899999999999999</v>
          </cell>
          <cell r="J314">
            <v>-595</v>
          </cell>
          <cell r="K314" t="str">
            <v>Peso de Producto Terminado</v>
          </cell>
          <cell r="L314" t="str">
            <v>G0000</v>
          </cell>
          <cell r="M314">
            <v>2002</v>
          </cell>
          <cell r="N314">
            <v>6</v>
          </cell>
          <cell r="O314" t="str">
            <v>043572</v>
          </cell>
          <cell r="P314">
            <v>3</v>
          </cell>
          <cell r="Q314" t="str">
            <v>G2174</v>
          </cell>
          <cell r="R314" t="str">
            <v>FACTUPA$03</v>
          </cell>
          <cell r="S314" t="str">
            <v>0200015127</v>
          </cell>
          <cell r="T314" t="str">
            <v>INDUSTRIAL LA REFORMA</v>
          </cell>
          <cell r="U314">
            <v>43572</v>
          </cell>
          <cell r="V314">
            <v>400</v>
          </cell>
          <cell r="W314">
            <v>0</v>
          </cell>
          <cell r="X314">
            <v>400</v>
          </cell>
          <cell r="Y314">
            <v>0</v>
          </cell>
        </row>
        <row r="315">
          <cell r="A315" t="str">
            <v>G0000P2ADS</v>
          </cell>
          <cell r="B315" t="str">
            <v>PADS CARTULINA BANANO</v>
          </cell>
          <cell r="C315">
            <v>90</v>
          </cell>
          <cell r="D315" t="str">
            <v>2</v>
          </cell>
          <cell r="E315">
            <v>20020621</v>
          </cell>
          <cell r="F315" t="str">
            <v>UN</v>
          </cell>
          <cell r="G315">
            <v>-1</v>
          </cell>
          <cell r="H315">
            <v>5000</v>
          </cell>
          <cell r="I315">
            <v>0.11899999999999999</v>
          </cell>
          <cell r="J315">
            <v>-595</v>
          </cell>
          <cell r="K315" t="str">
            <v>Peso de Producto Terminado</v>
          </cell>
          <cell r="L315" t="str">
            <v>G0000</v>
          </cell>
          <cell r="M315">
            <v>2002</v>
          </cell>
          <cell r="N315">
            <v>6</v>
          </cell>
          <cell r="O315" t="str">
            <v>043575</v>
          </cell>
          <cell r="P315">
            <v>3</v>
          </cell>
          <cell r="Q315" t="str">
            <v>G2174</v>
          </cell>
          <cell r="R315" t="str">
            <v>FACTUPA$03</v>
          </cell>
          <cell r="S315" t="str">
            <v>0200015128</v>
          </cell>
          <cell r="T315" t="str">
            <v>INDUSTRIAL LA REFORMA</v>
          </cell>
          <cell r="U315">
            <v>43575</v>
          </cell>
          <cell r="V315">
            <v>400</v>
          </cell>
          <cell r="W315">
            <v>0</v>
          </cell>
          <cell r="X315">
            <v>400</v>
          </cell>
          <cell r="Y315">
            <v>0</v>
          </cell>
        </row>
        <row r="316">
          <cell r="A316" t="str">
            <v>G0000P2ADS</v>
          </cell>
          <cell r="B316" t="str">
            <v>PADS CARTULINA BANANO</v>
          </cell>
          <cell r="C316">
            <v>90</v>
          </cell>
          <cell r="D316" t="str">
            <v>2</v>
          </cell>
          <cell r="E316">
            <v>20020621</v>
          </cell>
          <cell r="F316" t="str">
            <v>UN</v>
          </cell>
          <cell r="G316">
            <v>-1</v>
          </cell>
          <cell r="H316">
            <v>5000</v>
          </cell>
          <cell r="I316">
            <v>0.11899999999999999</v>
          </cell>
          <cell r="J316">
            <v>-595</v>
          </cell>
          <cell r="K316" t="str">
            <v>Peso de Producto Terminado</v>
          </cell>
          <cell r="L316" t="str">
            <v>G0000</v>
          </cell>
          <cell r="M316">
            <v>2002</v>
          </cell>
          <cell r="N316">
            <v>6</v>
          </cell>
          <cell r="O316" t="str">
            <v>043576</v>
          </cell>
          <cell r="P316">
            <v>3</v>
          </cell>
          <cell r="Q316" t="str">
            <v>G2174</v>
          </cell>
          <cell r="R316" t="str">
            <v>FACTUPA$03</v>
          </cell>
          <cell r="S316" t="str">
            <v>0200015129</v>
          </cell>
          <cell r="T316" t="str">
            <v>INDUSTRIAL LA REFORMA</v>
          </cell>
          <cell r="U316">
            <v>43576</v>
          </cell>
          <cell r="V316">
            <v>400</v>
          </cell>
          <cell r="W316">
            <v>0</v>
          </cell>
          <cell r="X316">
            <v>400</v>
          </cell>
          <cell r="Y316">
            <v>0</v>
          </cell>
        </row>
        <row r="317">
          <cell r="A317" t="str">
            <v>G0000P2ADS</v>
          </cell>
          <cell r="B317" t="str">
            <v>PADS CARTULINA BANANO</v>
          </cell>
          <cell r="C317">
            <v>90</v>
          </cell>
          <cell r="D317" t="str">
            <v>2</v>
          </cell>
          <cell r="E317">
            <v>20020626</v>
          </cell>
          <cell r="F317" t="str">
            <v>UN</v>
          </cell>
          <cell r="G317">
            <v>-1</v>
          </cell>
          <cell r="H317">
            <v>3000</v>
          </cell>
          <cell r="I317">
            <v>0.11899999999999999</v>
          </cell>
          <cell r="J317">
            <v>-357</v>
          </cell>
          <cell r="K317" t="str">
            <v>Peso de Producto Terminado</v>
          </cell>
          <cell r="L317" t="str">
            <v>G0000</v>
          </cell>
          <cell r="M317">
            <v>2002</v>
          </cell>
          <cell r="N317">
            <v>6</v>
          </cell>
          <cell r="O317" t="str">
            <v>043800</v>
          </cell>
          <cell r="P317">
            <v>3</v>
          </cell>
          <cell r="Q317" t="str">
            <v>G2515</v>
          </cell>
          <cell r="R317" t="str">
            <v>FACTUPA$03</v>
          </cell>
          <cell r="S317" t="str">
            <v>0200015220</v>
          </cell>
          <cell r="T317" t="str">
            <v>INDUSTRIAL LA REFORMA</v>
          </cell>
          <cell r="U317">
            <v>43800</v>
          </cell>
          <cell r="V317">
            <v>240</v>
          </cell>
          <cell r="W317">
            <v>0</v>
          </cell>
          <cell r="X317">
            <v>240</v>
          </cell>
          <cell r="Y317">
            <v>0</v>
          </cell>
        </row>
        <row r="318">
          <cell r="A318" t="str">
            <v>G0000P2ADS</v>
          </cell>
          <cell r="B318" t="str">
            <v>PADS CARTULINA BANANO</v>
          </cell>
          <cell r="C318">
            <v>90</v>
          </cell>
          <cell r="D318" t="str">
            <v>2</v>
          </cell>
          <cell r="E318">
            <v>20020621</v>
          </cell>
          <cell r="F318" t="str">
            <v>UN</v>
          </cell>
          <cell r="G318">
            <v>-1</v>
          </cell>
          <cell r="H318">
            <v>5000</v>
          </cell>
          <cell r="I318">
            <v>0.11899999999999999</v>
          </cell>
          <cell r="J318">
            <v>-595</v>
          </cell>
          <cell r="K318" t="str">
            <v>Peso de Producto Terminado</v>
          </cell>
          <cell r="L318" t="str">
            <v>G0000</v>
          </cell>
          <cell r="M318">
            <v>2002</v>
          </cell>
          <cell r="N318">
            <v>6</v>
          </cell>
          <cell r="O318" t="str">
            <v>043578</v>
          </cell>
          <cell r="P318">
            <v>3</v>
          </cell>
          <cell r="Q318" t="str">
            <v>G2174</v>
          </cell>
          <cell r="R318" t="str">
            <v>FACTUPA$03</v>
          </cell>
          <cell r="S318" t="str">
            <v>0200015131</v>
          </cell>
          <cell r="T318" t="str">
            <v>INDUSTRIAL LA REFORMA</v>
          </cell>
          <cell r="U318">
            <v>43578</v>
          </cell>
          <cell r="V318">
            <v>400</v>
          </cell>
          <cell r="W318">
            <v>0</v>
          </cell>
          <cell r="X318">
            <v>400</v>
          </cell>
          <cell r="Y318">
            <v>0</v>
          </cell>
        </row>
        <row r="319">
          <cell r="A319" t="str">
            <v>G0000P2ADS</v>
          </cell>
          <cell r="B319" t="str">
            <v>PADS CARTULINA BANANO</v>
          </cell>
          <cell r="C319">
            <v>90</v>
          </cell>
          <cell r="D319" t="str">
            <v>2</v>
          </cell>
          <cell r="E319">
            <v>20020621</v>
          </cell>
          <cell r="F319" t="str">
            <v>UN</v>
          </cell>
          <cell r="G319">
            <v>-1</v>
          </cell>
          <cell r="H319">
            <v>5323</v>
          </cell>
          <cell r="I319">
            <v>0.11899999999999999</v>
          </cell>
          <cell r="J319">
            <v>-633.43700000000001</v>
          </cell>
          <cell r="K319" t="str">
            <v>Peso de Producto Terminado</v>
          </cell>
          <cell r="L319" t="str">
            <v>G0000</v>
          </cell>
          <cell r="M319">
            <v>2002</v>
          </cell>
          <cell r="N319">
            <v>6</v>
          </cell>
          <cell r="O319" t="str">
            <v>043577</v>
          </cell>
          <cell r="P319">
            <v>3</v>
          </cell>
          <cell r="Q319" t="str">
            <v>G2174</v>
          </cell>
          <cell r="R319" t="str">
            <v>FACTUPA$03</v>
          </cell>
          <cell r="S319" t="str">
            <v>0200015130</v>
          </cell>
          <cell r="T319" t="str">
            <v>INDUSTRIAL LA REFORMA</v>
          </cell>
          <cell r="U319">
            <v>43577</v>
          </cell>
          <cell r="V319">
            <v>425.84</v>
          </cell>
          <cell r="W319">
            <v>0</v>
          </cell>
          <cell r="X319">
            <v>425.84</v>
          </cell>
          <cell r="Y319">
            <v>0</v>
          </cell>
        </row>
        <row r="320">
          <cell r="A320" t="str">
            <v>G0000P2ADS</v>
          </cell>
          <cell r="B320" t="str">
            <v>PADS CARTULINA BANANO</v>
          </cell>
          <cell r="C320">
            <v>2</v>
          </cell>
          <cell r="D320" t="str">
            <v>2</v>
          </cell>
          <cell r="E320">
            <v>20020619</v>
          </cell>
          <cell r="F320" t="str">
            <v>UN</v>
          </cell>
          <cell r="G320">
            <v>1</v>
          </cell>
          <cell r="H320">
            <v>67000</v>
          </cell>
          <cell r="I320">
            <v>0.11899999999999999</v>
          </cell>
          <cell r="J320">
            <v>7973</v>
          </cell>
          <cell r="K320" t="str">
            <v>Peso de Producto Terminado</v>
          </cell>
          <cell r="L320" t="str">
            <v>G0000</v>
          </cell>
          <cell r="M320">
            <v>2002</v>
          </cell>
          <cell r="N320">
            <v>6</v>
          </cell>
          <cell r="O320" t="str">
            <v>043512</v>
          </cell>
          <cell r="P320">
            <v>10</v>
          </cell>
          <cell r="Q320" t="str">
            <v>15166</v>
          </cell>
          <cell r="R320" t="str">
            <v>20366</v>
          </cell>
          <cell r="S320" t="str">
            <v>0</v>
          </cell>
          <cell r="T320" t="str">
            <v>INDUSTRIAL LA REFORMA</v>
          </cell>
          <cell r="U320">
            <v>43512</v>
          </cell>
        </row>
        <row r="321">
          <cell r="A321" t="str">
            <v>G2596C2F01</v>
          </cell>
          <cell r="B321" t="str">
            <v>CJ FONDO 22XU PERMABAU 507*367*225 3536</v>
          </cell>
          <cell r="C321">
            <v>90</v>
          </cell>
          <cell r="D321" t="str">
            <v>2</v>
          </cell>
          <cell r="E321">
            <v>20020607</v>
          </cell>
          <cell r="F321" t="str">
            <v>UN</v>
          </cell>
          <cell r="G321">
            <v>-1</v>
          </cell>
          <cell r="H321">
            <v>3000</v>
          </cell>
          <cell r="I321">
            <v>0.78600000000000003</v>
          </cell>
          <cell r="J321">
            <v>-2358</v>
          </cell>
          <cell r="K321" t="str">
            <v>Peso de Producto Terminado</v>
          </cell>
          <cell r="L321" t="str">
            <v>G2596</v>
          </cell>
          <cell r="M321">
            <v>2002</v>
          </cell>
          <cell r="N321">
            <v>6</v>
          </cell>
          <cell r="O321" t="str">
            <v>043057</v>
          </cell>
          <cell r="P321">
            <v>1</v>
          </cell>
          <cell r="Q321" t="str">
            <v>G2596</v>
          </cell>
          <cell r="R321" t="str">
            <v>FACTUPA$03</v>
          </cell>
          <cell r="S321" t="str">
            <v>0200014867</v>
          </cell>
          <cell r="T321" t="str">
            <v>SR. MARCO LUDEÑA MUÑOZ</v>
          </cell>
          <cell r="U321">
            <v>43057</v>
          </cell>
          <cell r="V321">
            <v>1560</v>
          </cell>
          <cell r="W321">
            <v>0</v>
          </cell>
          <cell r="X321">
            <v>1560</v>
          </cell>
          <cell r="Y321">
            <v>0</v>
          </cell>
        </row>
        <row r="322">
          <cell r="A322" t="str">
            <v>G2596C2F01</v>
          </cell>
          <cell r="B322" t="str">
            <v>CJ FONDO 22XU PERMABAU 507*367*225 3536</v>
          </cell>
          <cell r="C322">
            <v>90</v>
          </cell>
          <cell r="D322" t="str">
            <v>2</v>
          </cell>
          <cell r="E322">
            <v>20020607</v>
          </cell>
          <cell r="F322" t="str">
            <v>UN</v>
          </cell>
          <cell r="G322">
            <v>-1</v>
          </cell>
          <cell r="H322">
            <v>1156</v>
          </cell>
          <cell r="I322">
            <v>0.78600000000000003</v>
          </cell>
          <cell r="J322">
            <v>-908.61599999999999</v>
          </cell>
          <cell r="K322" t="str">
            <v>Peso de Producto Terminado</v>
          </cell>
          <cell r="L322" t="str">
            <v>G2596</v>
          </cell>
          <cell r="M322">
            <v>2002</v>
          </cell>
          <cell r="N322">
            <v>6</v>
          </cell>
          <cell r="O322" t="str">
            <v>043059</v>
          </cell>
          <cell r="P322">
            <v>2</v>
          </cell>
          <cell r="Q322" t="str">
            <v>G2596</v>
          </cell>
          <cell r="R322" t="str">
            <v>FACTUPA$03</v>
          </cell>
          <cell r="S322" t="str">
            <v>0200014868</v>
          </cell>
          <cell r="T322" t="str">
            <v>SR. MARCO LUDEÑA MUÑOZ</v>
          </cell>
          <cell r="U322">
            <v>43059</v>
          </cell>
          <cell r="V322">
            <v>1560</v>
          </cell>
          <cell r="W322">
            <v>0</v>
          </cell>
          <cell r="X322">
            <v>1560</v>
          </cell>
          <cell r="Y322">
            <v>0</v>
          </cell>
        </row>
        <row r="323">
          <cell r="A323" t="str">
            <v>G0082C2CTT</v>
          </cell>
          <cell r="B323" t="str">
            <v>CAJA TAPA TABACO 1044*254*216 T/250</v>
          </cell>
          <cell r="C323">
            <v>90</v>
          </cell>
          <cell r="D323" t="str">
            <v>2</v>
          </cell>
          <cell r="E323">
            <v>20020621</v>
          </cell>
          <cell r="F323" t="str">
            <v>UN</v>
          </cell>
          <cell r="G323">
            <v>-1</v>
          </cell>
          <cell r="H323">
            <v>1002</v>
          </cell>
          <cell r="I323">
            <v>0.78400000000000003</v>
          </cell>
          <cell r="J323">
            <v>-785.56799999999998</v>
          </cell>
          <cell r="K323" t="str">
            <v>Peso de Producto Terminado</v>
          </cell>
          <cell r="L323" t="str">
            <v>G0082</v>
          </cell>
          <cell r="M323">
            <v>2002</v>
          </cell>
          <cell r="N323">
            <v>6</v>
          </cell>
          <cell r="O323" t="str">
            <v>043609</v>
          </cell>
          <cell r="P323">
            <v>1</v>
          </cell>
          <cell r="Q323" t="str">
            <v>G0082</v>
          </cell>
          <cell r="R323" t="str">
            <v>FACTUPA$03</v>
          </cell>
          <cell r="S323" t="str">
            <v>0200015146</v>
          </cell>
          <cell r="T323" t="str">
            <v>AGROFESTIVAL</v>
          </cell>
          <cell r="U323">
            <v>43609</v>
          </cell>
          <cell r="V323">
            <v>811.53</v>
          </cell>
          <cell r="W323">
            <v>0</v>
          </cell>
          <cell r="X323">
            <v>811.53</v>
          </cell>
          <cell r="Y323">
            <v>0</v>
          </cell>
        </row>
        <row r="324">
          <cell r="A324" t="str">
            <v>G0082C2CTT</v>
          </cell>
          <cell r="B324" t="str">
            <v>CAJA TAPA TABACO 1044*254*216 T/250</v>
          </cell>
          <cell r="C324">
            <v>2</v>
          </cell>
          <cell r="D324" t="str">
            <v>2</v>
          </cell>
          <cell r="E324">
            <v>20020620</v>
          </cell>
          <cell r="F324" t="str">
            <v>UN</v>
          </cell>
          <cell r="G324">
            <v>1</v>
          </cell>
          <cell r="H324">
            <v>1002</v>
          </cell>
          <cell r="I324">
            <v>0.78400000000000003</v>
          </cell>
          <cell r="J324">
            <v>785.56799999999998</v>
          </cell>
          <cell r="K324" t="str">
            <v>Peso de Producto Terminado</v>
          </cell>
          <cell r="L324" t="str">
            <v>G0082</v>
          </cell>
          <cell r="M324">
            <v>2002</v>
          </cell>
          <cell r="N324">
            <v>6</v>
          </cell>
          <cell r="O324" t="str">
            <v>043534</v>
          </cell>
          <cell r="P324">
            <v>4</v>
          </cell>
          <cell r="Q324" t="str">
            <v>15353</v>
          </cell>
          <cell r="R324" t="str">
            <v>19105</v>
          </cell>
          <cell r="S324" t="str">
            <v>0</v>
          </cell>
          <cell r="T324" t="str">
            <v>AGROFESTIVAL</v>
          </cell>
          <cell r="U324">
            <v>43534</v>
          </cell>
        </row>
        <row r="325">
          <cell r="A325" t="str">
            <v>G0082C2CFT</v>
          </cell>
          <cell r="B325" t="str">
            <v>CAJA FONDO TABACO 1030*236*213 T/250</v>
          </cell>
          <cell r="C325">
            <v>90</v>
          </cell>
          <cell r="D325" t="str">
            <v>2</v>
          </cell>
          <cell r="E325">
            <v>20020621</v>
          </cell>
          <cell r="F325" t="str">
            <v>UN</v>
          </cell>
          <cell r="G325">
            <v>-1</v>
          </cell>
          <cell r="H325">
            <v>1143</v>
          </cell>
          <cell r="I325">
            <v>0.745</v>
          </cell>
          <cell r="J325">
            <v>-851.53499999999997</v>
          </cell>
          <cell r="K325" t="str">
            <v>Peso de Producto Terminado</v>
          </cell>
          <cell r="L325" t="str">
            <v>G0082</v>
          </cell>
          <cell r="M325">
            <v>2002</v>
          </cell>
          <cell r="N325">
            <v>6</v>
          </cell>
          <cell r="O325" t="str">
            <v>043609</v>
          </cell>
          <cell r="P325">
            <v>2</v>
          </cell>
          <cell r="Q325" t="str">
            <v>G0082</v>
          </cell>
          <cell r="R325" t="str">
            <v>FACTUPA$03</v>
          </cell>
          <cell r="S325" t="str">
            <v>0200015146</v>
          </cell>
          <cell r="T325" t="str">
            <v>AGROFESTIVAL</v>
          </cell>
          <cell r="U325">
            <v>43609</v>
          </cell>
          <cell r="V325">
            <v>777.24</v>
          </cell>
          <cell r="W325">
            <v>0</v>
          </cell>
          <cell r="X325">
            <v>777.24</v>
          </cell>
          <cell r="Y325">
            <v>0</v>
          </cell>
        </row>
        <row r="326">
          <cell r="A326" t="str">
            <v>G0082C2CFT</v>
          </cell>
          <cell r="B326" t="str">
            <v>CAJA FONDO TABACO 1030*236*213 T/250</v>
          </cell>
          <cell r="C326">
            <v>2</v>
          </cell>
          <cell r="D326" t="str">
            <v>2</v>
          </cell>
          <cell r="E326">
            <v>20020620</v>
          </cell>
          <cell r="F326" t="str">
            <v>UN</v>
          </cell>
          <cell r="G326">
            <v>1</v>
          </cell>
          <cell r="H326">
            <v>1153</v>
          </cell>
          <cell r="I326">
            <v>0.745</v>
          </cell>
          <cell r="J326">
            <v>858.98500000000001</v>
          </cell>
          <cell r="K326" t="str">
            <v>Peso de Producto Terminado</v>
          </cell>
          <cell r="L326" t="str">
            <v>G0082</v>
          </cell>
          <cell r="M326">
            <v>2002</v>
          </cell>
          <cell r="N326">
            <v>6</v>
          </cell>
          <cell r="O326" t="str">
            <v>043534</v>
          </cell>
          <cell r="P326">
            <v>5</v>
          </cell>
          <cell r="Q326" t="str">
            <v>15352</v>
          </cell>
          <cell r="R326" t="str">
            <v>19112</v>
          </cell>
          <cell r="S326" t="str">
            <v>0</v>
          </cell>
          <cell r="T326" t="str">
            <v>AGROFESTIVAL</v>
          </cell>
          <cell r="U326">
            <v>43534</v>
          </cell>
        </row>
        <row r="327">
          <cell r="A327" t="str">
            <v>G2596C2F01</v>
          </cell>
          <cell r="B327" t="str">
            <v>CJ FONDO 22XU PERMABAU 507*367*225 3536</v>
          </cell>
          <cell r="C327">
            <v>2</v>
          </cell>
          <cell r="D327" t="str">
            <v>2</v>
          </cell>
          <cell r="E327">
            <v>20020604</v>
          </cell>
          <cell r="F327" t="str">
            <v>UN</v>
          </cell>
          <cell r="G327">
            <v>1</v>
          </cell>
          <cell r="H327">
            <v>1844</v>
          </cell>
          <cell r="I327">
            <v>0.67600000000000005</v>
          </cell>
          <cell r="J327">
            <v>1246.5440000000001</v>
          </cell>
          <cell r="K327" t="str">
            <v>Peso de Producto Terminado</v>
          </cell>
          <cell r="L327" t="str">
            <v>G2596</v>
          </cell>
          <cell r="M327">
            <v>2002</v>
          </cell>
          <cell r="N327">
            <v>6</v>
          </cell>
          <cell r="O327" t="str">
            <v>042855</v>
          </cell>
          <cell r="P327">
            <v>7</v>
          </cell>
          <cell r="Q327" t="str">
            <v>14882</v>
          </cell>
          <cell r="R327" t="str">
            <v>21436</v>
          </cell>
          <cell r="S327" t="str">
            <v>0</v>
          </cell>
          <cell r="T327" t="str">
            <v>SR. MARCO LUDEÑA MUÑOZ</v>
          </cell>
          <cell r="U327">
            <v>42855</v>
          </cell>
        </row>
        <row r="328">
          <cell r="A328" t="str">
            <v>G2596C2F01</v>
          </cell>
          <cell r="B328" t="str">
            <v>CJ FONDO 22XU PERMABAU 507*367*225 3536</v>
          </cell>
          <cell r="C328">
            <v>90</v>
          </cell>
          <cell r="D328" t="str">
            <v>2</v>
          </cell>
          <cell r="E328">
            <v>20020607</v>
          </cell>
          <cell r="F328" t="str">
            <v>UN</v>
          </cell>
          <cell r="G328">
            <v>-1</v>
          </cell>
          <cell r="H328">
            <v>1844</v>
          </cell>
          <cell r="I328">
            <v>0.78600000000000003</v>
          </cell>
          <cell r="J328">
            <v>-1449.384</v>
          </cell>
          <cell r="K328" t="str">
            <v>Peso de Producto Terminado</v>
          </cell>
          <cell r="L328" t="str">
            <v>G2596</v>
          </cell>
          <cell r="M328">
            <v>2002</v>
          </cell>
          <cell r="N328">
            <v>6</v>
          </cell>
          <cell r="O328" t="str">
            <v>043059</v>
          </cell>
          <cell r="P328">
            <v>2</v>
          </cell>
          <cell r="Q328" t="str">
            <v>G2596</v>
          </cell>
          <cell r="R328" t="str">
            <v>FACTUPA$03</v>
          </cell>
          <cell r="S328" t="str">
            <v>0200014868</v>
          </cell>
          <cell r="T328" t="str">
            <v>SR. MARCO LUDEÑA MUÑOZ</v>
          </cell>
          <cell r="U328">
            <v>43059</v>
          </cell>
          <cell r="V328">
            <v>1560</v>
          </cell>
          <cell r="W328">
            <v>0</v>
          </cell>
          <cell r="X328">
            <v>1560</v>
          </cell>
          <cell r="Y328">
            <v>0</v>
          </cell>
        </row>
        <row r="329">
          <cell r="A329" t="str">
            <v>G2596C2F01</v>
          </cell>
          <cell r="B329" t="str">
            <v>CJ FONDO 22XU PERMABAU 507*367*225 3536</v>
          </cell>
          <cell r="C329">
            <v>90</v>
          </cell>
          <cell r="D329" t="str">
            <v>2</v>
          </cell>
          <cell r="E329">
            <v>20020614</v>
          </cell>
          <cell r="F329" t="str">
            <v>UN</v>
          </cell>
          <cell r="G329">
            <v>-1</v>
          </cell>
          <cell r="H329">
            <v>2000</v>
          </cell>
          <cell r="I329">
            <v>0.78600000000000003</v>
          </cell>
          <cell r="J329">
            <v>-1572</v>
          </cell>
          <cell r="K329" t="str">
            <v>Peso de Producto Terminado</v>
          </cell>
          <cell r="L329" t="str">
            <v>G2596</v>
          </cell>
          <cell r="M329">
            <v>2002</v>
          </cell>
          <cell r="N329">
            <v>6</v>
          </cell>
          <cell r="O329" t="str">
            <v>043320</v>
          </cell>
          <cell r="P329">
            <v>1</v>
          </cell>
          <cell r="Q329" t="str">
            <v>G2596</v>
          </cell>
          <cell r="R329" t="str">
            <v>FACTUPA$03</v>
          </cell>
          <cell r="S329" t="str">
            <v>0200014997</v>
          </cell>
          <cell r="T329" t="str">
            <v>SR. MARCO LUDEÑA MUÑOZ</v>
          </cell>
          <cell r="U329">
            <v>43320</v>
          </cell>
          <cell r="V329">
            <v>1040</v>
          </cell>
          <cell r="W329">
            <v>0</v>
          </cell>
          <cell r="X329">
            <v>1040</v>
          </cell>
          <cell r="Y329">
            <v>0</v>
          </cell>
        </row>
        <row r="330">
          <cell r="A330" t="str">
            <v>G2596C2F01</v>
          </cell>
          <cell r="B330" t="str">
            <v>CJ FONDO 22XU PERMABAU 507*367*225 3536</v>
          </cell>
          <cell r="C330">
            <v>90</v>
          </cell>
          <cell r="D330" t="str">
            <v>2</v>
          </cell>
          <cell r="E330">
            <v>20020607</v>
          </cell>
          <cell r="F330" t="str">
            <v>UN</v>
          </cell>
          <cell r="G330">
            <v>-1</v>
          </cell>
          <cell r="H330">
            <v>4000</v>
          </cell>
          <cell r="I330">
            <v>0.78600000000000003</v>
          </cell>
          <cell r="J330">
            <v>-3144</v>
          </cell>
          <cell r="K330" t="str">
            <v>Peso de Producto Terminado</v>
          </cell>
          <cell r="L330" t="str">
            <v>G2596</v>
          </cell>
          <cell r="M330">
            <v>2002</v>
          </cell>
          <cell r="N330">
            <v>6</v>
          </cell>
          <cell r="O330" t="str">
            <v>043038</v>
          </cell>
          <cell r="P330">
            <v>1</v>
          </cell>
          <cell r="Q330" t="str">
            <v>G2596</v>
          </cell>
          <cell r="R330" t="str">
            <v>FACTUPA$03</v>
          </cell>
          <cell r="S330" t="str">
            <v>0200014857</v>
          </cell>
          <cell r="T330" t="str">
            <v>SR. MARCO LUDEÑA MUÑOZ</v>
          </cell>
          <cell r="U330">
            <v>43038</v>
          </cell>
          <cell r="V330">
            <v>2080</v>
          </cell>
          <cell r="W330">
            <v>0</v>
          </cell>
          <cell r="X330">
            <v>2080</v>
          </cell>
          <cell r="Y330">
            <v>0</v>
          </cell>
        </row>
        <row r="331">
          <cell r="A331" t="str">
            <v>G2596C2F01</v>
          </cell>
          <cell r="B331" t="str">
            <v>CJ FONDO 22XU PERMABAU 507*367*225 3536</v>
          </cell>
          <cell r="C331">
            <v>2</v>
          </cell>
          <cell r="D331" t="str">
            <v>2</v>
          </cell>
          <cell r="E331">
            <v>20020606</v>
          </cell>
          <cell r="F331" t="str">
            <v>UN</v>
          </cell>
          <cell r="G331">
            <v>1</v>
          </cell>
          <cell r="H331">
            <v>11844</v>
          </cell>
          <cell r="I331">
            <v>0.67600000000000005</v>
          </cell>
          <cell r="J331">
            <v>8006.5440000000008</v>
          </cell>
          <cell r="K331" t="str">
            <v>Peso de Producto Terminado</v>
          </cell>
          <cell r="L331" t="str">
            <v>G2596</v>
          </cell>
          <cell r="M331">
            <v>2002</v>
          </cell>
          <cell r="N331">
            <v>6</v>
          </cell>
          <cell r="O331" t="str">
            <v>043005</v>
          </cell>
          <cell r="P331">
            <v>5</v>
          </cell>
          <cell r="Q331" t="str">
            <v>14958</v>
          </cell>
          <cell r="R331" t="str">
            <v>21709</v>
          </cell>
          <cell r="S331" t="str">
            <v>0</v>
          </cell>
          <cell r="T331" t="str">
            <v>SR. MARCO LUDEÑA MUÑOZ</v>
          </cell>
          <cell r="U331">
            <v>43005</v>
          </cell>
        </row>
        <row r="332">
          <cell r="A332" t="str">
            <v>G0000P2ADS</v>
          </cell>
          <cell r="B332" t="str">
            <v>PADS CARTULINA BANANO</v>
          </cell>
          <cell r="C332">
            <v>2</v>
          </cell>
          <cell r="D332" t="str">
            <v>2</v>
          </cell>
          <cell r="E332">
            <v>20020608</v>
          </cell>
          <cell r="F332" t="str">
            <v>UN</v>
          </cell>
          <cell r="G332">
            <v>1</v>
          </cell>
          <cell r="H332">
            <v>42000</v>
          </cell>
          <cell r="I332">
            <v>0.11899999999999999</v>
          </cell>
          <cell r="J332">
            <v>4998</v>
          </cell>
          <cell r="K332" t="str">
            <v>Peso de Producto Terminado</v>
          </cell>
          <cell r="L332" t="str">
            <v>G0000</v>
          </cell>
          <cell r="M332">
            <v>2002</v>
          </cell>
          <cell r="N332">
            <v>6</v>
          </cell>
          <cell r="O332" t="str">
            <v>043109</v>
          </cell>
          <cell r="P332">
            <v>3</v>
          </cell>
          <cell r="Q332" t="str">
            <v>14993</v>
          </cell>
          <cell r="R332" t="str">
            <v>20366</v>
          </cell>
          <cell r="S332" t="str">
            <v>0</v>
          </cell>
          <cell r="T332" t="str">
            <v>INDUSTRIAL LA REFORMA</v>
          </cell>
          <cell r="U332">
            <v>43109</v>
          </cell>
        </row>
        <row r="333">
          <cell r="A333" t="str">
            <v>G0000P2ADS</v>
          </cell>
          <cell r="B333" t="str">
            <v>PADS CARTULINA BANANO</v>
          </cell>
          <cell r="C333">
            <v>90</v>
          </cell>
          <cell r="D333" t="str">
            <v>2</v>
          </cell>
          <cell r="E333">
            <v>20020614</v>
          </cell>
          <cell r="F333" t="str">
            <v>UN</v>
          </cell>
          <cell r="G333">
            <v>-1</v>
          </cell>
          <cell r="H333">
            <v>5000</v>
          </cell>
          <cell r="I333">
            <v>0.11899999999999999</v>
          </cell>
          <cell r="J333">
            <v>-595</v>
          </cell>
          <cell r="K333" t="str">
            <v>Peso de Producto Terminado</v>
          </cell>
          <cell r="L333" t="str">
            <v>G0000</v>
          </cell>
          <cell r="M333">
            <v>2002</v>
          </cell>
          <cell r="N333">
            <v>6</v>
          </cell>
          <cell r="O333" t="str">
            <v>043308</v>
          </cell>
          <cell r="P333">
            <v>3</v>
          </cell>
          <cell r="Q333" t="str">
            <v>G2174</v>
          </cell>
          <cell r="R333" t="str">
            <v>FACTUPA$03</v>
          </cell>
          <cell r="S333" t="str">
            <v>0200014992</v>
          </cell>
          <cell r="T333" t="str">
            <v>INDUSTRIAL LA REFORMA</v>
          </cell>
          <cell r="U333">
            <v>43308</v>
          </cell>
          <cell r="V333">
            <v>400</v>
          </cell>
          <cell r="W333">
            <v>0</v>
          </cell>
          <cell r="X333">
            <v>400</v>
          </cell>
          <cell r="Y333">
            <v>0</v>
          </cell>
        </row>
        <row r="334">
          <cell r="A334" t="str">
            <v>G0000P2ADS</v>
          </cell>
          <cell r="B334" t="str">
            <v>PADS CARTULINA BANANO</v>
          </cell>
          <cell r="C334">
            <v>90</v>
          </cell>
          <cell r="D334" t="str">
            <v>2</v>
          </cell>
          <cell r="E334">
            <v>20020614</v>
          </cell>
          <cell r="F334" t="str">
            <v>UN</v>
          </cell>
          <cell r="G334">
            <v>-1</v>
          </cell>
          <cell r="H334">
            <v>5000</v>
          </cell>
          <cell r="I334">
            <v>0.11899999999999999</v>
          </cell>
          <cell r="J334">
            <v>-595</v>
          </cell>
          <cell r="K334" t="str">
            <v>Peso de Producto Terminado</v>
          </cell>
          <cell r="L334" t="str">
            <v>G0000</v>
          </cell>
          <cell r="M334">
            <v>2002</v>
          </cell>
          <cell r="N334">
            <v>6</v>
          </cell>
          <cell r="O334" t="str">
            <v>043329</v>
          </cell>
          <cell r="P334">
            <v>3</v>
          </cell>
          <cell r="Q334" t="str">
            <v>G2174</v>
          </cell>
          <cell r="R334" t="str">
            <v>FACTUPA$03</v>
          </cell>
          <cell r="S334" t="str">
            <v>0200014999</v>
          </cell>
          <cell r="T334" t="str">
            <v>INDUSTRIAL LA REFORMA</v>
          </cell>
          <cell r="U334">
            <v>43329</v>
          </cell>
          <cell r="V334">
            <v>400</v>
          </cell>
          <cell r="W334">
            <v>0</v>
          </cell>
          <cell r="X334">
            <v>400</v>
          </cell>
          <cell r="Y334">
            <v>0</v>
          </cell>
        </row>
        <row r="335">
          <cell r="A335" t="str">
            <v>G2174C2TBS</v>
          </cell>
          <cell r="B335" t="str">
            <v>CAJA TAPA BANANO SALSA 517*380*235 T/250</v>
          </cell>
          <cell r="C335">
            <v>90</v>
          </cell>
          <cell r="D335" t="str">
            <v>2</v>
          </cell>
          <cell r="E335">
            <v>20020614</v>
          </cell>
          <cell r="F335" t="str">
            <v>UN</v>
          </cell>
          <cell r="G335">
            <v>-1</v>
          </cell>
          <cell r="H335">
            <v>3411</v>
          </cell>
          <cell r="I335">
            <v>0.49199999999999999</v>
          </cell>
          <cell r="J335">
            <v>-1678.212</v>
          </cell>
          <cell r="K335" t="str">
            <v>Peso de Producto Terminado</v>
          </cell>
          <cell r="L335" t="str">
            <v>G2174</v>
          </cell>
          <cell r="M335">
            <v>2002</v>
          </cell>
          <cell r="N335">
            <v>6</v>
          </cell>
          <cell r="O335" t="str">
            <v>043339</v>
          </cell>
          <cell r="P335">
            <v>2</v>
          </cell>
          <cell r="Q335" t="str">
            <v>G2174</v>
          </cell>
          <cell r="R335" t="str">
            <v>FACTUPA$03</v>
          </cell>
          <cell r="S335" t="str">
            <v>0200015003</v>
          </cell>
          <cell r="T335" t="str">
            <v>PROEXBA S.A.</v>
          </cell>
          <cell r="U335">
            <v>43339</v>
          </cell>
          <cell r="V335">
            <v>2030.04</v>
          </cell>
          <cell r="W335">
            <v>0</v>
          </cell>
          <cell r="X335">
            <v>2030.04</v>
          </cell>
          <cell r="Y335">
            <v>0</v>
          </cell>
        </row>
        <row r="336">
          <cell r="A336" t="str">
            <v>G2596C2F01</v>
          </cell>
          <cell r="B336" t="str">
            <v>CJ FONDO 22XU PERMABAU 507*367*225 3536</v>
          </cell>
          <cell r="C336">
            <v>2</v>
          </cell>
          <cell r="D336" t="str">
            <v>2</v>
          </cell>
          <cell r="E336">
            <v>20020630</v>
          </cell>
          <cell r="F336" t="str">
            <v>UN</v>
          </cell>
          <cell r="G336">
            <v>1</v>
          </cell>
          <cell r="H336">
            <v>173</v>
          </cell>
          <cell r="I336">
            <v>0.78600000000000003</v>
          </cell>
          <cell r="J336">
            <v>135.97800000000001</v>
          </cell>
          <cell r="K336" t="str">
            <v>Peso de Producto Terminado</v>
          </cell>
          <cell r="L336" t="str">
            <v>G2596</v>
          </cell>
          <cell r="M336">
            <v>2002</v>
          </cell>
          <cell r="N336">
            <v>6</v>
          </cell>
          <cell r="O336" t="str">
            <v>044057</v>
          </cell>
          <cell r="P336">
            <v>1</v>
          </cell>
          <cell r="Q336" t="str">
            <v>15801</v>
          </cell>
          <cell r="R336" t="str">
            <v>22120</v>
          </cell>
          <cell r="S336" t="str">
            <v>0</v>
          </cell>
          <cell r="T336" t="str">
            <v>SR. MARCO LUDEÑA MUÑOZ</v>
          </cell>
          <cell r="U336">
            <v>44057</v>
          </cell>
        </row>
        <row r="337">
          <cell r="A337" t="str">
            <v>G2596C2T01</v>
          </cell>
          <cell r="B337" t="str">
            <v>TAPA BANANO CHILE PERMANBAU T/200</v>
          </cell>
          <cell r="C337">
            <v>90</v>
          </cell>
          <cell r="D337" t="str">
            <v>2</v>
          </cell>
          <cell r="E337">
            <v>20020614</v>
          </cell>
          <cell r="F337" t="str">
            <v>UN</v>
          </cell>
          <cell r="G337">
            <v>-1</v>
          </cell>
          <cell r="H337">
            <v>5000</v>
          </cell>
          <cell r="I337">
            <v>0.42699999999999999</v>
          </cell>
          <cell r="J337">
            <v>-2135</v>
          </cell>
          <cell r="K337" t="str">
            <v>Peso de Producto Terminado</v>
          </cell>
          <cell r="L337" t="str">
            <v>G2596</v>
          </cell>
          <cell r="M337">
            <v>2002</v>
          </cell>
          <cell r="N337">
            <v>6</v>
          </cell>
          <cell r="O337" t="str">
            <v>043314</v>
          </cell>
          <cell r="P337">
            <v>1</v>
          </cell>
          <cell r="Q337" t="str">
            <v>G2596</v>
          </cell>
          <cell r="R337" t="str">
            <v>FACTUPA$03</v>
          </cell>
          <cell r="S337" t="str">
            <v>0200014994</v>
          </cell>
          <cell r="T337" t="str">
            <v>SR. MARCO LUDEÑA MUÑOZ</v>
          </cell>
          <cell r="U337">
            <v>43314</v>
          </cell>
          <cell r="V337">
            <v>1600</v>
          </cell>
          <cell r="W337">
            <v>0</v>
          </cell>
          <cell r="X337">
            <v>1600</v>
          </cell>
          <cell r="Y337">
            <v>0</v>
          </cell>
        </row>
        <row r="338">
          <cell r="A338" t="str">
            <v>G2174C2001</v>
          </cell>
          <cell r="B338" t="str">
            <v>FONDO 22XU SALSA NVO 507*367*225 T/450</v>
          </cell>
          <cell r="C338">
            <v>90</v>
          </cell>
          <cell r="D338" t="str">
            <v>2</v>
          </cell>
          <cell r="E338">
            <v>20020614</v>
          </cell>
          <cell r="F338" t="str">
            <v>UN</v>
          </cell>
          <cell r="G338">
            <v>-1</v>
          </cell>
          <cell r="H338">
            <v>5000</v>
          </cell>
          <cell r="I338">
            <v>0.86899999999999999</v>
          </cell>
          <cell r="J338">
            <v>-4345</v>
          </cell>
          <cell r="K338" t="str">
            <v>Peso de Producto Terminado</v>
          </cell>
          <cell r="L338" t="str">
            <v>G2174</v>
          </cell>
          <cell r="M338">
            <v>2002</v>
          </cell>
          <cell r="N338">
            <v>6</v>
          </cell>
          <cell r="O338" t="str">
            <v>043337</v>
          </cell>
          <cell r="P338">
            <v>1</v>
          </cell>
          <cell r="Q338" t="str">
            <v>G2174</v>
          </cell>
          <cell r="R338" t="str">
            <v>FACTUPA$03</v>
          </cell>
          <cell r="S338" t="str">
            <v>0200015001</v>
          </cell>
          <cell r="T338" t="str">
            <v>PROEXBA S.A.</v>
          </cell>
          <cell r="U338">
            <v>43337</v>
          </cell>
          <cell r="V338">
            <v>3050</v>
          </cell>
          <cell r="W338">
            <v>0</v>
          </cell>
          <cell r="X338">
            <v>3050</v>
          </cell>
          <cell r="Y338">
            <v>0</v>
          </cell>
        </row>
        <row r="339">
          <cell r="A339" t="str">
            <v>G2174C2001</v>
          </cell>
          <cell r="B339" t="str">
            <v>FONDO 22XU SALSA NVO 507*367*225 T/450</v>
          </cell>
          <cell r="C339">
            <v>90</v>
          </cell>
          <cell r="D339" t="str">
            <v>2</v>
          </cell>
          <cell r="E339">
            <v>20020614</v>
          </cell>
          <cell r="F339" t="str">
            <v>UN</v>
          </cell>
          <cell r="G339">
            <v>-1</v>
          </cell>
          <cell r="H339">
            <v>5639</v>
          </cell>
          <cell r="I339">
            <v>0.86899999999999999</v>
          </cell>
          <cell r="J339">
            <v>-4900.2910000000002</v>
          </cell>
          <cell r="K339" t="str">
            <v>Peso de Producto Terminado</v>
          </cell>
          <cell r="L339" t="str">
            <v>G2174</v>
          </cell>
          <cell r="M339">
            <v>2002</v>
          </cell>
          <cell r="N339">
            <v>6</v>
          </cell>
          <cell r="O339" t="str">
            <v>043339</v>
          </cell>
          <cell r="P339">
            <v>1</v>
          </cell>
          <cell r="Q339" t="str">
            <v>G2174</v>
          </cell>
          <cell r="R339" t="str">
            <v>FACTUPA$03</v>
          </cell>
          <cell r="S339" t="str">
            <v>0200015003</v>
          </cell>
          <cell r="T339" t="str">
            <v>PROEXBA S.A.</v>
          </cell>
          <cell r="U339">
            <v>43339</v>
          </cell>
          <cell r="V339">
            <v>3439.79</v>
          </cell>
          <cell r="W339">
            <v>0</v>
          </cell>
          <cell r="X339">
            <v>3439.79</v>
          </cell>
          <cell r="Y339">
            <v>0</v>
          </cell>
        </row>
        <row r="340">
          <cell r="A340" t="str">
            <v>G2174C2001</v>
          </cell>
          <cell r="B340" t="str">
            <v>FONDO 22XU SALSA NVO 507*367*225 T/450</v>
          </cell>
          <cell r="C340">
            <v>2</v>
          </cell>
          <cell r="D340" t="str">
            <v>2</v>
          </cell>
          <cell r="E340">
            <v>20020620</v>
          </cell>
          <cell r="F340" t="str">
            <v>UN</v>
          </cell>
          <cell r="G340">
            <v>1</v>
          </cell>
          <cell r="H340">
            <v>25480</v>
          </cell>
          <cell r="I340">
            <v>0.86899999999999999</v>
          </cell>
          <cell r="J340">
            <v>22142.12</v>
          </cell>
          <cell r="K340" t="str">
            <v>Peso de Producto Terminado</v>
          </cell>
          <cell r="L340" t="str">
            <v>G2174</v>
          </cell>
          <cell r="M340">
            <v>2002</v>
          </cell>
          <cell r="N340">
            <v>6</v>
          </cell>
          <cell r="O340" t="str">
            <v>043561</v>
          </cell>
          <cell r="P340">
            <v>1</v>
          </cell>
          <cell r="Q340" t="str">
            <v>15364</v>
          </cell>
          <cell r="R340" t="str">
            <v>21973</v>
          </cell>
          <cell r="S340" t="str">
            <v>0</v>
          </cell>
          <cell r="T340" t="str">
            <v>PROEXBA S.A.</v>
          </cell>
          <cell r="U340">
            <v>43561</v>
          </cell>
        </row>
        <row r="341">
          <cell r="A341" t="str">
            <v>G2174C2001</v>
          </cell>
          <cell r="B341" t="str">
            <v>FONDO 22XU SALSA NVO 507*367*225 T/450</v>
          </cell>
          <cell r="C341">
            <v>90</v>
          </cell>
          <cell r="D341" t="str">
            <v>2</v>
          </cell>
          <cell r="E341">
            <v>20020621</v>
          </cell>
          <cell r="F341" t="str">
            <v>UN</v>
          </cell>
          <cell r="G341">
            <v>-1</v>
          </cell>
          <cell r="H341">
            <v>5000</v>
          </cell>
          <cell r="I341">
            <v>0.86899999999999999</v>
          </cell>
          <cell r="J341">
            <v>-4345</v>
          </cell>
          <cell r="K341" t="str">
            <v>Peso de Producto Terminado</v>
          </cell>
          <cell r="L341" t="str">
            <v>G2174</v>
          </cell>
          <cell r="M341">
            <v>2002</v>
          </cell>
          <cell r="N341">
            <v>6</v>
          </cell>
          <cell r="O341" t="str">
            <v>043569</v>
          </cell>
          <cell r="P341">
            <v>1</v>
          </cell>
          <cell r="Q341" t="str">
            <v>G2174</v>
          </cell>
          <cell r="R341" t="str">
            <v>FACTUPA$03</v>
          </cell>
          <cell r="S341" t="str">
            <v>0200015125</v>
          </cell>
          <cell r="T341" t="str">
            <v>PROEXBA S.A.</v>
          </cell>
          <cell r="U341">
            <v>43569</v>
          </cell>
          <cell r="V341">
            <v>3050</v>
          </cell>
          <cell r="W341">
            <v>0</v>
          </cell>
          <cell r="X341">
            <v>3050</v>
          </cell>
          <cell r="Y341">
            <v>0</v>
          </cell>
        </row>
        <row r="342">
          <cell r="A342" t="str">
            <v>G2174C2001</v>
          </cell>
          <cell r="B342" t="str">
            <v>FONDO 22XU SALSA NVO 507*367*225 T/450</v>
          </cell>
          <cell r="C342">
            <v>90</v>
          </cell>
          <cell r="D342" t="str">
            <v>2</v>
          </cell>
          <cell r="E342">
            <v>20020621</v>
          </cell>
          <cell r="F342" t="str">
            <v>UN</v>
          </cell>
          <cell r="G342">
            <v>-1</v>
          </cell>
          <cell r="H342">
            <v>5000</v>
          </cell>
          <cell r="I342">
            <v>0.86899999999999999</v>
          </cell>
          <cell r="J342">
            <v>-4345</v>
          </cell>
          <cell r="K342" t="str">
            <v>Peso de Producto Terminado</v>
          </cell>
          <cell r="L342" t="str">
            <v>G2174</v>
          </cell>
          <cell r="M342">
            <v>2002</v>
          </cell>
          <cell r="N342">
            <v>6</v>
          </cell>
          <cell r="O342" t="str">
            <v>043572</v>
          </cell>
          <cell r="P342">
            <v>1</v>
          </cell>
          <cell r="Q342" t="str">
            <v>G2174</v>
          </cell>
          <cell r="R342" t="str">
            <v>FACTUPA$03</v>
          </cell>
          <cell r="S342" t="str">
            <v>0200015127</v>
          </cell>
          <cell r="T342" t="str">
            <v>PROEXBA S.A.</v>
          </cell>
          <cell r="U342">
            <v>43572</v>
          </cell>
          <cell r="V342">
            <v>3050</v>
          </cell>
          <cell r="W342">
            <v>0</v>
          </cell>
          <cell r="X342">
            <v>3050</v>
          </cell>
          <cell r="Y342">
            <v>0</v>
          </cell>
        </row>
        <row r="343">
          <cell r="A343" t="str">
            <v>G2174C2001</v>
          </cell>
          <cell r="B343" t="str">
            <v>FONDO 22XU SALSA NVO 507*367*225 T/450</v>
          </cell>
          <cell r="C343">
            <v>2</v>
          </cell>
          <cell r="D343" t="str">
            <v>2</v>
          </cell>
          <cell r="E343">
            <v>20020621</v>
          </cell>
          <cell r="F343" t="str">
            <v>UN</v>
          </cell>
          <cell r="G343">
            <v>1</v>
          </cell>
          <cell r="H343">
            <v>4984</v>
          </cell>
          <cell r="I343">
            <v>0.86899999999999999</v>
          </cell>
          <cell r="J343">
            <v>4331.0959999999995</v>
          </cell>
          <cell r="K343" t="str">
            <v>Peso de Producto Terminado</v>
          </cell>
          <cell r="L343" t="str">
            <v>G2174</v>
          </cell>
          <cell r="M343">
            <v>2002</v>
          </cell>
          <cell r="N343">
            <v>6</v>
          </cell>
          <cell r="O343" t="str">
            <v>043574</v>
          </cell>
          <cell r="P343">
            <v>1</v>
          </cell>
          <cell r="Q343" t="str">
            <v>15365</v>
          </cell>
          <cell r="R343" t="str">
            <v>21973</v>
          </cell>
          <cell r="S343" t="str">
            <v>0</v>
          </cell>
          <cell r="T343" t="str">
            <v>PROEXBA S.A.</v>
          </cell>
          <cell r="U343">
            <v>43574</v>
          </cell>
        </row>
        <row r="344">
          <cell r="A344" t="str">
            <v>G2174C2001</v>
          </cell>
          <cell r="B344" t="str">
            <v>FONDO 22XU SALSA NVO 507*367*225 T/450</v>
          </cell>
          <cell r="C344">
            <v>90</v>
          </cell>
          <cell r="D344" t="str">
            <v>2</v>
          </cell>
          <cell r="E344">
            <v>20020621</v>
          </cell>
          <cell r="F344" t="str">
            <v>UN</v>
          </cell>
          <cell r="G344">
            <v>-1</v>
          </cell>
          <cell r="H344">
            <v>5000</v>
          </cell>
          <cell r="I344">
            <v>0.86899999999999999</v>
          </cell>
          <cell r="J344">
            <v>-4345</v>
          </cell>
          <cell r="K344" t="str">
            <v>Peso de Producto Terminado</v>
          </cell>
          <cell r="L344" t="str">
            <v>G2174</v>
          </cell>
          <cell r="M344">
            <v>2002</v>
          </cell>
          <cell r="N344">
            <v>6</v>
          </cell>
          <cell r="O344" t="str">
            <v>043575</v>
          </cell>
          <cell r="P344">
            <v>1</v>
          </cell>
          <cell r="Q344" t="str">
            <v>G2174</v>
          </cell>
          <cell r="R344" t="str">
            <v>FACTUPA$03</v>
          </cell>
          <cell r="S344" t="str">
            <v>0200015128</v>
          </cell>
          <cell r="T344" t="str">
            <v>PROEXBA S.A.</v>
          </cell>
          <cell r="U344">
            <v>43575</v>
          </cell>
          <cell r="V344">
            <v>3050</v>
          </cell>
          <cell r="W344">
            <v>0</v>
          </cell>
          <cell r="X344">
            <v>3050</v>
          </cell>
          <cell r="Y344">
            <v>0</v>
          </cell>
        </row>
        <row r="345">
          <cell r="A345" t="str">
            <v>G2174C2001</v>
          </cell>
          <cell r="B345" t="str">
            <v>FONDO 22XU SALSA NVO 507*367*225 T/450</v>
          </cell>
          <cell r="C345">
            <v>90</v>
          </cell>
          <cell r="D345" t="str">
            <v>2</v>
          </cell>
          <cell r="E345">
            <v>20020621</v>
          </cell>
          <cell r="F345" t="str">
            <v>UN</v>
          </cell>
          <cell r="G345">
            <v>-1</v>
          </cell>
          <cell r="H345">
            <v>5000</v>
          </cell>
          <cell r="I345">
            <v>0.86899999999999999</v>
          </cell>
          <cell r="J345">
            <v>-4345</v>
          </cell>
          <cell r="K345" t="str">
            <v>Peso de Producto Terminado</v>
          </cell>
          <cell r="L345" t="str">
            <v>G2174</v>
          </cell>
          <cell r="M345">
            <v>2002</v>
          </cell>
          <cell r="N345">
            <v>6</v>
          </cell>
          <cell r="O345" t="str">
            <v>043576</v>
          </cell>
          <cell r="P345">
            <v>1</v>
          </cell>
          <cell r="Q345" t="str">
            <v>G2174</v>
          </cell>
          <cell r="R345" t="str">
            <v>FACTUPA$03</v>
          </cell>
          <cell r="S345" t="str">
            <v>0200015129</v>
          </cell>
          <cell r="T345" t="str">
            <v>PROEXBA S.A.</v>
          </cell>
          <cell r="U345">
            <v>43576</v>
          </cell>
          <cell r="V345">
            <v>3050</v>
          </cell>
          <cell r="W345">
            <v>0</v>
          </cell>
          <cell r="X345">
            <v>3050</v>
          </cell>
          <cell r="Y345">
            <v>0</v>
          </cell>
        </row>
        <row r="346">
          <cell r="A346" t="str">
            <v>G2174C2001</v>
          </cell>
          <cell r="B346" t="str">
            <v>FONDO 22XU SALSA NVO 507*367*225 T/450</v>
          </cell>
          <cell r="C346">
            <v>90</v>
          </cell>
          <cell r="D346" t="str">
            <v>2</v>
          </cell>
          <cell r="E346">
            <v>20020621</v>
          </cell>
          <cell r="F346" t="str">
            <v>UN</v>
          </cell>
          <cell r="G346">
            <v>-1</v>
          </cell>
          <cell r="H346">
            <v>5323</v>
          </cell>
          <cell r="I346">
            <v>0.86899999999999999</v>
          </cell>
          <cell r="J346">
            <v>-4625.6869999999999</v>
          </cell>
          <cell r="K346" t="str">
            <v>Peso de Producto Terminado</v>
          </cell>
          <cell r="L346" t="str">
            <v>G2174</v>
          </cell>
          <cell r="M346">
            <v>2002</v>
          </cell>
          <cell r="N346">
            <v>6</v>
          </cell>
          <cell r="O346" t="str">
            <v>043577</v>
          </cell>
          <cell r="P346">
            <v>1</v>
          </cell>
          <cell r="Q346" t="str">
            <v>G2174</v>
          </cell>
          <cell r="R346" t="str">
            <v>FACTUPA$03</v>
          </cell>
          <cell r="S346" t="str">
            <v>0200015130</v>
          </cell>
          <cell r="T346" t="str">
            <v>PROEXBA S.A.</v>
          </cell>
          <cell r="U346">
            <v>43577</v>
          </cell>
          <cell r="V346">
            <v>3247.03</v>
          </cell>
          <cell r="W346">
            <v>0</v>
          </cell>
          <cell r="X346">
            <v>3247.03</v>
          </cell>
          <cell r="Y346">
            <v>0</v>
          </cell>
        </row>
        <row r="347">
          <cell r="A347" t="str">
            <v>G2174C2001</v>
          </cell>
          <cell r="B347" t="str">
            <v>FONDO 22XU SALSA NVO 507*367*225 T/450</v>
          </cell>
          <cell r="C347">
            <v>90</v>
          </cell>
          <cell r="D347" t="str">
            <v>2</v>
          </cell>
          <cell r="E347">
            <v>20020614</v>
          </cell>
          <cell r="F347" t="str">
            <v>UN</v>
          </cell>
          <cell r="G347">
            <v>-1</v>
          </cell>
          <cell r="H347">
            <v>5000</v>
          </cell>
          <cell r="I347">
            <v>0.86899999999999999</v>
          </cell>
          <cell r="J347">
            <v>-4345</v>
          </cell>
          <cell r="K347" t="str">
            <v>Peso de Producto Terminado</v>
          </cell>
          <cell r="L347" t="str">
            <v>G2174</v>
          </cell>
          <cell r="M347">
            <v>2002</v>
          </cell>
          <cell r="N347">
            <v>6</v>
          </cell>
          <cell r="O347" t="str">
            <v>043329</v>
          </cell>
          <cell r="P347">
            <v>1</v>
          </cell>
          <cell r="Q347" t="str">
            <v>G2174</v>
          </cell>
          <cell r="R347" t="str">
            <v>FACTUPA$03</v>
          </cell>
          <cell r="S347" t="str">
            <v>0200014999</v>
          </cell>
          <cell r="T347" t="str">
            <v>PROEXBA S.A.</v>
          </cell>
          <cell r="U347">
            <v>43329</v>
          </cell>
          <cell r="V347">
            <v>3050</v>
          </cell>
          <cell r="W347">
            <v>0</v>
          </cell>
          <cell r="X347">
            <v>3050</v>
          </cell>
          <cell r="Y347">
            <v>0</v>
          </cell>
        </row>
        <row r="348">
          <cell r="A348" t="str">
            <v>G2174C2TBS</v>
          </cell>
          <cell r="B348" t="str">
            <v>CAJA TAPA BANANO SALSA 517*380*235 T/250</v>
          </cell>
          <cell r="C348">
            <v>90</v>
          </cell>
          <cell r="D348" t="str">
            <v>2</v>
          </cell>
          <cell r="E348">
            <v>20020614</v>
          </cell>
          <cell r="F348" t="str">
            <v>UN</v>
          </cell>
          <cell r="G348">
            <v>-1</v>
          </cell>
          <cell r="H348">
            <v>2228</v>
          </cell>
          <cell r="I348">
            <v>0.49199999999999999</v>
          </cell>
          <cell r="J348">
            <v>-1096.1759999999999</v>
          </cell>
          <cell r="K348" t="str">
            <v>Peso de Producto Terminado</v>
          </cell>
          <cell r="L348" t="str">
            <v>G2174</v>
          </cell>
          <cell r="M348">
            <v>2002</v>
          </cell>
          <cell r="N348">
            <v>6</v>
          </cell>
          <cell r="O348" t="str">
            <v>043339</v>
          </cell>
          <cell r="P348">
            <v>2</v>
          </cell>
          <cell r="Q348" t="str">
            <v>G2174</v>
          </cell>
          <cell r="R348" t="str">
            <v>FACTUPA$03</v>
          </cell>
          <cell r="S348" t="str">
            <v>0200015003</v>
          </cell>
          <cell r="T348" t="str">
            <v>PROEXBA S.A.</v>
          </cell>
          <cell r="U348">
            <v>43339</v>
          </cell>
          <cell r="V348">
            <v>2030.04</v>
          </cell>
          <cell r="W348">
            <v>0</v>
          </cell>
          <cell r="X348">
            <v>2030.04</v>
          </cell>
          <cell r="Y348">
            <v>0</v>
          </cell>
        </row>
        <row r="349">
          <cell r="A349" t="str">
            <v>G2174C2001</v>
          </cell>
          <cell r="B349" t="str">
            <v>FONDO 22XU SALSA NVO 507*367*225 T/450</v>
          </cell>
          <cell r="C349">
            <v>90</v>
          </cell>
          <cell r="D349" t="str">
            <v>2</v>
          </cell>
          <cell r="E349">
            <v>20020621</v>
          </cell>
          <cell r="F349" t="str">
            <v>UN</v>
          </cell>
          <cell r="G349">
            <v>-1</v>
          </cell>
          <cell r="H349">
            <v>5000</v>
          </cell>
          <cell r="I349">
            <v>0.86899999999999999</v>
          </cell>
          <cell r="J349">
            <v>-4345</v>
          </cell>
          <cell r="K349" t="str">
            <v>Peso de Producto Terminado</v>
          </cell>
          <cell r="L349" t="str">
            <v>G2174</v>
          </cell>
          <cell r="M349">
            <v>2002</v>
          </cell>
          <cell r="N349">
            <v>6</v>
          </cell>
          <cell r="O349" t="str">
            <v>043578</v>
          </cell>
          <cell r="P349">
            <v>1</v>
          </cell>
          <cell r="Q349" t="str">
            <v>G2174</v>
          </cell>
          <cell r="R349" t="str">
            <v>FACTUPA$03</v>
          </cell>
          <cell r="S349" t="str">
            <v>0200015131</v>
          </cell>
          <cell r="T349" t="str">
            <v>PROEXBA S.A.</v>
          </cell>
          <cell r="U349">
            <v>43578</v>
          </cell>
          <cell r="V349">
            <v>3050</v>
          </cell>
          <cell r="W349">
            <v>0</v>
          </cell>
          <cell r="X349">
            <v>3050</v>
          </cell>
          <cell r="Y349">
            <v>0</v>
          </cell>
        </row>
        <row r="350">
          <cell r="A350" t="str">
            <v>G0000P2ADS</v>
          </cell>
          <cell r="B350" t="str">
            <v>PADS CARTULINA BANANO</v>
          </cell>
          <cell r="C350">
            <v>2</v>
          </cell>
          <cell r="D350" t="str">
            <v>2</v>
          </cell>
          <cell r="E350">
            <v>20020605</v>
          </cell>
          <cell r="F350" t="str">
            <v>UN</v>
          </cell>
          <cell r="G350">
            <v>1</v>
          </cell>
          <cell r="H350">
            <v>24000</v>
          </cell>
          <cell r="I350">
            <v>0.11899999999999999</v>
          </cell>
          <cell r="J350">
            <v>2856</v>
          </cell>
          <cell r="K350" t="str">
            <v>Peso de Producto Terminado</v>
          </cell>
          <cell r="L350" t="str">
            <v>G0000</v>
          </cell>
          <cell r="M350">
            <v>2002</v>
          </cell>
          <cell r="N350">
            <v>6</v>
          </cell>
          <cell r="O350" t="str">
            <v>042938</v>
          </cell>
          <cell r="P350">
            <v>14</v>
          </cell>
          <cell r="Q350" t="str">
            <v>14974</v>
          </cell>
          <cell r="R350" t="str">
            <v>20366</v>
          </cell>
          <cell r="S350" t="str">
            <v>0</v>
          </cell>
          <cell r="T350" t="str">
            <v>INDUSTRIAL LA REFORMA</v>
          </cell>
          <cell r="U350">
            <v>42938</v>
          </cell>
        </row>
        <row r="351">
          <cell r="A351" t="str">
            <v>G2596C2T01</v>
          </cell>
          <cell r="B351" t="str">
            <v>TAPA BANANO CHILE PERMANBAU T/200</v>
          </cell>
          <cell r="C351">
            <v>2</v>
          </cell>
          <cell r="D351" t="str">
            <v>2</v>
          </cell>
          <cell r="E351">
            <v>20020612</v>
          </cell>
          <cell r="F351" t="str">
            <v>UN</v>
          </cell>
          <cell r="G351">
            <v>1</v>
          </cell>
          <cell r="H351">
            <v>5680</v>
          </cell>
          <cell r="I351">
            <v>0.51300000000000001</v>
          </cell>
          <cell r="J351">
            <v>2913.84</v>
          </cell>
          <cell r="K351" t="str">
            <v>Peso de Producto Terminado</v>
          </cell>
          <cell r="L351" t="str">
            <v>G2596</v>
          </cell>
          <cell r="M351">
            <v>2002</v>
          </cell>
          <cell r="N351">
            <v>6</v>
          </cell>
          <cell r="O351" t="str">
            <v>043255</v>
          </cell>
          <cell r="P351">
            <v>1</v>
          </cell>
          <cell r="Q351" t="str">
            <v>15092</v>
          </cell>
          <cell r="R351" t="str">
            <v>21861</v>
          </cell>
          <cell r="S351" t="str">
            <v>0</v>
          </cell>
          <cell r="T351" t="str">
            <v>SR. MARCO LUDEÑA MUÑOZ</v>
          </cell>
          <cell r="U351">
            <v>43255</v>
          </cell>
        </row>
        <row r="352">
          <cell r="A352" t="str">
            <v>G2596C2T01</v>
          </cell>
          <cell r="B352" t="str">
            <v>TAPA BANANO CHILE PERMANBAU T/200</v>
          </cell>
          <cell r="C352">
            <v>2</v>
          </cell>
          <cell r="D352" t="str">
            <v>2</v>
          </cell>
          <cell r="E352">
            <v>20020612</v>
          </cell>
          <cell r="F352" t="str">
            <v>UN</v>
          </cell>
          <cell r="G352">
            <v>1</v>
          </cell>
          <cell r="H352">
            <v>6850</v>
          </cell>
          <cell r="I352">
            <v>0.42299999999999999</v>
          </cell>
          <cell r="J352">
            <v>2897.55</v>
          </cell>
          <cell r="K352" t="str">
            <v>Peso de Producto Terminado</v>
          </cell>
          <cell r="L352" t="str">
            <v>G2596</v>
          </cell>
          <cell r="M352">
            <v>2002</v>
          </cell>
          <cell r="N352">
            <v>6</v>
          </cell>
          <cell r="O352" t="str">
            <v>043235</v>
          </cell>
          <cell r="P352">
            <v>1</v>
          </cell>
          <cell r="Q352" t="str">
            <v>15090</v>
          </cell>
          <cell r="R352" t="str">
            <v>21861</v>
          </cell>
          <cell r="S352" t="str">
            <v>0</v>
          </cell>
          <cell r="T352" t="str">
            <v>SR. MARCO LUDEÑA MUÑOZ</v>
          </cell>
          <cell r="U352">
            <v>43235</v>
          </cell>
        </row>
        <row r="353">
          <cell r="A353" t="str">
            <v>G2596C2T01</v>
          </cell>
          <cell r="B353" t="str">
            <v>TAPA BANANO CHILE PERMANBAU T/200</v>
          </cell>
          <cell r="C353">
            <v>90</v>
          </cell>
          <cell r="D353" t="str">
            <v>2</v>
          </cell>
          <cell r="E353">
            <v>20020607</v>
          </cell>
          <cell r="F353" t="str">
            <v>UN</v>
          </cell>
          <cell r="G353">
            <v>-1</v>
          </cell>
          <cell r="H353">
            <v>3000</v>
          </cell>
          <cell r="I353">
            <v>0.42699999999999999</v>
          </cell>
          <cell r="J353">
            <v>-1281</v>
          </cell>
          <cell r="K353" t="str">
            <v>Peso de Producto Terminado</v>
          </cell>
          <cell r="L353" t="str">
            <v>G2596</v>
          </cell>
          <cell r="M353">
            <v>2002</v>
          </cell>
          <cell r="N353">
            <v>6</v>
          </cell>
          <cell r="O353" t="str">
            <v>043059</v>
          </cell>
          <cell r="P353">
            <v>1</v>
          </cell>
          <cell r="Q353" t="str">
            <v>G2596</v>
          </cell>
          <cell r="R353" t="str">
            <v>FACTUPA$03</v>
          </cell>
          <cell r="S353" t="str">
            <v>0200014868</v>
          </cell>
          <cell r="T353" t="str">
            <v>SR. MARCO LUDEÑA MUÑOZ</v>
          </cell>
          <cell r="U353">
            <v>43059</v>
          </cell>
          <cell r="V353">
            <v>960</v>
          </cell>
          <cell r="W353">
            <v>0</v>
          </cell>
          <cell r="X353">
            <v>960</v>
          </cell>
          <cell r="Y353">
            <v>0</v>
          </cell>
        </row>
        <row r="354">
          <cell r="A354" t="str">
            <v>G2596C2T01</v>
          </cell>
          <cell r="B354" t="str">
            <v>TAPA BANANO CHILE PERMANBAU T/200</v>
          </cell>
          <cell r="C354">
            <v>90</v>
          </cell>
          <cell r="D354" t="str">
            <v>2</v>
          </cell>
          <cell r="E354">
            <v>20020607</v>
          </cell>
          <cell r="F354" t="str">
            <v>UN</v>
          </cell>
          <cell r="G354">
            <v>-1</v>
          </cell>
          <cell r="H354">
            <v>1183</v>
          </cell>
          <cell r="I354">
            <v>0.42699999999999999</v>
          </cell>
          <cell r="J354">
            <v>-505.14099999999996</v>
          </cell>
          <cell r="K354" t="str">
            <v>Peso de Producto Terminado</v>
          </cell>
          <cell r="L354" t="str">
            <v>G2596</v>
          </cell>
          <cell r="M354">
            <v>2002</v>
          </cell>
          <cell r="N354">
            <v>6</v>
          </cell>
          <cell r="O354" t="str">
            <v>043057</v>
          </cell>
          <cell r="P354">
            <v>2</v>
          </cell>
          <cell r="Q354" t="str">
            <v>G2596</v>
          </cell>
          <cell r="R354" t="str">
            <v>FACTUPA$03</v>
          </cell>
          <cell r="S354" t="str">
            <v>0200014867</v>
          </cell>
          <cell r="T354" t="str">
            <v>SR. MARCO LUDEÑA MUÑOZ</v>
          </cell>
          <cell r="U354">
            <v>43057</v>
          </cell>
          <cell r="V354">
            <v>960</v>
          </cell>
          <cell r="W354">
            <v>0</v>
          </cell>
          <cell r="X354">
            <v>960</v>
          </cell>
          <cell r="Y354">
            <v>0</v>
          </cell>
        </row>
        <row r="355">
          <cell r="A355" t="str">
            <v>G2596C2T01</v>
          </cell>
          <cell r="B355" t="str">
            <v>TAPA BANANO CHILE PERMANBAU T/200</v>
          </cell>
          <cell r="C355">
            <v>90</v>
          </cell>
          <cell r="D355" t="str">
            <v>2</v>
          </cell>
          <cell r="E355">
            <v>20020607</v>
          </cell>
          <cell r="F355" t="str">
            <v>UN</v>
          </cell>
          <cell r="G355">
            <v>-1</v>
          </cell>
          <cell r="H355">
            <v>1817</v>
          </cell>
          <cell r="I355">
            <v>0.42699999999999999</v>
          </cell>
          <cell r="J355">
            <v>-775.85900000000004</v>
          </cell>
          <cell r="K355" t="str">
            <v>Peso de Producto Terminado</v>
          </cell>
          <cell r="L355" t="str">
            <v>G2596</v>
          </cell>
          <cell r="M355">
            <v>2002</v>
          </cell>
          <cell r="N355">
            <v>6</v>
          </cell>
          <cell r="O355" t="str">
            <v>043057</v>
          </cell>
          <cell r="P355">
            <v>2</v>
          </cell>
          <cell r="Q355" t="str">
            <v>G2596</v>
          </cell>
          <cell r="R355" t="str">
            <v>FACTUPA$03</v>
          </cell>
          <cell r="S355" t="str">
            <v>0200014867</v>
          </cell>
          <cell r="T355" t="str">
            <v>SR. MARCO LUDEÑA MUÑOZ</v>
          </cell>
          <cell r="U355">
            <v>43057</v>
          </cell>
          <cell r="V355">
            <v>960</v>
          </cell>
          <cell r="W355">
            <v>0</v>
          </cell>
          <cell r="X355">
            <v>960</v>
          </cell>
          <cell r="Y355">
            <v>0</v>
          </cell>
        </row>
        <row r="356">
          <cell r="A356" t="str">
            <v>G2596C2T01</v>
          </cell>
          <cell r="B356" t="str">
            <v>TAPA BANANO CHILE PERMANBAU T/200</v>
          </cell>
          <cell r="C356">
            <v>90</v>
          </cell>
          <cell r="D356" t="str">
            <v>2</v>
          </cell>
          <cell r="E356">
            <v>20020607</v>
          </cell>
          <cell r="F356" t="str">
            <v>UN</v>
          </cell>
          <cell r="G356">
            <v>-1</v>
          </cell>
          <cell r="H356">
            <v>4000</v>
          </cell>
          <cell r="I356">
            <v>0.42699999999999999</v>
          </cell>
          <cell r="J356">
            <v>-1708</v>
          </cell>
          <cell r="K356" t="str">
            <v>Peso de Producto Terminado</v>
          </cell>
          <cell r="L356" t="str">
            <v>G2596</v>
          </cell>
          <cell r="M356">
            <v>2002</v>
          </cell>
          <cell r="N356">
            <v>6</v>
          </cell>
          <cell r="O356" t="str">
            <v>043038</v>
          </cell>
          <cell r="P356">
            <v>2</v>
          </cell>
          <cell r="Q356" t="str">
            <v>G2596</v>
          </cell>
          <cell r="R356" t="str">
            <v>FACTUPA$03</v>
          </cell>
          <cell r="S356" t="str">
            <v>0200014857</v>
          </cell>
          <cell r="T356" t="str">
            <v>SR. MARCO LUDEÑA MUÑOZ</v>
          </cell>
          <cell r="U356">
            <v>43038</v>
          </cell>
          <cell r="V356">
            <v>1280</v>
          </cell>
          <cell r="W356">
            <v>0</v>
          </cell>
          <cell r="X356">
            <v>1280</v>
          </cell>
          <cell r="Y356">
            <v>0</v>
          </cell>
        </row>
        <row r="357">
          <cell r="A357" t="str">
            <v>G2596C2T01</v>
          </cell>
          <cell r="B357" t="str">
            <v>TAPA BANANO CHILE PERMANBAU T/200</v>
          </cell>
          <cell r="C357">
            <v>2</v>
          </cell>
          <cell r="D357" t="str">
            <v>2</v>
          </cell>
          <cell r="E357">
            <v>20020606</v>
          </cell>
          <cell r="F357" t="str">
            <v>UN</v>
          </cell>
          <cell r="G357">
            <v>1</v>
          </cell>
          <cell r="H357">
            <v>8817</v>
          </cell>
          <cell r="I357">
            <v>0.42299999999999999</v>
          </cell>
          <cell r="J357">
            <v>3729.5909999999999</v>
          </cell>
          <cell r="K357" t="str">
            <v>Peso de Producto Terminado</v>
          </cell>
          <cell r="L357" t="str">
            <v>G2596</v>
          </cell>
          <cell r="M357">
            <v>2002</v>
          </cell>
          <cell r="N357">
            <v>6</v>
          </cell>
          <cell r="O357" t="str">
            <v>043005</v>
          </cell>
          <cell r="P357">
            <v>4</v>
          </cell>
          <cell r="Q357" t="str">
            <v>14960</v>
          </cell>
          <cell r="R357" t="str">
            <v>21709</v>
          </cell>
          <cell r="S357" t="str">
            <v>0</v>
          </cell>
          <cell r="T357" t="str">
            <v>SR. MARCO LUDEÑA MUÑOZ</v>
          </cell>
          <cell r="U357">
            <v>43005</v>
          </cell>
        </row>
        <row r="358">
          <cell r="A358" t="str">
            <v>G2596C2T01</v>
          </cell>
          <cell r="B358" t="str">
            <v>TAPA BANANO CHILE PERMANBAU T/200</v>
          </cell>
          <cell r="C358">
            <v>90</v>
          </cell>
          <cell r="D358" t="str">
            <v>2</v>
          </cell>
          <cell r="E358">
            <v>20020606</v>
          </cell>
          <cell r="F358" t="str">
            <v>UN</v>
          </cell>
          <cell r="G358">
            <v>-1</v>
          </cell>
          <cell r="H358">
            <v>3000</v>
          </cell>
          <cell r="I358">
            <v>0.42699999999999999</v>
          </cell>
          <cell r="J358">
            <v>-1281</v>
          </cell>
          <cell r="K358" t="str">
            <v>Peso de Producto Terminado</v>
          </cell>
          <cell r="L358" t="str">
            <v>G2596</v>
          </cell>
          <cell r="M358">
            <v>2002</v>
          </cell>
          <cell r="N358">
            <v>6</v>
          </cell>
          <cell r="O358" t="str">
            <v>042983</v>
          </cell>
          <cell r="P358">
            <v>2</v>
          </cell>
          <cell r="Q358" t="str">
            <v>G2596</v>
          </cell>
          <cell r="R358" t="str">
            <v>FACTUPA$03</v>
          </cell>
          <cell r="S358" t="str">
            <v>0200014829</v>
          </cell>
          <cell r="T358" t="str">
            <v>SR. MARCO LUDEÑA MUÑOZ</v>
          </cell>
          <cell r="U358">
            <v>42983</v>
          </cell>
          <cell r="V358">
            <v>960</v>
          </cell>
          <cell r="W358">
            <v>0</v>
          </cell>
          <cell r="X358">
            <v>960</v>
          </cell>
          <cell r="Y358">
            <v>0</v>
          </cell>
        </row>
        <row r="359">
          <cell r="A359" t="str">
            <v>G0000P2ADS</v>
          </cell>
          <cell r="B359" t="str">
            <v>PADS CARTULINA BANANO</v>
          </cell>
          <cell r="C359">
            <v>90</v>
          </cell>
          <cell r="D359" t="str">
            <v>2</v>
          </cell>
          <cell r="E359">
            <v>20020606</v>
          </cell>
          <cell r="F359" t="str">
            <v>UN</v>
          </cell>
          <cell r="G359">
            <v>-1</v>
          </cell>
          <cell r="H359">
            <v>4000</v>
          </cell>
          <cell r="I359">
            <v>0.11899999999999999</v>
          </cell>
          <cell r="J359">
            <v>-476</v>
          </cell>
          <cell r="K359" t="str">
            <v>Peso de Producto Terminado</v>
          </cell>
          <cell r="L359" t="str">
            <v>G0000</v>
          </cell>
          <cell r="M359">
            <v>2002</v>
          </cell>
          <cell r="N359">
            <v>6</v>
          </cell>
          <cell r="O359" t="str">
            <v>042979</v>
          </cell>
          <cell r="P359">
            <v>3</v>
          </cell>
          <cell r="Q359" t="str">
            <v>G1667</v>
          </cell>
          <cell r="R359" t="str">
            <v>FACTUPA$03</v>
          </cell>
          <cell r="S359" t="str">
            <v>0200014826</v>
          </cell>
          <cell r="T359" t="str">
            <v>INDUSTRIAL LA REFORMA</v>
          </cell>
          <cell r="U359">
            <v>42979</v>
          </cell>
          <cell r="V359">
            <v>320</v>
          </cell>
          <cell r="W359">
            <v>0</v>
          </cell>
          <cell r="X359">
            <v>320</v>
          </cell>
          <cell r="Y359">
            <v>0</v>
          </cell>
        </row>
        <row r="360">
          <cell r="A360" t="str">
            <v>G1667C2F01</v>
          </cell>
          <cell r="B360" t="str">
            <v>FON BANANO QUINTA ORGAN 486*377*225 T400</v>
          </cell>
          <cell r="C360">
            <v>90</v>
          </cell>
          <cell r="D360" t="str">
            <v>2</v>
          </cell>
          <cell r="E360">
            <v>20020629</v>
          </cell>
          <cell r="F360" t="str">
            <v>UN</v>
          </cell>
          <cell r="G360">
            <v>-1</v>
          </cell>
          <cell r="H360">
            <v>14325</v>
          </cell>
          <cell r="I360">
            <v>0.78400000000000003</v>
          </cell>
          <cell r="J360">
            <v>-11230.8</v>
          </cell>
          <cell r="K360" t="str">
            <v>Peso de Producto Terminado</v>
          </cell>
          <cell r="L360" t="str">
            <v>G1667</v>
          </cell>
          <cell r="M360">
            <v>2002</v>
          </cell>
          <cell r="N360">
            <v>6</v>
          </cell>
          <cell r="O360" t="str">
            <v>044024</v>
          </cell>
          <cell r="P360">
            <v>1</v>
          </cell>
          <cell r="Q360" t="str">
            <v>G1667</v>
          </cell>
          <cell r="R360" t="str">
            <v>FACTUPA$03</v>
          </cell>
          <cell r="S360" t="str">
            <v>0200015316</v>
          </cell>
          <cell r="T360" t="str">
            <v>LEGWORK S. A.</v>
          </cell>
          <cell r="U360">
            <v>44024</v>
          </cell>
          <cell r="V360">
            <v>8308.5</v>
          </cell>
          <cell r="W360">
            <v>0</v>
          </cell>
          <cell r="X360">
            <v>8308.5</v>
          </cell>
          <cell r="Y360">
            <v>0</v>
          </cell>
        </row>
        <row r="361">
          <cell r="A361" t="str">
            <v>G2174C2TBS</v>
          </cell>
          <cell r="B361" t="str">
            <v>CAJA TAPA BANANO SALSA 517*380*235 T/250</v>
          </cell>
          <cell r="C361">
            <v>90</v>
          </cell>
          <cell r="D361" t="str">
            <v>2</v>
          </cell>
          <cell r="E361">
            <v>20020621</v>
          </cell>
          <cell r="F361" t="str">
            <v>UN</v>
          </cell>
          <cell r="G361">
            <v>-1</v>
          </cell>
          <cell r="H361">
            <v>4885</v>
          </cell>
          <cell r="I361">
            <v>0.49199999999999999</v>
          </cell>
          <cell r="J361">
            <v>-2403.42</v>
          </cell>
          <cell r="K361" t="str">
            <v>Peso de Producto Terminado</v>
          </cell>
          <cell r="L361" t="str">
            <v>G2174</v>
          </cell>
          <cell r="M361">
            <v>2002</v>
          </cell>
          <cell r="N361">
            <v>6</v>
          </cell>
          <cell r="O361" t="str">
            <v>043578</v>
          </cell>
          <cell r="P361">
            <v>2</v>
          </cell>
          <cell r="Q361" t="str">
            <v>G2174</v>
          </cell>
          <cell r="R361" t="str">
            <v>FACTUPA$03</v>
          </cell>
          <cell r="S361" t="str">
            <v>0200015131</v>
          </cell>
          <cell r="T361" t="str">
            <v>PROEXBA S.A.</v>
          </cell>
          <cell r="U361">
            <v>43578</v>
          </cell>
          <cell r="V361">
            <v>1800</v>
          </cell>
          <cell r="W361">
            <v>0</v>
          </cell>
          <cell r="X361">
            <v>1800</v>
          </cell>
          <cell r="Y361">
            <v>0</v>
          </cell>
        </row>
        <row r="362">
          <cell r="A362" t="str">
            <v>G2174C2TBS</v>
          </cell>
          <cell r="B362" t="str">
            <v>CAJA TAPA BANANO SALSA 517*380*235 T/250</v>
          </cell>
          <cell r="C362">
            <v>2</v>
          </cell>
          <cell r="D362" t="str">
            <v>2</v>
          </cell>
          <cell r="E362">
            <v>20020620</v>
          </cell>
          <cell r="F362" t="str">
            <v>UN</v>
          </cell>
          <cell r="G362">
            <v>1</v>
          </cell>
          <cell r="H362">
            <v>30208</v>
          </cell>
          <cell r="I362">
            <v>0.49199999999999999</v>
          </cell>
          <cell r="J362">
            <v>14862.335999999999</v>
          </cell>
          <cell r="K362" t="str">
            <v>Peso de Producto Terminado</v>
          </cell>
          <cell r="L362" t="str">
            <v>G2174</v>
          </cell>
          <cell r="M362">
            <v>2002</v>
          </cell>
          <cell r="N362">
            <v>6</v>
          </cell>
          <cell r="O362" t="str">
            <v>043561</v>
          </cell>
          <cell r="P362">
            <v>2</v>
          </cell>
          <cell r="Q362" t="str">
            <v>15363</v>
          </cell>
          <cell r="R362" t="str">
            <v>21974</v>
          </cell>
          <cell r="S362" t="str">
            <v>0</v>
          </cell>
          <cell r="T362" t="str">
            <v>PROEXBA S.A.</v>
          </cell>
          <cell r="U362">
            <v>43561</v>
          </cell>
        </row>
        <row r="363">
          <cell r="A363" t="str">
            <v>G2174C2TBS</v>
          </cell>
          <cell r="B363" t="str">
            <v>CAJA TAPA BANANO SALSA 517*380*235 T/250</v>
          </cell>
          <cell r="C363">
            <v>90</v>
          </cell>
          <cell r="D363" t="str">
            <v>2</v>
          </cell>
          <cell r="E363">
            <v>20020621</v>
          </cell>
          <cell r="F363" t="str">
            <v>UN</v>
          </cell>
          <cell r="G363">
            <v>-1</v>
          </cell>
          <cell r="H363">
            <v>5000</v>
          </cell>
          <cell r="I363">
            <v>0.49199999999999999</v>
          </cell>
          <cell r="J363">
            <v>-2460</v>
          </cell>
          <cell r="K363" t="str">
            <v>Peso de Producto Terminado</v>
          </cell>
          <cell r="L363" t="str">
            <v>G2174</v>
          </cell>
          <cell r="M363">
            <v>2002</v>
          </cell>
          <cell r="N363">
            <v>6</v>
          </cell>
          <cell r="O363" t="str">
            <v>043569</v>
          </cell>
          <cell r="P363">
            <v>2</v>
          </cell>
          <cell r="Q363" t="str">
            <v>G2174</v>
          </cell>
          <cell r="R363" t="str">
            <v>FACTUPA$03</v>
          </cell>
          <cell r="S363" t="str">
            <v>0200015125</v>
          </cell>
          <cell r="T363" t="str">
            <v>PROEXBA S.A.</v>
          </cell>
          <cell r="U363">
            <v>43569</v>
          </cell>
          <cell r="V363">
            <v>1800</v>
          </cell>
          <cell r="W363">
            <v>0</v>
          </cell>
          <cell r="X363">
            <v>1800</v>
          </cell>
          <cell r="Y363">
            <v>0</v>
          </cell>
        </row>
        <row r="364">
          <cell r="A364" t="str">
            <v>G2174C2TBS</v>
          </cell>
          <cell r="B364" t="str">
            <v>CAJA TAPA BANANO SALSA 517*380*235 T/250</v>
          </cell>
          <cell r="C364">
            <v>90</v>
          </cell>
          <cell r="D364" t="str">
            <v>2</v>
          </cell>
          <cell r="E364">
            <v>20020621</v>
          </cell>
          <cell r="F364" t="str">
            <v>UN</v>
          </cell>
          <cell r="G364">
            <v>-1</v>
          </cell>
          <cell r="H364">
            <v>5000</v>
          </cell>
          <cell r="I364">
            <v>0.49199999999999999</v>
          </cell>
          <cell r="J364">
            <v>-2460</v>
          </cell>
          <cell r="K364" t="str">
            <v>Peso de Producto Terminado</v>
          </cell>
          <cell r="L364" t="str">
            <v>G2174</v>
          </cell>
          <cell r="M364">
            <v>2002</v>
          </cell>
          <cell r="N364">
            <v>6</v>
          </cell>
          <cell r="O364" t="str">
            <v>043572</v>
          </cell>
          <cell r="P364">
            <v>2</v>
          </cell>
          <cell r="Q364" t="str">
            <v>G2174</v>
          </cell>
          <cell r="R364" t="str">
            <v>FACTUPA$03</v>
          </cell>
          <cell r="S364" t="str">
            <v>0200015127</v>
          </cell>
          <cell r="T364" t="str">
            <v>PROEXBA S.A.</v>
          </cell>
          <cell r="U364">
            <v>43572</v>
          </cell>
          <cell r="V364">
            <v>1800</v>
          </cell>
          <cell r="W364">
            <v>0</v>
          </cell>
          <cell r="X364">
            <v>1800</v>
          </cell>
          <cell r="Y364">
            <v>0</v>
          </cell>
        </row>
        <row r="365">
          <cell r="A365" t="str">
            <v>G2174C2TBS</v>
          </cell>
          <cell r="B365" t="str">
            <v>CAJA TAPA BANANO SALSA 517*380*235 T/250</v>
          </cell>
          <cell r="C365">
            <v>90</v>
          </cell>
          <cell r="D365" t="str">
            <v>2</v>
          </cell>
          <cell r="E365">
            <v>20020621</v>
          </cell>
          <cell r="F365" t="str">
            <v>UN</v>
          </cell>
          <cell r="G365">
            <v>-1</v>
          </cell>
          <cell r="H365">
            <v>5000</v>
          </cell>
          <cell r="I365">
            <v>0.49199999999999999</v>
          </cell>
          <cell r="J365">
            <v>-2460</v>
          </cell>
          <cell r="K365" t="str">
            <v>Peso de Producto Terminado</v>
          </cell>
          <cell r="L365" t="str">
            <v>G2174</v>
          </cell>
          <cell r="M365">
            <v>2002</v>
          </cell>
          <cell r="N365">
            <v>6</v>
          </cell>
          <cell r="O365" t="str">
            <v>043575</v>
          </cell>
          <cell r="P365">
            <v>2</v>
          </cell>
          <cell r="Q365" t="str">
            <v>G2174</v>
          </cell>
          <cell r="R365" t="str">
            <v>FACTUPA$03</v>
          </cell>
          <cell r="S365" t="str">
            <v>0200015128</v>
          </cell>
          <cell r="T365" t="str">
            <v>PROEXBA S.A.</v>
          </cell>
          <cell r="U365">
            <v>43575</v>
          </cell>
          <cell r="V365">
            <v>1800</v>
          </cell>
          <cell r="W365">
            <v>0</v>
          </cell>
          <cell r="X365">
            <v>1800</v>
          </cell>
          <cell r="Y365">
            <v>0</v>
          </cell>
        </row>
        <row r="366">
          <cell r="A366" t="str">
            <v>G2174C2TBS</v>
          </cell>
          <cell r="B366" t="str">
            <v>CAJA TAPA BANANO SALSA 517*380*235 T/250</v>
          </cell>
          <cell r="C366">
            <v>90</v>
          </cell>
          <cell r="D366" t="str">
            <v>2</v>
          </cell>
          <cell r="E366">
            <v>20020621</v>
          </cell>
          <cell r="F366" t="str">
            <v>UN</v>
          </cell>
          <cell r="G366">
            <v>-1</v>
          </cell>
          <cell r="H366">
            <v>5323</v>
          </cell>
          <cell r="I366">
            <v>0.49199999999999999</v>
          </cell>
          <cell r="J366">
            <v>-2618.9160000000002</v>
          </cell>
          <cell r="K366" t="str">
            <v>Peso de Producto Terminado</v>
          </cell>
          <cell r="L366" t="str">
            <v>G2174</v>
          </cell>
          <cell r="M366">
            <v>2002</v>
          </cell>
          <cell r="N366">
            <v>6</v>
          </cell>
          <cell r="O366" t="str">
            <v>043577</v>
          </cell>
          <cell r="P366">
            <v>2</v>
          </cell>
          <cell r="Q366" t="str">
            <v>G2174</v>
          </cell>
          <cell r="R366" t="str">
            <v>FACTUPA$03</v>
          </cell>
          <cell r="S366" t="str">
            <v>0200015130</v>
          </cell>
          <cell r="T366" t="str">
            <v>PROEXBA S.A.</v>
          </cell>
          <cell r="U366">
            <v>43577</v>
          </cell>
          <cell r="V366">
            <v>1916.28</v>
          </cell>
          <cell r="W366">
            <v>0</v>
          </cell>
          <cell r="X366">
            <v>1916.28</v>
          </cell>
          <cell r="Y366">
            <v>0</v>
          </cell>
        </row>
        <row r="367">
          <cell r="A367" t="str">
            <v>G2174C2001</v>
          </cell>
          <cell r="B367" t="str">
            <v>FONDO 22XU SALSA NVO 507*367*225 T/450</v>
          </cell>
          <cell r="C367">
            <v>90</v>
          </cell>
          <cell r="D367" t="str">
            <v>2</v>
          </cell>
          <cell r="E367">
            <v>20020614</v>
          </cell>
          <cell r="F367" t="str">
            <v>UN</v>
          </cell>
          <cell r="G367">
            <v>-1</v>
          </cell>
          <cell r="H367">
            <v>5000</v>
          </cell>
          <cell r="I367">
            <v>0.86899999999999999</v>
          </cell>
          <cell r="J367">
            <v>-4345</v>
          </cell>
          <cell r="K367" t="str">
            <v>Peso de Producto Terminado</v>
          </cell>
          <cell r="L367" t="str">
            <v>G2174</v>
          </cell>
          <cell r="M367">
            <v>2002</v>
          </cell>
          <cell r="N367">
            <v>6</v>
          </cell>
          <cell r="O367" t="str">
            <v>043308</v>
          </cell>
          <cell r="P367">
            <v>1</v>
          </cell>
          <cell r="Q367" t="str">
            <v>G2174</v>
          </cell>
          <cell r="R367" t="str">
            <v>FACTUPA$03</v>
          </cell>
          <cell r="S367" t="str">
            <v>0200014992</v>
          </cell>
          <cell r="T367" t="str">
            <v>PROEXBA S.A.</v>
          </cell>
          <cell r="U367">
            <v>43308</v>
          </cell>
          <cell r="V367">
            <v>3050</v>
          </cell>
          <cell r="W367">
            <v>0</v>
          </cell>
          <cell r="X367">
            <v>3050</v>
          </cell>
          <cell r="Y367">
            <v>0</v>
          </cell>
        </row>
        <row r="368">
          <cell r="A368" t="str">
            <v>G2174C2001</v>
          </cell>
          <cell r="B368" t="str">
            <v>FONDO 22XU SALSA NVO 507*367*225 T/450</v>
          </cell>
          <cell r="C368">
            <v>2</v>
          </cell>
          <cell r="D368" t="str">
            <v>2</v>
          </cell>
          <cell r="E368">
            <v>20020613</v>
          </cell>
          <cell r="F368" t="str">
            <v>UN</v>
          </cell>
          <cell r="G368">
            <v>1</v>
          </cell>
          <cell r="H368">
            <v>7729</v>
          </cell>
          <cell r="I368">
            <v>0.86899999999999999</v>
          </cell>
          <cell r="J368">
            <v>6716.5010000000002</v>
          </cell>
          <cell r="K368" t="str">
            <v>Peso de Producto Terminado</v>
          </cell>
          <cell r="L368" t="str">
            <v>G2174</v>
          </cell>
          <cell r="M368">
            <v>2002</v>
          </cell>
          <cell r="N368">
            <v>6</v>
          </cell>
          <cell r="O368" t="str">
            <v>043306</v>
          </cell>
          <cell r="P368">
            <v>1</v>
          </cell>
          <cell r="Q368" t="str">
            <v>15307</v>
          </cell>
          <cell r="R368" t="str">
            <v>21873</v>
          </cell>
          <cell r="S368" t="str">
            <v>0</v>
          </cell>
          <cell r="T368" t="str">
            <v>PROEXBA S.A.</v>
          </cell>
          <cell r="U368">
            <v>43306</v>
          </cell>
        </row>
        <row r="369">
          <cell r="A369" t="str">
            <v>G2174C2TBS</v>
          </cell>
          <cell r="B369" t="str">
            <v>CAJA TAPA BANANO SALSA 517*380*235 T/250</v>
          </cell>
          <cell r="C369">
            <v>90</v>
          </cell>
          <cell r="D369" t="str">
            <v>2</v>
          </cell>
          <cell r="E369">
            <v>20020621</v>
          </cell>
          <cell r="F369" t="str">
            <v>UN</v>
          </cell>
          <cell r="G369">
            <v>-1</v>
          </cell>
          <cell r="H369">
            <v>115</v>
          </cell>
          <cell r="I369">
            <v>0.49199999999999999</v>
          </cell>
          <cell r="J369">
            <v>-56.58</v>
          </cell>
          <cell r="K369" t="str">
            <v>Peso de Producto Terminado</v>
          </cell>
          <cell r="L369" t="str">
            <v>G2174</v>
          </cell>
          <cell r="M369">
            <v>2002</v>
          </cell>
          <cell r="N369">
            <v>6</v>
          </cell>
          <cell r="O369" t="str">
            <v>043578</v>
          </cell>
          <cell r="P369">
            <v>2</v>
          </cell>
          <cell r="Q369" t="str">
            <v>G2174</v>
          </cell>
          <cell r="R369" t="str">
            <v>FACTUPA$03</v>
          </cell>
          <cell r="S369" t="str">
            <v>0200015131</v>
          </cell>
          <cell r="T369" t="str">
            <v>PROEXBA S.A.</v>
          </cell>
          <cell r="U369">
            <v>43578</v>
          </cell>
          <cell r="V369">
            <v>1800</v>
          </cell>
          <cell r="W369">
            <v>0</v>
          </cell>
          <cell r="X369">
            <v>1800</v>
          </cell>
          <cell r="Y369">
            <v>0</v>
          </cell>
        </row>
        <row r="370">
          <cell r="A370" t="str">
            <v>G2174C2TBS</v>
          </cell>
          <cell r="B370" t="str">
            <v>CAJA TAPA BANANO SALSA 517*380*235 T/250</v>
          </cell>
          <cell r="C370">
            <v>90</v>
          </cell>
          <cell r="D370" t="str">
            <v>2</v>
          </cell>
          <cell r="E370">
            <v>20020621</v>
          </cell>
          <cell r="F370" t="str">
            <v>UN</v>
          </cell>
          <cell r="G370">
            <v>-1</v>
          </cell>
          <cell r="H370">
            <v>5000</v>
          </cell>
          <cell r="I370">
            <v>0.49199999999999999</v>
          </cell>
          <cell r="J370">
            <v>-2460</v>
          </cell>
          <cell r="K370" t="str">
            <v>Peso de Producto Terminado</v>
          </cell>
          <cell r="L370" t="str">
            <v>G2174</v>
          </cell>
          <cell r="M370">
            <v>2002</v>
          </cell>
          <cell r="N370">
            <v>6</v>
          </cell>
          <cell r="O370" t="str">
            <v>043576</v>
          </cell>
          <cell r="P370">
            <v>2</v>
          </cell>
          <cell r="Q370" t="str">
            <v>G2174</v>
          </cell>
          <cell r="R370" t="str">
            <v>FACTUPA$03</v>
          </cell>
          <cell r="S370" t="str">
            <v>0200015129</v>
          </cell>
          <cell r="T370" t="str">
            <v>PROEXBA S.A.</v>
          </cell>
          <cell r="U370">
            <v>43576</v>
          </cell>
          <cell r="V370">
            <v>1800</v>
          </cell>
          <cell r="W370">
            <v>0</v>
          </cell>
          <cell r="X370">
            <v>1800</v>
          </cell>
          <cell r="Y370">
            <v>0</v>
          </cell>
        </row>
        <row r="371">
          <cell r="A371" t="str">
            <v>G2402C3REP</v>
          </cell>
          <cell r="B371" t="str">
            <v>CAJA REPALCO</v>
          </cell>
          <cell r="C371">
            <v>2</v>
          </cell>
          <cell r="D371" t="str">
            <v>3</v>
          </cell>
          <cell r="E371">
            <v>20020607</v>
          </cell>
          <cell r="F371" t="str">
            <v>UN</v>
          </cell>
          <cell r="G371">
            <v>1</v>
          </cell>
          <cell r="H371">
            <v>3265</v>
          </cell>
          <cell r="I371">
            <v>0.79200000000000004</v>
          </cell>
          <cell r="J371">
            <v>2585.88</v>
          </cell>
          <cell r="K371" t="str">
            <v>Peso de Producto Terminado</v>
          </cell>
          <cell r="L371" t="str">
            <v>G2402</v>
          </cell>
          <cell r="M371">
            <v>2002</v>
          </cell>
          <cell r="N371">
            <v>6</v>
          </cell>
          <cell r="O371" t="str">
            <v>043073</v>
          </cell>
          <cell r="P371">
            <v>2</v>
          </cell>
          <cell r="Q371" t="str">
            <v>15011</v>
          </cell>
          <cell r="R371" t="str">
            <v>21784</v>
          </cell>
          <cell r="S371" t="str">
            <v>0</v>
          </cell>
          <cell r="T371" t="str">
            <v>REPALCO</v>
          </cell>
          <cell r="U371">
            <v>43073</v>
          </cell>
        </row>
        <row r="372">
          <cell r="A372" t="str">
            <v>G0959R3FPE</v>
          </cell>
          <cell r="B372" t="str">
            <v>REFUERZO PERIMETRAL 1290*222  T/350</v>
          </cell>
          <cell r="C372">
            <v>90</v>
          </cell>
          <cell r="D372" t="str">
            <v>3</v>
          </cell>
          <cell r="E372">
            <v>20020613</v>
          </cell>
          <cell r="F372" t="str">
            <v>UN</v>
          </cell>
          <cell r="G372">
            <v>-1</v>
          </cell>
          <cell r="H372">
            <v>2182</v>
          </cell>
          <cell r="I372">
            <v>0.29399999999999998</v>
          </cell>
          <cell r="J372">
            <v>-641.50799999999992</v>
          </cell>
          <cell r="K372" t="str">
            <v>Peso de Producto Terminado</v>
          </cell>
          <cell r="L372" t="str">
            <v>G0959</v>
          </cell>
          <cell r="M372">
            <v>2002</v>
          </cell>
          <cell r="N372">
            <v>6</v>
          </cell>
          <cell r="O372" t="str">
            <v>043240</v>
          </cell>
          <cell r="P372">
            <v>2</v>
          </cell>
          <cell r="Q372" t="str">
            <v>G0959</v>
          </cell>
          <cell r="R372" t="str">
            <v>FACTUPA$03</v>
          </cell>
          <cell r="S372" t="str">
            <v>0200014960</v>
          </cell>
          <cell r="T372" t="str">
            <v>FUTUCORP</v>
          </cell>
          <cell r="U372">
            <v>43240</v>
          </cell>
          <cell r="V372">
            <v>501.86</v>
          </cell>
          <cell r="W372">
            <v>0</v>
          </cell>
          <cell r="X372">
            <v>501.86</v>
          </cell>
          <cell r="Y372">
            <v>0</v>
          </cell>
        </row>
        <row r="373">
          <cell r="A373" t="str">
            <v>G0959R3FPE</v>
          </cell>
          <cell r="B373" t="str">
            <v>REFUERZO PERIMETRAL 1290*222  T/350</v>
          </cell>
          <cell r="C373">
            <v>90</v>
          </cell>
          <cell r="D373" t="str">
            <v>3</v>
          </cell>
          <cell r="E373">
            <v>20020620</v>
          </cell>
          <cell r="F373" t="str">
            <v>UN</v>
          </cell>
          <cell r="G373">
            <v>-1</v>
          </cell>
          <cell r="H373">
            <v>2534</v>
          </cell>
          <cell r="I373">
            <v>0.29399999999999998</v>
          </cell>
          <cell r="J373">
            <v>-744.99599999999998</v>
          </cell>
          <cell r="K373" t="str">
            <v>Peso de Producto Terminado</v>
          </cell>
          <cell r="L373" t="str">
            <v>G0959</v>
          </cell>
          <cell r="M373">
            <v>2002</v>
          </cell>
          <cell r="N373">
            <v>6</v>
          </cell>
          <cell r="O373" t="str">
            <v>043535</v>
          </cell>
          <cell r="P373">
            <v>2</v>
          </cell>
          <cell r="Q373" t="str">
            <v>G0959</v>
          </cell>
          <cell r="R373" t="str">
            <v>FACTUPA$03</v>
          </cell>
          <cell r="S373" t="str">
            <v>0200015103</v>
          </cell>
          <cell r="T373" t="str">
            <v>FUTUCORP</v>
          </cell>
          <cell r="U373">
            <v>43535</v>
          </cell>
          <cell r="V373">
            <v>582.82000000000005</v>
          </cell>
          <cell r="W373">
            <v>0</v>
          </cell>
          <cell r="X373">
            <v>582.82000000000005</v>
          </cell>
          <cell r="Y373">
            <v>0</v>
          </cell>
        </row>
        <row r="374">
          <cell r="A374" t="str">
            <v>G0796C3PME</v>
          </cell>
          <cell r="B374" t="str">
            <v>CAJA PIZZA MEDIANA 492X969 T/150</v>
          </cell>
          <cell r="C374">
            <v>90</v>
          </cell>
          <cell r="D374" t="str">
            <v>3</v>
          </cell>
          <cell r="E374">
            <v>20020613</v>
          </cell>
          <cell r="F374" t="str">
            <v>UN</v>
          </cell>
          <cell r="G374">
            <v>-1</v>
          </cell>
          <cell r="H374">
            <v>4130</v>
          </cell>
          <cell r="I374">
            <v>0.25</v>
          </cell>
          <cell r="J374">
            <v>-1032.5</v>
          </cell>
          <cell r="K374" t="str">
            <v>Peso de Producto Terminado</v>
          </cell>
          <cell r="L374" t="str">
            <v>G0796</v>
          </cell>
          <cell r="M374">
            <v>2002</v>
          </cell>
          <cell r="N374">
            <v>6</v>
          </cell>
          <cell r="O374" t="str">
            <v>043264</v>
          </cell>
          <cell r="P374">
            <v>1</v>
          </cell>
          <cell r="Q374" t="str">
            <v>G0796</v>
          </cell>
          <cell r="R374" t="str">
            <v>FACTUPA$02</v>
          </cell>
          <cell r="S374" t="str">
            <v>0200014966</v>
          </cell>
          <cell r="T374" t="str">
            <v>EL SALINERITO FUNDACION HUMANA EL SALINE</v>
          </cell>
          <cell r="U374">
            <v>43264</v>
          </cell>
          <cell r="V374">
            <v>1032.5</v>
          </cell>
          <cell r="W374">
            <v>0</v>
          </cell>
          <cell r="X374">
            <v>1032.5</v>
          </cell>
          <cell r="Y374">
            <v>123.9</v>
          </cell>
        </row>
        <row r="375">
          <cell r="A375" t="str">
            <v>G0796C3PME</v>
          </cell>
          <cell r="B375" t="str">
            <v>CAJA PIZZA MEDIANA 492X969 T/150</v>
          </cell>
          <cell r="C375">
            <v>2</v>
          </cell>
          <cell r="D375" t="str">
            <v>3</v>
          </cell>
          <cell r="E375">
            <v>20020612</v>
          </cell>
          <cell r="F375" t="str">
            <v>UN</v>
          </cell>
          <cell r="G375">
            <v>1</v>
          </cell>
          <cell r="H375">
            <v>4130</v>
          </cell>
          <cell r="I375">
            <v>0.25</v>
          </cell>
          <cell r="J375">
            <v>1032.5</v>
          </cell>
          <cell r="K375" t="str">
            <v>Peso de Producto Terminado</v>
          </cell>
          <cell r="L375" t="str">
            <v>G0796</v>
          </cell>
          <cell r="M375">
            <v>2002</v>
          </cell>
          <cell r="N375">
            <v>6</v>
          </cell>
          <cell r="O375" t="str">
            <v>043255</v>
          </cell>
          <cell r="P375">
            <v>4</v>
          </cell>
          <cell r="Q375" t="str">
            <v>15302</v>
          </cell>
          <cell r="R375" t="str">
            <v>21864</v>
          </cell>
          <cell r="S375" t="str">
            <v>0</v>
          </cell>
          <cell r="T375" t="str">
            <v>EL SALINERITO FUNDACION HUMANA EL SALINE</v>
          </cell>
          <cell r="U375">
            <v>43255</v>
          </cell>
        </row>
        <row r="376">
          <cell r="A376" t="str">
            <v>G0796C3PGR</v>
          </cell>
          <cell r="B376" t="str">
            <v>CAJA PIZZA GRANDE 600X1180 T/150</v>
          </cell>
          <cell r="C376">
            <v>90</v>
          </cell>
          <cell r="D376" t="str">
            <v>3</v>
          </cell>
          <cell r="E376">
            <v>20020621</v>
          </cell>
          <cell r="F376" t="str">
            <v>UN</v>
          </cell>
          <cell r="G376">
            <v>-1</v>
          </cell>
          <cell r="H376">
            <v>1950</v>
          </cell>
          <cell r="I376">
            <v>0.371</v>
          </cell>
          <cell r="J376">
            <v>-723.45</v>
          </cell>
          <cell r="K376" t="str">
            <v>Peso de Producto Terminado</v>
          </cell>
          <cell r="L376" t="str">
            <v>G0796</v>
          </cell>
          <cell r="M376">
            <v>2002</v>
          </cell>
          <cell r="N376">
            <v>6</v>
          </cell>
          <cell r="O376" t="str">
            <v>043579</v>
          </cell>
          <cell r="P376">
            <v>1</v>
          </cell>
          <cell r="Q376" t="str">
            <v>G0796</v>
          </cell>
          <cell r="R376" t="str">
            <v>FACTUPA$02</v>
          </cell>
          <cell r="S376" t="str">
            <v>0200015132</v>
          </cell>
          <cell r="T376" t="str">
            <v>EL SALINERITO FUNDACION HUMANA EL SALINE</v>
          </cell>
          <cell r="U376">
            <v>43579</v>
          </cell>
          <cell r="V376">
            <v>604.5</v>
          </cell>
          <cell r="W376">
            <v>0</v>
          </cell>
          <cell r="X376">
            <v>604.5</v>
          </cell>
          <cell r="Y376">
            <v>72.540000000000006</v>
          </cell>
        </row>
        <row r="377">
          <cell r="A377" t="str">
            <v>G0796C3PGR</v>
          </cell>
          <cell r="B377" t="str">
            <v>CAJA PIZZA GRANDE 600X1180 T/150</v>
          </cell>
          <cell r="C377">
            <v>2</v>
          </cell>
          <cell r="D377" t="str">
            <v>3</v>
          </cell>
          <cell r="E377">
            <v>20020618</v>
          </cell>
          <cell r="F377" t="str">
            <v>UN</v>
          </cell>
          <cell r="G377">
            <v>1</v>
          </cell>
          <cell r="H377">
            <v>1950</v>
          </cell>
          <cell r="I377">
            <v>0.371</v>
          </cell>
          <cell r="J377">
            <v>723.45</v>
          </cell>
          <cell r="K377" t="str">
            <v>Peso de Producto Terminado</v>
          </cell>
          <cell r="L377" t="str">
            <v>G0796</v>
          </cell>
          <cell r="M377">
            <v>2002</v>
          </cell>
          <cell r="N377">
            <v>6</v>
          </cell>
          <cell r="O377" t="str">
            <v>043443</v>
          </cell>
          <cell r="P377">
            <v>1</v>
          </cell>
          <cell r="Q377" t="str">
            <v>15411</v>
          </cell>
          <cell r="R377" t="str">
            <v>21870</v>
          </cell>
          <cell r="S377" t="str">
            <v>0</v>
          </cell>
          <cell r="T377" t="str">
            <v>EL SALINERITO FUNDACION HUMANA EL SALINE</v>
          </cell>
          <cell r="U377">
            <v>43443</v>
          </cell>
        </row>
        <row r="378">
          <cell r="A378" t="str">
            <v>G0796C3PGR</v>
          </cell>
          <cell r="B378" t="str">
            <v>CAJA PIZZA GRANDE 600X1180 T/150</v>
          </cell>
          <cell r="C378">
            <v>90</v>
          </cell>
          <cell r="D378" t="str">
            <v>3</v>
          </cell>
          <cell r="E378">
            <v>20020614</v>
          </cell>
          <cell r="F378" t="str">
            <v>UN</v>
          </cell>
          <cell r="G378">
            <v>-1</v>
          </cell>
          <cell r="H378">
            <v>3100</v>
          </cell>
          <cell r="I378">
            <v>0.371</v>
          </cell>
          <cell r="J378">
            <v>-1150.0999999999999</v>
          </cell>
          <cell r="K378" t="str">
            <v>Peso de Producto Terminado</v>
          </cell>
          <cell r="L378" t="str">
            <v>G0796</v>
          </cell>
          <cell r="M378">
            <v>2002</v>
          </cell>
          <cell r="N378">
            <v>6</v>
          </cell>
          <cell r="O378" t="str">
            <v>043286</v>
          </cell>
          <cell r="P378">
            <v>1</v>
          </cell>
          <cell r="Q378" t="str">
            <v>G0796</v>
          </cell>
          <cell r="R378" t="str">
            <v>FACTUPA$02</v>
          </cell>
          <cell r="S378" t="str">
            <v>0200014981</v>
          </cell>
          <cell r="T378" t="str">
            <v>EL SALINERITO FUNDACION HUMANA EL SALINE</v>
          </cell>
          <cell r="U378">
            <v>43286</v>
          </cell>
          <cell r="V378">
            <v>961</v>
          </cell>
          <cell r="W378">
            <v>0</v>
          </cell>
          <cell r="X378">
            <v>961</v>
          </cell>
          <cell r="Y378">
            <v>115.32</v>
          </cell>
        </row>
        <row r="379">
          <cell r="A379" t="str">
            <v>G0959R3FPE</v>
          </cell>
          <cell r="B379" t="str">
            <v>REFUERZO PERIMETRAL 1290*222  T/350</v>
          </cell>
          <cell r="C379">
            <v>2</v>
          </cell>
          <cell r="D379" t="str">
            <v>3</v>
          </cell>
          <cell r="E379">
            <v>20020620</v>
          </cell>
          <cell r="F379" t="str">
            <v>UN</v>
          </cell>
          <cell r="G379">
            <v>1</v>
          </cell>
          <cell r="H379">
            <v>7020</v>
          </cell>
          <cell r="I379">
            <v>0.29399999999999998</v>
          </cell>
          <cell r="J379">
            <v>2063.88</v>
          </cell>
          <cell r="K379" t="str">
            <v>Peso de Producto Terminado</v>
          </cell>
          <cell r="L379" t="str">
            <v>G0959</v>
          </cell>
          <cell r="M379">
            <v>2002</v>
          </cell>
          <cell r="N379">
            <v>6</v>
          </cell>
          <cell r="O379" t="str">
            <v>044035</v>
          </cell>
          <cell r="P379">
            <v>3</v>
          </cell>
          <cell r="Q379" t="str">
            <v>15180</v>
          </cell>
          <cell r="R379" t="str">
            <v>21738</v>
          </cell>
          <cell r="S379" t="str">
            <v>0</v>
          </cell>
          <cell r="T379" t="str">
            <v>FUTUCORP</v>
          </cell>
          <cell r="U379">
            <v>44035</v>
          </cell>
        </row>
        <row r="380">
          <cell r="A380" t="str">
            <v>G2189L3002</v>
          </cell>
          <cell r="B380" t="str">
            <v>PADS 280*210 KB F-C T/150</v>
          </cell>
          <cell r="C380">
            <v>90</v>
          </cell>
          <cell r="D380" t="str">
            <v>3</v>
          </cell>
          <cell r="E380">
            <v>20020628</v>
          </cell>
          <cell r="F380" t="str">
            <v>UN</v>
          </cell>
          <cell r="G380">
            <v>-1</v>
          </cell>
          <cell r="H380">
            <v>1000</v>
          </cell>
          <cell r="I380">
            <v>3.1E-2</v>
          </cell>
          <cell r="J380">
            <v>-31</v>
          </cell>
          <cell r="K380" t="str">
            <v>Peso de Producto Terminado</v>
          </cell>
          <cell r="L380" t="str">
            <v>G2189</v>
          </cell>
          <cell r="M380">
            <v>2002</v>
          </cell>
          <cell r="N380">
            <v>6</v>
          </cell>
          <cell r="O380" t="str">
            <v>043919</v>
          </cell>
          <cell r="P380">
            <v>6</v>
          </cell>
          <cell r="Q380" t="str">
            <v>G2189</v>
          </cell>
          <cell r="R380" t="str">
            <v>FACTUPA$02</v>
          </cell>
          <cell r="S380" t="str">
            <v>0200015274</v>
          </cell>
          <cell r="T380" t="str">
            <v>PASAMANERIA S. A.</v>
          </cell>
          <cell r="U380">
            <v>43919</v>
          </cell>
          <cell r="V380">
            <v>30</v>
          </cell>
          <cell r="W380">
            <v>0</v>
          </cell>
          <cell r="X380">
            <v>30</v>
          </cell>
          <cell r="Y380">
            <v>3.6</v>
          </cell>
        </row>
        <row r="381">
          <cell r="A381" t="str">
            <v>G2189L3002</v>
          </cell>
          <cell r="B381" t="str">
            <v>PADS 280*210 KB F-C T/150</v>
          </cell>
          <cell r="C381">
            <v>10</v>
          </cell>
          <cell r="D381" t="str">
            <v>3</v>
          </cell>
          <cell r="E381">
            <v>20020627</v>
          </cell>
          <cell r="F381" t="str">
            <v>UN</v>
          </cell>
          <cell r="G381">
            <v>1</v>
          </cell>
          <cell r="H381">
            <v>1000</v>
          </cell>
          <cell r="I381">
            <v>3.1E-2</v>
          </cell>
          <cell r="J381">
            <v>31</v>
          </cell>
          <cell r="K381" t="str">
            <v>Peso de Producto Terminado</v>
          </cell>
          <cell r="L381" t="str">
            <v>G2189</v>
          </cell>
          <cell r="M381">
            <v>2002</v>
          </cell>
          <cell r="N381">
            <v>6</v>
          </cell>
          <cell r="O381" t="str">
            <v>043891</v>
          </cell>
          <cell r="P381">
            <v>6</v>
          </cell>
          <cell r="Q381" t="str">
            <v>G2189</v>
          </cell>
          <cell r="R381" t="str">
            <v>NCANU$CIVA</v>
          </cell>
          <cell r="S381" t="str">
            <v>0100002184</v>
          </cell>
          <cell r="T381" t="str">
            <v>PASAMANERIA S. A.</v>
          </cell>
          <cell r="U381">
            <v>43891</v>
          </cell>
          <cell r="V381">
            <v>30</v>
          </cell>
          <cell r="W381">
            <v>0</v>
          </cell>
          <cell r="X381">
            <v>30</v>
          </cell>
          <cell r="Y381">
            <v>3.6</v>
          </cell>
        </row>
        <row r="382">
          <cell r="A382" t="str">
            <v>G2189L3002</v>
          </cell>
          <cell r="B382" t="str">
            <v>PADS 280*210 KB F-C T/150</v>
          </cell>
          <cell r="C382">
            <v>90</v>
          </cell>
          <cell r="D382" t="str">
            <v>3</v>
          </cell>
          <cell r="E382">
            <v>20020607</v>
          </cell>
          <cell r="F382" t="str">
            <v>UN</v>
          </cell>
          <cell r="G382">
            <v>-1</v>
          </cell>
          <cell r="H382">
            <v>1000</v>
          </cell>
          <cell r="I382">
            <v>3.1E-2</v>
          </cell>
          <cell r="J382">
            <v>-31</v>
          </cell>
          <cell r="K382" t="str">
            <v>Peso de Producto Terminado</v>
          </cell>
          <cell r="L382" t="str">
            <v>G2189</v>
          </cell>
          <cell r="M382">
            <v>2002</v>
          </cell>
          <cell r="N382">
            <v>6</v>
          </cell>
          <cell r="O382" t="str">
            <v>043017</v>
          </cell>
          <cell r="P382">
            <v>6</v>
          </cell>
          <cell r="Q382" t="str">
            <v>G2189</v>
          </cell>
          <cell r="R382" t="str">
            <v>FACTUPA$02</v>
          </cell>
          <cell r="S382" t="str">
            <v>0200014851</v>
          </cell>
          <cell r="T382" t="str">
            <v>PASAMANERIA S. A.</v>
          </cell>
          <cell r="U382">
            <v>43017</v>
          </cell>
          <cell r="V382">
            <v>30</v>
          </cell>
          <cell r="W382">
            <v>0</v>
          </cell>
          <cell r="X382">
            <v>30</v>
          </cell>
          <cell r="Y382">
            <v>3.6</v>
          </cell>
        </row>
        <row r="383">
          <cell r="A383" t="str">
            <v>G2189L3002</v>
          </cell>
          <cell r="B383" t="str">
            <v>PADS 280*210 KB F-C T/150</v>
          </cell>
          <cell r="C383">
            <v>2</v>
          </cell>
          <cell r="D383" t="str">
            <v>3</v>
          </cell>
          <cell r="E383">
            <v>20020607</v>
          </cell>
          <cell r="F383" t="str">
            <v>UN</v>
          </cell>
          <cell r="G383">
            <v>1</v>
          </cell>
          <cell r="H383">
            <v>1000</v>
          </cell>
          <cell r="I383">
            <v>3.1E-2</v>
          </cell>
          <cell r="J383">
            <v>31</v>
          </cell>
          <cell r="K383" t="str">
            <v>Peso de Producto Terminado</v>
          </cell>
          <cell r="L383" t="str">
            <v>G2189</v>
          </cell>
          <cell r="M383">
            <v>2002</v>
          </cell>
          <cell r="N383">
            <v>6</v>
          </cell>
          <cell r="O383" t="str">
            <v>043015</v>
          </cell>
          <cell r="P383">
            <v>2</v>
          </cell>
          <cell r="Q383" t="str">
            <v>15108</v>
          </cell>
          <cell r="R383" t="str">
            <v>21648</v>
          </cell>
          <cell r="S383" t="str">
            <v>0</v>
          </cell>
          <cell r="T383" t="str">
            <v>PASAMANERIA S. A.</v>
          </cell>
          <cell r="U383">
            <v>43015</v>
          </cell>
        </row>
        <row r="384">
          <cell r="A384" t="str">
            <v>G2189L3001</v>
          </cell>
          <cell r="B384" t="str">
            <v>PADS 330*250 K-C T/150</v>
          </cell>
          <cell r="C384">
            <v>90</v>
          </cell>
          <cell r="D384" t="str">
            <v>3</v>
          </cell>
          <cell r="E384">
            <v>20020628</v>
          </cell>
          <cell r="F384" t="str">
            <v>UN</v>
          </cell>
          <cell r="G384">
            <v>-1</v>
          </cell>
          <cell r="H384">
            <v>1000</v>
          </cell>
          <cell r="I384">
            <v>4.2999999999999997E-2</v>
          </cell>
          <cell r="J384">
            <v>-43</v>
          </cell>
          <cell r="K384" t="str">
            <v>Peso de Producto Terminado</v>
          </cell>
          <cell r="L384" t="str">
            <v>G2189</v>
          </cell>
          <cell r="M384">
            <v>2002</v>
          </cell>
          <cell r="N384">
            <v>6</v>
          </cell>
          <cell r="O384" t="str">
            <v>043919</v>
          </cell>
          <cell r="P384">
            <v>3</v>
          </cell>
          <cell r="Q384" t="str">
            <v>G2189</v>
          </cell>
          <cell r="R384" t="str">
            <v>FACTUPA$02</v>
          </cell>
          <cell r="S384" t="str">
            <v>0200015274</v>
          </cell>
          <cell r="T384" t="str">
            <v>PASAMANERIA S. A.</v>
          </cell>
          <cell r="U384">
            <v>43919</v>
          </cell>
          <cell r="V384">
            <v>40</v>
          </cell>
          <cell r="W384">
            <v>0</v>
          </cell>
          <cell r="X384">
            <v>40</v>
          </cell>
          <cell r="Y384">
            <v>4.8</v>
          </cell>
        </row>
        <row r="385">
          <cell r="A385" t="str">
            <v>G0718C3DEL</v>
          </cell>
          <cell r="B385" t="str">
            <v>CAJA DELLTEX 590*490*760 T175 TE3844</v>
          </cell>
          <cell r="C385">
            <v>90</v>
          </cell>
          <cell r="D385" t="str">
            <v>3</v>
          </cell>
          <cell r="E385">
            <v>20020626</v>
          </cell>
          <cell r="F385" t="str">
            <v>UN</v>
          </cell>
          <cell r="G385">
            <v>-1</v>
          </cell>
          <cell r="H385">
            <v>2409</v>
          </cell>
          <cell r="I385">
            <v>1.629</v>
          </cell>
          <cell r="J385">
            <v>-3924.261</v>
          </cell>
          <cell r="K385" t="str">
            <v>Peso de Producto Terminado</v>
          </cell>
          <cell r="L385" t="str">
            <v>G0718</v>
          </cell>
          <cell r="M385">
            <v>2002</v>
          </cell>
          <cell r="N385">
            <v>6</v>
          </cell>
          <cell r="O385" t="str">
            <v>043810</v>
          </cell>
          <cell r="P385">
            <v>1</v>
          </cell>
          <cell r="Q385" t="str">
            <v>G0718</v>
          </cell>
          <cell r="R385" t="str">
            <v>FACTUPA$03</v>
          </cell>
          <cell r="S385" t="str">
            <v>0200015227</v>
          </cell>
          <cell r="T385" t="str">
            <v>DELLTEX INDUSTRIAL S.A.</v>
          </cell>
          <cell r="U385">
            <v>43810</v>
          </cell>
          <cell r="V385">
            <v>3228.06</v>
          </cell>
          <cell r="W385">
            <v>0</v>
          </cell>
          <cell r="X385">
            <v>3228.06</v>
          </cell>
          <cell r="Y385">
            <v>0</v>
          </cell>
        </row>
        <row r="386">
          <cell r="A386" t="str">
            <v>G0796C3PGR</v>
          </cell>
          <cell r="B386" t="str">
            <v>CAJA PIZZA GRANDE 600X1180 T/150</v>
          </cell>
          <cell r="C386">
            <v>2</v>
          </cell>
          <cell r="D386" t="str">
            <v>3</v>
          </cell>
          <cell r="E386">
            <v>20020613</v>
          </cell>
          <cell r="F386" t="str">
            <v>UN</v>
          </cell>
          <cell r="G386">
            <v>1</v>
          </cell>
          <cell r="H386">
            <v>3100</v>
          </cell>
          <cell r="I386">
            <v>0.37</v>
          </cell>
          <cell r="J386">
            <v>1147</v>
          </cell>
          <cell r="K386" t="str">
            <v>Peso de Producto Terminado</v>
          </cell>
          <cell r="L386" t="str">
            <v>G0796</v>
          </cell>
          <cell r="M386">
            <v>2002</v>
          </cell>
          <cell r="N386">
            <v>6</v>
          </cell>
          <cell r="O386" t="str">
            <v>043280</v>
          </cell>
          <cell r="P386">
            <v>2</v>
          </cell>
          <cell r="Q386" t="str">
            <v>15305</v>
          </cell>
          <cell r="R386" t="str">
            <v>21870</v>
          </cell>
          <cell r="S386" t="str">
            <v>0</v>
          </cell>
          <cell r="T386" t="str">
            <v>EL SALINERITO FUNDACION HUMANA EL SALINE</v>
          </cell>
          <cell r="U386">
            <v>43280</v>
          </cell>
        </row>
        <row r="387">
          <cell r="A387" t="str">
            <v>G0959R3FPE</v>
          </cell>
          <cell r="B387" t="str">
            <v>REFUERZO PERIMETRAL 1290*222  T/350</v>
          </cell>
          <cell r="C387">
            <v>90</v>
          </cell>
          <cell r="D387" t="str">
            <v>3</v>
          </cell>
          <cell r="E387">
            <v>20020607</v>
          </cell>
          <cell r="F387" t="str">
            <v>UN</v>
          </cell>
          <cell r="G387">
            <v>-1</v>
          </cell>
          <cell r="H387">
            <v>2986</v>
          </cell>
          <cell r="I387">
            <v>0.29399999999999998</v>
          </cell>
          <cell r="J387">
            <v>-877.8839999999999</v>
          </cell>
          <cell r="K387" t="str">
            <v>Peso de Producto Terminado</v>
          </cell>
          <cell r="L387" t="str">
            <v>G0959</v>
          </cell>
          <cell r="M387">
            <v>2002</v>
          </cell>
          <cell r="N387">
            <v>6</v>
          </cell>
          <cell r="O387" t="str">
            <v>043013</v>
          </cell>
          <cell r="P387">
            <v>3</v>
          </cell>
          <cell r="Q387" t="str">
            <v>G0959</v>
          </cell>
          <cell r="R387" t="str">
            <v>FACTUPA$03</v>
          </cell>
          <cell r="S387" t="str">
            <v>0200014849</v>
          </cell>
          <cell r="T387" t="str">
            <v>FUTUCORP</v>
          </cell>
          <cell r="U387">
            <v>43013</v>
          </cell>
          <cell r="V387">
            <v>686.78</v>
          </cell>
          <cell r="W387">
            <v>0</v>
          </cell>
          <cell r="X387">
            <v>686.78</v>
          </cell>
          <cell r="Y387">
            <v>0</v>
          </cell>
        </row>
        <row r="388">
          <cell r="A388" t="str">
            <v>G0959R3FPE</v>
          </cell>
          <cell r="B388" t="str">
            <v>REFUERZO PERIMETRAL 1290*222  T/350</v>
          </cell>
          <cell r="C388">
            <v>90</v>
          </cell>
          <cell r="D388" t="str">
            <v>3</v>
          </cell>
          <cell r="E388">
            <v>20020607</v>
          </cell>
          <cell r="F388" t="str">
            <v>UN</v>
          </cell>
          <cell r="G388">
            <v>-1</v>
          </cell>
          <cell r="H388">
            <v>334</v>
          </cell>
          <cell r="I388">
            <v>0.29399999999999998</v>
          </cell>
          <cell r="J388">
            <v>-98.195999999999998</v>
          </cell>
          <cell r="K388" t="str">
            <v>Peso de Producto Terminado</v>
          </cell>
          <cell r="L388" t="str">
            <v>G0959</v>
          </cell>
          <cell r="M388">
            <v>2002</v>
          </cell>
          <cell r="N388">
            <v>6</v>
          </cell>
          <cell r="O388" t="str">
            <v>043018</v>
          </cell>
          <cell r="P388">
            <v>2</v>
          </cell>
          <cell r="Q388" t="str">
            <v>G0959</v>
          </cell>
          <cell r="R388" t="str">
            <v>FACTUPA$03</v>
          </cell>
          <cell r="S388" t="str">
            <v>0200014852</v>
          </cell>
          <cell r="T388" t="str">
            <v>FUTUCORP</v>
          </cell>
          <cell r="U388">
            <v>43018</v>
          </cell>
          <cell r="V388">
            <v>481.62</v>
          </cell>
          <cell r="W388">
            <v>0</v>
          </cell>
          <cell r="X388">
            <v>481.62</v>
          </cell>
          <cell r="Y388">
            <v>0</v>
          </cell>
        </row>
        <row r="389">
          <cell r="A389" t="str">
            <v>G0959R3FPE</v>
          </cell>
          <cell r="B389" t="str">
            <v>REFUERZO PERIMETRAL 1290*222  T/350</v>
          </cell>
          <cell r="C389">
            <v>90</v>
          </cell>
          <cell r="D389" t="str">
            <v>3</v>
          </cell>
          <cell r="E389">
            <v>20020607</v>
          </cell>
          <cell r="F389" t="str">
            <v>UN</v>
          </cell>
          <cell r="G389">
            <v>-1</v>
          </cell>
          <cell r="H389">
            <v>738</v>
          </cell>
          <cell r="I389">
            <v>0.29399999999999998</v>
          </cell>
          <cell r="J389">
            <v>-216.97199999999998</v>
          </cell>
          <cell r="K389" t="str">
            <v>Peso de Producto Terminado</v>
          </cell>
          <cell r="L389" t="str">
            <v>G0959</v>
          </cell>
          <cell r="M389">
            <v>2002</v>
          </cell>
          <cell r="N389">
            <v>6</v>
          </cell>
          <cell r="O389" t="str">
            <v>043018</v>
          </cell>
          <cell r="P389">
            <v>2</v>
          </cell>
          <cell r="Q389" t="str">
            <v>G0959</v>
          </cell>
          <cell r="R389" t="str">
            <v>FACTUPA$03</v>
          </cell>
          <cell r="S389" t="str">
            <v>0200014852</v>
          </cell>
          <cell r="T389" t="str">
            <v>FUTUCORP</v>
          </cell>
          <cell r="U389">
            <v>43018</v>
          </cell>
          <cell r="V389">
            <v>481.62</v>
          </cell>
          <cell r="W389">
            <v>0</v>
          </cell>
          <cell r="X389">
            <v>481.62</v>
          </cell>
          <cell r="Y389">
            <v>0</v>
          </cell>
        </row>
        <row r="390">
          <cell r="A390" t="str">
            <v>G0716C3003</v>
          </cell>
          <cell r="B390" t="str">
            <v>CAJA BLANCOLA GALONES 420*420*191 T/150</v>
          </cell>
          <cell r="C390">
            <v>90</v>
          </cell>
          <cell r="D390" t="str">
            <v>3</v>
          </cell>
          <cell r="E390">
            <v>20020603</v>
          </cell>
          <cell r="F390" t="str">
            <v>UN</v>
          </cell>
          <cell r="G390">
            <v>-1</v>
          </cell>
          <cell r="H390">
            <v>2030</v>
          </cell>
          <cell r="I390">
            <v>0.56399999999999995</v>
          </cell>
          <cell r="J390">
            <v>-1144.92</v>
          </cell>
          <cell r="K390" t="str">
            <v>Peso de Producto Terminado</v>
          </cell>
          <cell r="L390" t="str">
            <v>G0716</v>
          </cell>
          <cell r="M390">
            <v>2002</v>
          </cell>
          <cell r="N390">
            <v>6</v>
          </cell>
          <cell r="O390" t="str">
            <v>042792</v>
          </cell>
          <cell r="P390">
            <v>1</v>
          </cell>
          <cell r="Q390" t="str">
            <v>G0716</v>
          </cell>
          <cell r="R390" t="str">
            <v>FACTUPA$02</v>
          </cell>
          <cell r="S390" t="str">
            <v>0200014762</v>
          </cell>
          <cell r="T390" t="str">
            <v>DISMA</v>
          </cell>
          <cell r="U390">
            <v>42792</v>
          </cell>
          <cell r="V390">
            <v>954.1</v>
          </cell>
          <cell r="W390">
            <v>0</v>
          </cell>
          <cell r="X390">
            <v>954.1</v>
          </cell>
          <cell r="Y390">
            <v>114.49</v>
          </cell>
        </row>
        <row r="391">
          <cell r="A391" t="str">
            <v>G0959R3FPE</v>
          </cell>
          <cell r="B391" t="str">
            <v>REFUERZO PERIMETRAL 1290*222  T/350</v>
          </cell>
          <cell r="C391">
            <v>90</v>
          </cell>
          <cell r="D391" t="str">
            <v>3</v>
          </cell>
          <cell r="E391">
            <v>20020607</v>
          </cell>
          <cell r="F391" t="str">
            <v>UN</v>
          </cell>
          <cell r="G391">
            <v>-1</v>
          </cell>
          <cell r="H391">
            <v>973</v>
          </cell>
          <cell r="I391">
            <v>0.29399999999999998</v>
          </cell>
          <cell r="J391">
            <v>-286.06200000000001</v>
          </cell>
          <cell r="K391" t="str">
            <v>Peso de Producto Terminado</v>
          </cell>
          <cell r="L391" t="str">
            <v>G0959</v>
          </cell>
          <cell r="M391">
            <v>2002</v>
          </cell>
          <cell r="N391">
            <v>6</v>
          </cell>
          <cell r="O391" t="str">
            <v>043018</v>
          </cell>
          <cell r="P391">
            <v>2</v>
          </cell>
          <cell r="Q391" t="str">
            <v>G0959</v>
          </cell>
          <cell r="R391" t="str">
            <v>FACTUPA$03</v>
          </cell>
          <cell r="S391" t="str">
            <v>0200014852</v>
          </cell>
          <cell r="T391" t="str">
            <v>FUTUCORP</v>
          </cell>
          <cell r="U391">
            <v>43018</v>
          </cell>
          <cell r="V391">
            <v>481.62</v>
          </cell>
          <cell r="W391">
            <v>0</v>
          </cell>
          <cell r="X391">
            <v>481.62</v>
          </cell>
          <cell r="Y391">
            <v>0</v>
          </cell>
        </row>
        <row r="392">
          <cell r="A392" t="str">
            <v>G0716C3017</v>
          </cell>
          <cell r="B392" t="str">
            <v>CJ CORRUG 1000CC 341*256*268 KC 175 4387</v>
          </cell>
          <cell r="C392">
            <v>90</v>
          </cell>
          <cell r="D392" t="str">
            <v>3</v>
          </cell>
          <cell r="E392">
            <v>20020624</v>
          </cell>
          <cell r="F392" t="str">
            <v>UN</v>
          </cell>
          <cell r="G392">
            <v>-1</v>
          </cell>
          <cell r="H392">
            <v>1053</v>
          </cell>
          <cell r="I392">
            <v>0.40699999999999997</v>
          </cell>
          <cell r="J392">
            <v>-428.57099999999997</v>
          </cell>
          <cell r="K392" t="str">
            <v>Peso de Producto Terminado</v>
          </cell>
          <cell r="L392" t="str">
            <v>G0716</v>
          </cell>
          <cell r="M392">
            <v>2002</v>
          </cell>
          <cell r="N392">
            <v>6</v>
          </cell>
          <cell r="O392" t="str">
            <v>043626</v>
          </cell>
          <cell r="P392">
            <v>1</v>
          </cell>
          <cell r="Q392" t="str">
            <v>G0716</v>
          </cell>
          <cell r="R392" t="str">
            <v>FACTUPA$02</v>
          </cell>
          <cell r="S392" t="str">
            <v>0200015159</v>
          </cell>
          <cell r="T392" t="str">
            <v>DISMA</v>
          </cell>
          <cell r="U392">
            <v>43626</v>
          </cell>
          <cell r="V392">
            <v>336.96</v>
          </cell>
          <cell r="W392">
            <v>0</v>
          </cell>
          <cell r="X392">
            <v>336.96</v>
          </cell>
          <cell r="Y392">
            <v>40.44</v>
          </cell>
        </row>
        <row r="393">
          <cell r="A393" t="str">
            <v>G0959R3FPE</v>
          </cell>
          <cell r="B393" t="str">
            <v>REFUERZO PERIMETRAL 1290*222  T/350</v>
          </cell>
          <cell r="C393">
            <v>2</v>
          </cell>
          <cell r="D393" t="str">
            <v>3</v>
          </cell>
          <cell r="E393">
            <v>20020607</v>
          </cell>
          <cell r="F393" t="str">
            <v>UN</v>
          </cell>
          <cell r="G393">
            <v>1</v>
          </cell>
          <cell r="H393">
            <v>973</v>
          </cell>
          <cell r="I393">
            <v>0.29399999999999998</v>
          </cell>
          <cell r="J393">
            <v>286.06200000000001</v>
          </cell>
          <cell r="K393" t="str">
            <v>Peso de Producto Terminado</v>
          </cell>
          <cell r="L393" t="str">
            <v>G0959</v>
          </cell>
          <cell r="M393">
            <v>2002</v>
          </cell>
          <cell r="N393">
            <v>6</v>
          </cell>
          <cell r="O393" t="str">
            <v>043016</v>
          </cell>
          <cell r="P393">
            <v>2</v>
          </cell>
          <cell r="Q393" t="str">
            <v>15109</v>
          </cell>
          <cell r="R393" t="str">
            <v>21738</v>
          </cell>
          <cell r="S393" t="str">
            <v>0</v>
          </cell>
          <cell r="T393" t="str">
            <v>FUTUCORP</v>
          </cell>
          <cell r="U393">
            <v>43016</v>
          </cell>
        </row>
        <row r="394">
          <cell r="A394" t="str">
            <v>G0802C3R#2</v>
          </cell>
          <cell r="C394">
            <v>90</v>
          </cell>
          <cell r="D394" t="str">
            <v>3</v>
          </cell>
          <cell r="E394">
            <v>20020617</v>
          </cell>
          <cell r="F394" t="str">
            <v>UN</v>
          </cell>
          <cell r="G394">
            <v>-1</v>
          </cell>
          <cell r="H394">
            <v>2605</v>
          </cell>
          <cell r="K394" t="str">
            <v>Peso de Ventas</v>
          </cell>
          <cell r="L394" t="str">
            <v>G0802</v>
          </cell>
          <cell r="M394">
            <v>2002</v>
          </cell>
          <cell r="N394">
            <v>6</v>
          </cell>
          <cell r="O394" t="str">
            <v>043385</v>
          </cell>
          <cell r="P394">
            <v>1</v>
          </cell>
          <cell r="Q394" t="str">
            <v>G0802</v>
          </cell>
          <cell r="R394" t="str">
            <v>FACTUPA$02</v>
          </cell>
          <cell r="S394" t="str">
            <v>0200015032</v>
          </cell>
          <cell r="T394" t="str">
            <v>ECUATORIANA DE ALIMENTOS</v>
          </cell>
          <cell r="U394">
            <v>43385</v>
          </cell>
        </row>
        <row r="395">
          <cell r="A395" t="str">
            <v>G0802C3R#3</v>
          </cell>
          <cell r="C395">
            <v>90</v>
          </cell>
          <cell r="D395" t="str">
            <v>3</v>
          </cell>
          <cell r="E395">
            <v>20020617</v>
          </cell>
          <cell r="F395" t="str">
            <v>UN</v>
          </cell>
          <cell r="G395">
            <v>-1</v>
          </cell>
          <cell r="H395">
            <v>2704</v>
          </cell>
          <cell r="K395" t="str">
            <v>Peso de Ventas</v>
          </cell>
          <cell r="L395" t="str">
            <v>G0802</v>
          </cell>
          <cell r="M395">
            <v>2002</v>
          </cell>
          <cell r="N395">
            <v>6</v>
          </cell>
          <cell r="O395" t="str">
            <v>043385</v>
          </cell>
          <cell r="P395">
            <v>2</v>
          </cell>
          <cell r="Q395" t="str">
            <v>G0802</v>
          </cell>
          <cell r="R395" t="str">
            <v>FACTUPA$02</v>
          </cell>
          <cell r="S395" t="str">
            <v>0200015032</v>
          </cell>
          <cell r="T395" t="str">
            <v>ECUATORIANA DE ALIMENTOS</v>
          </cell>
          <cell r="U395">
            <v>43385</v>
          </cell>
        </row>
        <row r="396">
          <cell r="A396" t="str">
            <v>G0959R3FPE</v>
          </cell>
          <cell r="B396" t="str">
            <v>REFUERZO PERIMETRAL 1290*222  T/350</v>
          </cell>
          <cell r="C396">
            <v>2</v>
          </cell>
          <cell r="D396" t="str">
            <v>3</v>
          </cell>
          <cell r="E396">
            <v>20020612</v>
          </cell>
          <cell r="F396" t="str">
            <v>UN</v>
          </cell>
          <cell r="G396">
            <v>1</v>
          </cell>
          <cell r="H396">
            <v>700</v>
          </cell>
          <cell r="I396">
            <v>0.29399999999999998</v>
          </cell>
          <cell r="J396">
            <v>205.8</v>
          </cell>
          <cell r="K396" t="str">
            <v>Peso de Producto Terminado</v>
          </cell>
          <cell r="L396" t="str">
            <v>G0959</v>
          </cell>
          <cell r="M396">
            <v>2002</v>
          </cell>
          <cell r="N396">
            <v>6</v>
          </cell>
          <cell r="O396" t="str">
            <v>043239</v>
          </cell>
          <cell r="P396">
            <v>1</v>
          </cell>
          <cell r="Q396" t="str">
            <v>15131</v>
          </cell>
          <cell r="R396" t="str">
            <v>21738</v>
          </cell>
          <cell r="S396" t="str">
            <v>0</v>
          </cell>
          <cell r="T396" t="str">
            <v>FUTUCORP</v>
          </cell>
          <cell r="U396">
            <v>43239</v>
          </cell>
        </row>
        <row r="397">
          <cell r="A397" t="str">
            <v>G0000R3SFA</v>
          </cell>
          <cell r="B397" t="str">
            <v>KILOS DE SINGLE FACE   1911  T/175</v>
          </cell>
          <cell r="C397">
            <v>90</v>
          </cell>
          <cell r="D397" t="str">
            <v>3</v>
          </cell>
          <cell r="E397">
            <v>20020617</v>
          </cell>
          <cell r="F397" t="str">
            <v>KG</v>
          </cell>
          <cell r="G397">
            <v>-1</v>
          </cell>
          <cell r="H397">
            <v>569</v>
          </cell>
          <cell r="I397">
            <v>1</v>
          </cell>
          <cell r="J397">
            <v>-569</v>
          </cell>
          <cell r="K397" t="str">
            <v>Peso de Producto Terminado</v>
          </cell>
          <cell r="L397" t="str">
            <v>G0000</v>
          </cell>
          <cell r="M397">
            <v>2002</v>
          </cell>
          <cell r="N397">
            <v>6</v>
          </cell>
          <cell r="O397" t="str">
            <v>043405</v>
          </cell>
          <cell r="P397">
            <v>1</v>
          </cell>
          <cell r="Q397" t="str">
            <v>G1250</v>
          </cell>
          <cell r="R397" t="str">
            <v>FACTUPA$02</v>
          </cell>
          <cell r="S397" t="str">
            <v>0200015043</v>
          </cell>
          <cell r="T397" t="str">
            <v>INDUSTRIAL LA REFORMA</v>
          </cell>
          <cell r="U397">
            <v>43405</v>
          </cell>
          <cell r="V397">
            <v>483.65</v>
          </cell>
          <cell r="W397">
            <v>0</v>
          </cell>
          <cell r="X397">
            <v>483.65</v>
          </cell>
          <cell r="Y397">
            <v>58.04</v>
          </cell>
        </row>
        <row r="398">
          <cell r="A398" t="str">
            <v>G0959R3FPE</v>
          </cell>
          <cell r="B398" t="str">
            <v>REFUERZO PERIMETRAL 1290*222  T/350</v>
          </cell>
          <cell r="C398">
            <v>10</v>
          </cell>
          <cell r="D398" t="str">
            <v>3</v>
          </cell>
          <cell r="E398">
            <v>20020606</v>
          </cell>
          <cell r="F398" t="str">
            <v>UN</v>
          </cell>
          <cell r="G398">
            <v>1</v>
          </cell>
          <cell r="H398">
            <v>2986</v>
          </cell>
          <cell r="I398">
            <v>0.29399999999999998</v>
          </cell>
          <cell r="J398">
            <v>877.8839999999999</v>
          </cell>
          <cell r="K398" t="str">
            <v>Peso de Producto Terminado</v>
          </cell>
          <cell r="L398" t="str">
            <v>G0959</v>
          </cell>
          <cell r="M398">
            <v>2002</v>
          </cell>
          <cell r="N398">
            <v>6</v>
          </cell>
          <cell r="O398" t="str">
            <v>042952</v>
          </cell>
          <cell r="P398">
            <v>3</v>
          </cell>
          <cell r="Q398" t="str">
            <v>G0959</v>
          </cell>
          <cell r="R398" t="str">
            <v>NCANU$SIVA</v>
          </cell>
          <cell r="S398" t="str">
            <v>0100002159</v>
          </cell>
          <cell r="T398" t="str">
            <v>FUTUCORP</v>
          </cell>
          <cell r="U398">
            <v>42952</v>
          </cell>
          <cell r="V398">
            <v>686.78</v>
          </cell>
          <cell r="W398">
            <v>0</v>
          </cell>
          <cell r="X398">
            <v>686.78</v>
          </cell>
          <cell r="Y398">
            <v>0</v>
          </cell>
        </row>
        <row r="399">
          <cell r="A399" t="str">
            <v>G0959C3001</v>
          </cell>
          <cell r="B399" t="str">
            <v>CJ PURE ROYAL S/IMPRES F/CRUZ 75%  T275</v>
          </cell>
          <cell r="C399">
            <v>90</v>
          </cell>
          <cell r="D399" t="str">
            <v>3</v>
          </cell>
          <cell r="E399">
            <v>20020620</v>
          </cell>
          <cell r="F399" t="str">
            <v>UN</v>
          </cell>
          <cell r="G399">
            <v>-1</v>
          </cell>
          <cell r="H399">
            <v>2534</v>
          </cell>
          <cell r="I399">
            <v>0.78800000000000003</v>
          </cell>
          <cell r="J399">
            <v>-1996.7920000000001</v>
          </cell>
          <cell r="K399" t="str">
            <v>Peso de Producto Terminado</v>
          </cell>
          <cell r="L399" t="str">
            <v>G0959</v>
          </cell>
          <cell r="M399">
            <v>2002</v>
          </cell>
          <cell r="N399">
            <v>6</v>
          </cell>
          <cell r="O399" t="str">
            <v>043535</v>
          </cell>
          <cell r="P399">
            <v>1</v>
          </cell>
          <cell r="Q399" t="str">
            <v>G0959</v>
          </cell>
          <cell r="R399" t="str">
            <v>FACTUPA$03</v>
          </cell>
          <cell r="S399" t="str">
            <v>0200015103</v>
          </cell>
          <cell r="T399" t="str">
            <v>FUTUCORP</v>
          </cell>
          <cell r="U399">
            <v>43535</v>
          </cell>
          <cell r="V399">
            <v>1900.5</v>
          </cell>
          <cell r="W399">
            <v>0</v>
          </cell>
          <cell r="X399">
            <v>1900.5</v>
          </cell>
          <cell r="Y399">
            <v>0</v>
          </cell>
        </row>
        <row r="400">
          <cell r="A400" t="str">
            <v>G0959R3FPE</v>
          </cell>
          <cell r="B400" t="str">
            <v>REFUERZO PERIMETRAL 1290*222  T/350</v>
          </cell>
          <cell r="C400">
            <v>2</v>
          </cell>
          <cell r="D400" t="str">
            <v>3</v>
          </cell>
          <cell r="E400">
            <v>20020612</v>
          </cell>
          <cell r="F400" t="str">
            <v>UN</v>
          </cell>
          <cell r="G400">
            <v>1</v>
          </cell>
          <cell r="H400">
            <v>6000</v>
          </cell>
          <cell r="I400">
            <v>0.29399999999999998</v>
          </cell>
          <cell r="J400">
            <v>1764</v>
          </cell>
          <cell r="K400" t="str">
            <v>Peso de Producto Terminado</v>
          </cell>
          <cell r="L400" t="str">
            <v>G0959</v>
          </cell>
          <cell r="M400">
            <v>2002</v>
          </cell>
          <cell r="N400">
            <v>6</v>
          </cell>
          <cell r="O400" t="str">
            <v>043239</v>
          </cell>
          <cell r="P400">
            <v>2</v>
          </cell>
          <cell r="Q400" t="str">
            <v>15128</v>
          </cell>
          <cell r="R400" t="str">
            <v>21738</v>
          </cell>
          <cell r="S400" t="str">
            <v>0</v>
          </cell>
          <cell r="T400" t="str">
            <v>FUTUCORP</v>
          </cell>
          <cell r="U400">
            <v>43239</v>
          </cell>
        </row>
        <row r="401">
          <cell r="A401" t="str">
            <v>G0959C3001</v>
          </cell>
          <cell r="B401" t="str">
            <v>CJ PURE ROYAL S/IMPRES F/CRUZ 75%  T275</v>
          </cell>
          <cell r="C401">
            <v>2</v>
          </cell>
          <cell r="D401" t="str">
            <v>3</v>
          </cell>
          <cell r="E401">
            <v>20020619</v>
          </cell>
          <cell r="F401" t="str">
            <v>UN</v>
          </cell>
          <cell r="G401">
            <v>1</v>
          </cell>
          <cell r="H401">
            <v>2534</v>
          </cell>
          <cell r="I401">
            <v>0.78800000000000003</v>
          </cell>
          <cell r="J401">
            <v>1996.7920000000001</v>
          </cell>
          <cell r="K401" t="str">
            <v>Peso de Producto Terminado</v>
          </cell>
          <cell r="L401" t="str">
            <v>G0959</v>
          </cell>
          <cell r="M401">
            <v>2002</v>
          </cell>
          <cell r="N401">
            <v>6</v>
          </cell>
          <cell r="O401" t="str">
            <v>043533</v>
          </cell>
          <cell r="P401">
            <v>1</v>
          </cell>
          <cell r="Q401" t="str">
            <v>15244</v>
          </cell>
          <cell r="R401" t="str">
            <v>21737</v>
          </cell>
          <cell r="S401" t="str">
            <v>0</v>
          </cell>
          <cell r="T401" t="str">
            <v>FUTUCORP</v>
          </cell>
          <cell r="U401">
            <v>43533</v>
          </cell>
        </row>
        <row r="402">
          <cell r="A402" t="str">
            <v>G0000R3SFA</v>
          </cell>
          <cell r="B402" t="str">
            <v>KILOS DE SINGLE FACE   1911  T/175</v>
          </cell>
          <cell r="C402">
            <v>90</v>
          </cell>
          <cell r="D402" t="str">
            <v>3</v>
          </cell>
          <cell r="E402">
            <v>20020603</v>
          </cell>
          <cell r="F402" t="str">
            <v>KG</v>
          </cell>
          <cell r="G402">
            <v>-1</v>
          </cell>
          <cell r="H402">
            <v>503</v>
          </cell>
          <cell r="I402">
            <v>1</v>
          </cell>
          <cell r="J402">
            <v>-503</v>
          </cell>
          <cell r="K402" t="str">
            <v>Peso de Producto Terminado</v>
          </cell>
          <cell r="L402" t="str">
            <v>G0000</v>
          </cell>
          <cell r="M402">
            <v>2002</v>
          </cell>
          <cell r="N402">
            <v>6</v>
          </cell>
          <cell r="O402" t="str">
            <v>042800</v>
          </cell>
          <cell r="P402">
            <v>1</v>
          </cell>
          <cell r="Q402" t="str">
            <v>G1803</v>
          </cell>
          <cell r="R402" t="str">
            <v>FACTUPA$02</v>
          </cell>
          <cell r="S402" t="str">
            <v>0200014764</v>
          </cell>
          <cell r="T402" t="str">
            <v>INDUSTRIAL LA REFORMA</v>
          </cell>
          <cell r="U402">
            <v>42800</v>
          </cell>
          <cell r="V402">
            <v>477.85</v>
          </cell>
          <cell r="W402">
            <v>0</v>
          </cell>
          <cell r="X402">
            <v>477.85</v>
          </cell>
          <cell r="Y402">
            <v>57.34</v>
          </cell>
        </row>
        <row r="403">
          <cell r="A403" t="str">
            <v>G0000R3SFA</v>
          </cell>
          <cell r="B403" t="str">
            <v>KILOS DE SINGLE FACE   1911  T/175</v>
          </cell>
          <cell r="C403">
            <v>90</v>
          </cell>
          <cell r="D403" t="str">
            <v>3</v>
          </cell>
          <cell r="E403">
            <v>20020608</v>
          </cell>
          <cell r="F403" t="str">
            <v>KG</v>
          </cell>
          <cell r="G403">
            <v>-1</v>
          </cell>
          <cell r="H403">
            <v>527</v>
          </cell>
          <cell r="I403">
            <v>1</v>
          </cell>
          <cell r="J403">
            <v>-527</v>
          </cell>
          <cell r="K403" t="str">
            <v>Peso de Producto Terminado</v>
          </cell>
          <cell r="L403" t="str">
            <v>G0000</v>
          </cell>
          <cell r="M403">
            <v>2002</v>
          </cell>
          <cell r="N403">
            <v>6</v>
          </cell>
          <cell r="O403" t="str">
            <v>043074</v>
          </cell>
          <cell r="P403">
            <v>1</v>
          </cell>
          <cell r="Q403" t="str">
            <v>G1250</v>
          </cell>
          <cell r="R403" t="str">
            <v>FACTUPA$02</v>
          </cell>
          <cell r="S403" t="str">
            <v>0200014876</v>
          </cell>
          <cell r="T403" t="str">
            <v>INDUSTRIAL LA REFORMA</v>
          </cell>
          <cell r="U403">
            <v>43074</v>
          </cell>
          <cell r="V403">
            <v>447.95</v>
          </cell>
          <cell r="W403">
            <v>0</v>
          </cell>
          <cell r="X403">
            <v>447.95</v>
          </cell>
          <cell r="Y403">
            <v>53.75</v>
          </cell>
        </row>
        <row r="404">
          <cell r="A404" t="str">
            <v>G0802C3R#3</v>
          </cell>
          <cell r="C404">
            <v>2</v>
          </cell>
          <cell r="D404" t="str">
            <v>3</v>
          </cell>
          <cell r="E404">
            <v>20020614</v>
          </cell>
          <cell r="F404" t="str">
            <v>UN</v>
          </cell>
          <cell r="G404">
            <v>1</v>
          </cell>
          <cell r="H404">
            <v>2704</v>
          </cell>
          <cell r="I404">
            <v>0.34</v>
          </cell>
          <cell r="J404">
            <v>919.36</v>
          </cell>
          <cell r="K404" t="str">
            <v>Peso de Producto Terminado</v>
          </cell>
          <cell r="L404" t="str">
            <v>G0802</v>
          </cell>
          <cell r="M404">
            <v>2002</v>
          </cell>
          <cell r="N404">
            <v>6</v>
          </cell>
          <cell r="O404" t="str">
            <v>043373</v>
          </cell>
          <cell r="P404">
            <v>5</v>
          </cell>
          <cell r="Q404" t="str">
            <v>15325</v>
          </cell>
          <cell r="R404" t="str">
            <v>21897</v>
          </cell>
          <cell r="S404" t="str">
            <v>0</v>
          </cell>
          <cell r="T404" t="str">
            <v>ECUATORIANA DE ALIMENTOS</v>
          </cell>
          <cell r="U404">
            <v>43373</v>
          </cell>
        </row>
        <row r="405">
          <cell r="A405" t="str">
            <v>G0959R3FPE</v>
          </cell>
          <cell r="B405" t="str">
            <v>REFUERZO PERIMETRAL 1290*222  T/350</v>
          </cell>
          <cell r="C405">
            <v>90</v>
          </cell>
          <cell r="D405" t="str">
            <v>3</v>
          </cell>
          <cell r="E405">
            <v>20020607</v>
          </cell>
          <cell r="F405" t="str">
            <v>UN</v>
          </cell>
          <cell r="G405">
            <v>-1</v>
          </cell>
          <cell r="H405">
            <v>49</v>
          </cell>
          <cell r="I405">
            <v>0.29399999999999998</v>
          </cell>
          <cell r="J405">
            <v>-14.405999999999999</v>
          </cell>
          <cell r="K405" t="str">
            <v>Peso de Producto Terminado</v>
          </cell>
          <cell r="L405" t="str">
            <v>G0959</v>
          </cell>
          <cell r="M405">
            <v>2002</v>
          </cell>
          <cell r="N405">
            <v>6</v>
          </cell>
          <cell r="O405" t="str">
            <v>043018</v>
          </cell>
          <cell r="P405">
            <v>2</v>
          </cell>
          <cell r="Q405" t="str">
            <v>G0959</v>
          </cell>
          <cell r="R405" t="str">
            <v>FACTUPA$03</v>
          </cell>
          <cell r="S405" t="str">
            <v>0200014852</v>
          </cell>
          <cell r="T405" t="str">
            <v>FUTUCORP</v>
          </cell>
          <cell r="U405">
            <v>43018</v>
          </cell>
          <cell r="V405">
            <v>481.62</v>
          </cell>
          <cell r="W405">
            <v>0</v>
          </cell>
          <cell r="X405">
            <v>481.62</v>
          </cell>
          <cell r="Y405">
            <v>0</v>
          </cell>
        </row>
        <row r="406">
          <cell r="A406" t="str">
            <v>G0802C3R#2</v>
          </cell>
          <cell r="C406">
            <v>2</v>
          </cell>
          <cell r="D406" t="str">
            <v>3</v>
          </cell>
          <cell r="E406">
            <v>20020614</v>
          </cell>
          <cell r="F406" t="str">
            <v>UN</v>
          </cell>
          <cell r="G406">
            <v>1</v>
          </cell>
          <cell r="H406">
            <v>2605</v>
          </cell>
          <cell r="I406">
            <v>0.34</v>
          </cell>
          <cell r="J406">
            <v>885.7</v>
          </cell>
          <cell r="K406" t="str">
            <v>Peso de Producto Terminado</v>
          </cell>
          <cell r="L406" t="str">
            <v>G0802</v>
          </cell>
          <cell r="M406">
            <v>2002</v>
          </cell>
          <cell r="N406">
            <v>6</v>
          </cell>
          <cell r="O406" t="str">
            <v>043373</v>
          </cell>
          <cell r="P406">
            <v>4</v>
          </cell>
          <cell r="Q406" t="str">
            <v>15324</v>
          </cell>
          <cell r="R406" t="str">
            <v>21896</v>
          </cell>
          <cell r="S406" t="str">
            <v>0</v>
          </cell>
          <cell r="T406" t="str">
            <v>ECUATORIANA DE ALIMENTOS</v>
          </cell>
          <cell r="U406">
            <v>43373</v>
          </cell>
        </row>
        <row r="407">
          <cell r="A407" t="str">
            <v>G0516C3018</v>
          </cell>
          <cell r="B407" t="str">
            <v>CJ JABON BITTY 320*206*150 KC 150 48161</v>
          </cell>
          <cell r="C407">
            <v>2</v>
          </cell>
          <cell r="D407" t="str">
            <v>3</v>
          </cell>
          <cell r="E407">
            <v>20020619</v>
          </cell>
          <cell r="F407" t="str">
            <v>UN</v>
          </cell>
          <cell r="G407">
            <v>1</v>
          </cell>
          <cell r="H407">
            <v>8034</v>
          </cell>
          <cell r="I407">
            <v>0.19500000000000001</v>
          </cell>
          <cell r="J407">
            <v>1566.63</v>
          </cell>
          <cell r="K407" t="str">
            <v>Peso de Producto Terminado</v>
          </cell>
          <cell r="L407" t="str">
            <v>G0516</v>
          </cell>
          <cell r="M407">
            <v>2002</v>
          </cell>
          <cell r="N407">
            <v>6</v>
          </cell>
          <cell r="O407" t="str">
            <v>043518</v>
          </cell>
          <cell r="P407">
            <v>1</v>
          </cell>
          <cell r="Q407" t="str">
            <v>15419</v>
          </cell>
          <cell r="R407" t="str">
            <v>21946</v>
          </cell>
          <cell r="S407" t="str">
            <v>0</v>
          </cell>
          <cell r="T407" t="str">
            <v>COLGATE-PALMOLIVE DEL ECUADOR S.A.I.C.</v>
          </cell>
          <cell r="U407">
            <v>43518</v>
          </cell>
        </row>
        <row r="408">
          <cell r="A408" t="str">
            <v>G0516C3021</v>
          </cell>
          <cell r="B408" t="str">
            <v>CJ COLG.KIDS CER351*215*154 KC 150 42801</v>
          </cell>
          <cell r="C408">
            <v>90</v>
          </cell>
          <cell r="D408" t="str">
            <v>3</v>
          </cell>
          <cell r="E408">
            <v>20020621</v>
          </cell>
          <cell r="F408" t="str">
            <v>UN</v>
          </cell>
          <cell r="G408">
            <v>-1</v>
          </cell>
          <cell r="H408">
            <v>1659</v>
          </cell>
          <cell r="I408">
            <v>0.26500000000000001</v>
          </cell>
          <cell r="J408">
            <v>-439.63499999999999</v>
          </cell>
          <cell r="K408" t="str">
            <v>Peso de Producto Terminado</v>
          </cell>
          <cell r="L408" t="str">
            <v>G0516</v>
          </cell>
          <cell r="M408">
            <v>2002</v>
          </cell>
          <cell r="N408">
            <v>6</v>
          </cell>
          <cell r="O408" t="str">
            <v>043567</v>
          </cell>
          <cell r="P408">
            <v>1</v>
          </cell>
          <cell r="Q408" t="str">
            <v>G0516</v>
          </cell>
          <cell r="R408" t="str">
            <v>FACTUPA$02</v>
          </cell>
          <cell r="S408" t="str">
            <v>0200015124</v>
          </cell>
          <cell r="T408" t="str">
            <v>COLGATE-PALMOLIVE DEL ECUADOR S.A.I.C.</v>
          </cell>
          <cell r="U408">
            <v>43567</v>
          </cell>
          <cell r="V408">
            <v>447.93</v>
          </cell>
          <cell r="W408">
            <v>0</v>
          </cell>
          <cell r="X408">
            <v>447.93</v>
          </cell>
          <cell r="Y408">
            <v>53.75</v>
          </cell>
        </row>
        <row r="409">
          <cell r="A409" t="str">
            <v>G0516C3021</v>
          </cell>
          <cell r="B409" t="str">
            <v>CJ COLG.KIDS CER351*215*154 KC 150 42801</v>
          </cell>
          <cell r="C409">
            <v>10</v>
          </cell>
          <cell r="D409" t="str">
            <v>3</v>
          </cell>
          <cell r="E409">
            <v>20020621</v>
          </cell>
          <cell r="F409" t="str">
            <v>UN</v>
          </cell>
          <cell r="G409">
            <v>1</v>
          </cell>
          <cell r="H409">
            <v>1659</v>
          </cell>
          <cell r="I409">
            <v>0.26500000000000001</v>
          </cell>
          <cell r="J409">
            <v>439.63499999999999</v>
          </cell>
          <cell r="K409" t="str">
            <v>Peso de Producto Terminado</v>
          </cell>
          <cell r="L409" t="str">
            <v>G0516</v>
          </cell>
          <cell r="M409">
            <v>2002</v>
          </cell>
          <cell r="N409">
            <v>6</v>
          </cell>
          <cell r="O409" t="str">
            <v>043563</v>
          </cell>
          <cell r="P409">
            <v>1</v>
          </cell>
          <cell r="Q409" t="str">
            <v>G0516</v>
          </cell>
          <cell r="R409" t="str">
            <v>NCANU$CIVA</v>
          </cell>
          <cell r="S409" t="str">
            <v>0100002174</v>
          </cell>
          <cell r="T409" t="str">
            <v>COLGATE-PALMOLIVE DEL ECUADOR S.A.I.C.</v>
          </cell>
          <cell r="U409">
            <v>43563</v>
          </cell>
          <cell r="V409">
            <v>447.93</v>
          </cell>
          <cell r="W409">
            <v>0</v>
          </cell>
          <cell r="X409">
            <v>447.93</v>
          </cell>
          <cell r="Y409">
            <v>53.75</v>
          </cell>
        </row>
        <row r="410">
          <cell r="A410" t="str">
            <v>G0516C3021</v>
          </cell>
          <cell r="B410" t="str">
            <v>CJ COLG.KIDS CER351*215*154 KC 150 42801</v>
          </cell>
          <cell r="C410">
            <v>90</v>
          </cell>
          <cell r="D410" t="str">
            <v>3</v>
          </cell>
          <cell r="E410">
            <v>20020620</v>
          </cell>
          <cell r="F410" t="str">
            <v>UN</v>
          </cell>
          <cell r="G410">
            <v>-1</v>
          </cell>
          <cell r="H410">
            <v>1659</v>
          </cell>
          <cell r="I410">
            <v>0.26500000000000001</v>
          </cell>
          <cell r="J410">
            <v>-439.63499999999999</v>
          </cell>
          <cell r="K410" t="str">
            <v>Peso de Producto Terminado</v>
          </cell>
          <cell r="L410" t="str">
            <v>G0516</v>
          </cell>
          <cell r="M410">
            <v>2002</v>
          </cell>
          <cell r="N410">
            <v>6</v>
          </cell>
          <cell r="O410" t="str">
            <v>043521</v>
          </cell>
          <cell r="P410">
            <v>1</v>
          </cell>
          <cell r="Q410" t="str">
            <v>G0516</v>
          </cell>
          <cell r="R410" t="str">
            <v>FACTUPA$02</v>
          </cell>
          <cell r="S410" t="str">
            <v>0200015099</v>
          </cell>
          <cell r="T410" t="str">
            <v>COLGATE-PALMOLIVE DEL ECUADOR S.A.I.C.</v>
          </cell>
          <cell r="U410">
            <v>43521</v>
          </cell>
          <cell r="V410">
            <v>447.93</v>
          </cell>
          <cell r="W410">
            <v>0</v>
          </cell>
          <cell r="X410">
            <v>447.93</v>
          </cell>
          <cell r="Y410">
            <v>53.75</v>
          </cell>
        </row>
        <row r="411">
          <cell r="A411" t="str">
            <v>G0516C3021</v>
          </cell>
          <cell r="B411" t="str">
            <v>CJ COLG.KIDS CER351*215*154 KC 150 42801</v>
          </cell>
          <cell r="C411">
            <v>2</v>
          </cell>
          <cell r="D411" t="str">
            <v>3</v>
          </cell>
          <cell r="E411">
            <v>20020619</v>
          </cell>
          <cell r="F411" t="str">
            <v>UN</v>
          </cell>
          <cell r="G411">
            <v>1</v>
          </cell>
          <cell r="H411">
            <v>1659</v>
          </cell>
          <cell r="I411">
            <v>0.26500000000000001</v>
          </cell>
          <cell r="J411">
            <v>439.63499999999999</v>
          </cell>
          <cell r="K411" t="str">
            <v>Peso de Producto Terminado</v>
          </cell>
          <cell r="L411" t="str">
            <v>G0516</v>
          </cell>
          <cell r="M411">
            <v>2002</v>
          </cell>
          <cell r="N411">
            <v>6</v>
          </cell>
          <cell r="O411" t="str">
            <v>043519</v>
          </cell>
          <cell r="P411">
            <v>1</v>
          </cell>
          <cell r="Q411" t="str">
            <v>15242</v>
          </cell>
          <cell r="R411" t="str">
            <v>21968</v>
          </cell>
          <cell r="S411" t="str">
            <v>0</v>
          </cell>
          <cell r="T411" t="str">
            <v>COLGATE-PALMOLIVE DEL ECUADOR S.A.I.C.</v>
          </cell>
          <cell r="U411">
            <v>43519</v>
          </cell>
        </row>
        <row r="412">
          <cell r="A412" t="str">
            <v>G0516C3020</v>
          </cell>
          <cell r="B412" t="str">
            <v>CJ COLG KIDS DUR351*215*154 KC 150 4279</v>
          </cell>
          <cell r="C412">
            <v>90</v>
          </cell>
          <cell r="D412" t="str">
            <v>3</v>
          </cell>
          <cell r="E412">
            <v>20020621</v>
          </cell>
          <cell r="F412" t="str">
            <v>UN</v>
          </cell>
          <cell r="G412">
            <v>-1</v>
          </cell>
          <cell r="H412">
            <v>1680</v>
          </cell>
          <cell r="I412">
            <v>0.26500000000000001</v>
          </cell>
          <cell r="J412">
            <v>-445.2</v>
          </cell>
          <cell r="K412" t="str">
            <v>Peso de Producto Terminado</v>
          </cell>
          <cell r="L412" t="str">
            <v>G0516</v>
          </cell>
          <cell r="M412">
            <v>2002</v>
          </cell>
          <cell r="N412">
            <v>6</v>
          </cell>
          <cell r="O412" t="str">
            <v>043567</v>
          </cell>
          <cell r="P412">
            <v>2</v>
          </cell>
          <cell r="Q412" t="str">
            <v>G0516</v>
          </cell>
          <cell r="R412" t="str">
            <v>FACTUPA$02</v>
          </cell>
          <cell r="S412" t="str">
            <v>0200015124</v>
          </cell>
          <cell r="T412" t="str">
            <v>COLGATE-PALMOLIVE DEL ECUADOR S.A.I.C.</v>
          </cell>
          <cell r="U412">
            <v>43567</v>
          </cell>
          <cell r="V412">
            <v>453.6</v>
          </cell>
          <cell r="W412">
            <v>0</v>
          </cell>
          <cell r="X412">
            <v>453.6</v>
          </cell>
          <cell r="Y412">
            <v>54.43</v>
          </cell>
        </row>
        <row r="413">
          <cell r="A413" t="str">
            <v>G0516C3020</v>
          </cell>
          <cell r="B413" t="str">
            <v>CJ COLG KIDS DUR351*215*154 KC 150 4279</v>
          </cell>
          <cell r="C413">
            <v>10</v>
          </cell>
          <cell r="D413" t="str">
            <v>3</v>
          </cell>
          <cell r="E413">
            <v>20020621</v>
          </cell>
          <cell r="F413" t="str">
            <v>UN</v>
          </cell>
          <cell r="G413">
            <v>1</v>
          </cell>
          <cell r="H413">
            <v>1687</v>
          </cell>
          <cell r="I413">
            <v>0.26500000000000001</v>
          </cell>
          <cell r="J413">
            <v>447.05500000000001</v>
          </cell>
          <cell r="K413" t="str">
            <v>Peso de Producto Terminado</v>
          </cell>
          <cell r="L413" t="str">
            <v>G0516</v>
          </cell>
          <cell r="M413">
            <v>2002</v>
          </cell>
          <cell r="N413">
            <v>6</v>
          </cell>
          <cell r="O413" t="str">
            <v>043563</v>
          </cell>
          <cell r="P413">
            <v>2</v>
          </cell>
          <cell r="Q413" t="str">
            <v>G0516</v>
          </cell>
          <cell r="R413" t="str">
            <v>NCANU$CIVA</v>
          </cell>
          <cell r="S413" t="str">
            <v>0100002174</v>
          </cell>
          <cell r="T413" t="str">
            <v>COLGATE-PALMOLIVE DEL ECUADOR S.A.I.C.</v>
          </cell>
          <cell r="U413">
            <v>43563</v>
          </cell>
          <cell r="V413">
            <v>455.49</v>
          </cell>
          <cell r="W413">
            <v>0</v>
          </cell>
          <cell r="X413">
            <v>455.49</v>
          </cell>
          <cell r="Y413">
            <v>54.66</v>
          </cell>
        </row>
        <row r="414">
          <cell r="A414" t="str">
            <v>G0516C3020</v>
          </cell>
          <cell r="B414" t="str">
            <v>CJ COLG KIDS DUR351*215*154 KC 150 4279</v>
          </cell>
          <cell r="C414">
            <v>90</v>
          </cell>
          <cell r="D414" t="str">
            <v>3</v>
          </cell>
          <cell r="E414">
            <v>20020620</v>
          </cell>
          <cell r="F414" t="str">
            <v>UN</v>
          </cell>
          <cell r="G414">
            <v>-1</v>
          </cell>
          <cell r="H414">
            <v>1687</v>
          </cell>
          <cell r="I414">
            <v>0.26500000000000001</v>
          </cell>
          <cell r="J414">
            <v>-447.05500000000001</v>
          </cell>
          <cell r="K414" t="str">
            <v>Peso de Producto Terminado</v>
          </cell>
          <cell r="L414" t="str">
            <v>G0516</v>
          </cell>
          <cell r="M414">
            <v>2002</v>
          </cell>
          <cell r="N414">
            <v>6</v>
          </cell>
          <cell r="O414" t="str">
            <v>043521</v>
          </cell>
          <cell r="P414">
            <v>2</v>
          </cell>
          <cell r="Q414" t="str">
            <v>G0516</v>
          </cell>
          <cell r="R414" t="str">
            <v>FACTUPA$02</v>
          </cell>
          <cell r="S414" t="str">
            <v>0200015099</v>
          </cell>
          <cell r="T414" t="str">
            <v>COLGATE-PALMOLIVE DEL ECUADOR S.A.I.C.</v>
          </cell>
          <cell r="U414">
            <v>43521</v>
          </cell>
          <cell r="V414">
            <v>455.49</v>
          </cell>
          <cell r="W414">
            <v>0</v>
          </cell>
          <cell r="X414">
            <v>455.49</v>
          </cell>
          <cell r="Y414">
            <v>54.66</v>
          </cell>
        </row>
        <row r="415">
          <cell r="A415" t="str">
            <v>G0716C3013</v>
          </cell>
          <cell r="B415" t="str">
            <v>CJ MASILLA EPOXICA 326*163*146 T150 3570</v>
          </cell>
          <cell r="C415">
            <v>90</v>
          </cell>
          <cell r="D415" t="str">
            <v>3</v>
          </cell>
          <cell r="E415">
            <v>20020613</v>
          </cell>
          <cell r="F415" t="str">
            <v>UN</v>
          </cell>
          <cell r="G415">
            <v>-1</v>
          </cell>
          <cell r="H415">
            <v>1057</v>
          </cell>
          <cell r="I415">
            <v>0.17199999999999999</v>
          </cell>
          <cell r="J415">
            <v>-181.80399999999997</v>
          </cell>
          <cell r="K415" t="str">
            <v>Peso de Producto Terminado</v>
          </cell>
          <cell r="L415" t="str">
            <v>G0716</v>
          </cell>
          <cell r="M415">
            <v>2002</v>
          </cell>
          <cell r="N415">
            <v>6</v>
          </cell>
          <cell r="O415" t="str">
            <v>043270</v>
          </cell>
          <cell r="P415">
            <v>1</v>
          </cell>
          <cell r="Q415" t="str">
            <v>G0716</v>
          </cell>
          <cell r="R415" t="str">
            <v>FACTUPA$02</v>
          </cell>
          <cell r="S415" t="str">
            <v>0200014971</v>
          </cell>
          <cell r="T415" t="str">
            <v>DISMA</v>
          </cell>
          <cell r="U415">
            <v>43270</v>
          </cell>
          <cell r="V415">
            <v>137.41</v>
          </cell>
          <cell r="W415">
            <v>0</v>
          </cell>
          <cell r="X415">
            <v>137.41</v>
          </cell>
          <cell r="Y415">
            <v>16.489999999999998</v>
          </cell>
        </row>
        <row r="416">
          <cell r="A416" t="str">
            <v>G0516C3018</v>
          </cell>
          <cell r="B416" t="str">
            <v>CJ JABON BITTY 320*206*150 KC 150 48161</v>
          </cell>
          <cell r="C416">
            <v>90</v>
          </cell>
          <cell r="D416" t="str">
            <v>3</v>
          </cell>
          <cell r="E416">
            <v>20020628</v>
          </cell>
          <cell r="F416" t="str">
            <v>UN</v>
          </cell>
          <cell r="G416">
            <v>-1</v>
          </cell>
          <cell r="H416">
            <v>4000</v>
          </cell>
          <cell r="I416">
            <v>0.19500000000000001</v>
          </cell>
          <cell r="J416">
            <v>-780</v>
          </cell>
          <cell r="K416" t="str">
            <v>Peso de Producto Terminado</v>
          </cell>
          <cell r="L416" t="str">
            <v>G0516</v>
          </cell>
          <cell r="M416">
            <v>2002</v>
          </cell>
          <cell r="N416">
            <v>6</v>
          </cell>
          <cell r="O416" t="str">
            <v>043917</v>
          </cell>
          <cell r="P416">
            <v>1</v>
          </cell>
          <cell r="Q416" t="str">
            <v>G0516</v>
          </cell>
          <cell r="R416" t="str">
            <v>FACTUPA$02</v>
          </cell>
          <cell r="S416" t="str">
            <v>0200015273</v>
          </cell>
          <cell r="T416" t="str">
            <v>COLGATE-PALMOLIVE DEL ECUADOR S.A.I.C.</v>
          </cell>
          <cell r="U416">
            <v>43917</v>
          </cell>
          <cell r="V416">
            <v>880</v>
          </cell>
          <cell r="W416">
            <v>0</v>
          </cell>
          <cell r="X416">
            <v>880</v>
          </cell>
          <cell r="Y416">
            <v>105.6</v>
          </cell>
        </row>
        <row r="417">
          <cell r="A417" t="str">
            <v>G0624C3005</v>
          </cell>
          <cell r="B417" t="str">
            <v>CJ LIMON750 314*234*274 T150TR:333TE3402</v>
          </cell>
          <cell r="C417">
            <v>90</v>
          </cell>
          <cell r="D417" t="str">
            <v>3</v>
          </cell>
          <cell r="E417">
            <v>20020611</v>
          </cell>
          <cell r="F417" t="str">
            <v>UN</v>
          </cell>
          <cell r="G417">
            <v>-1</v>
          </cell>
          <cell r="H417">
            <v>5302</v>
          </cell>
          <cell r="I417">
            <v>0.309</v>
          </cell>
          <cell r="J417">
            <v>-1638.318</v>
          </cell>
          <cell r="K417" t="str">
            <v>Peso de Producto Terminado</v>
          </cell>
          <cell r="L417" t="str">
            <v>G0624</v>
          </cell>
          <cell r="M417">
            <v>2002</v>
          </cell>
          <cell r="N417">
            <v>6</v>
          </cell>
          <cell r="O417" t="str">
            <v>043158</v>
          </cell>
          <cell r="P417">
            <v>1</v>
          </cell>
          <cell r="Q417" t="str">
            <v>G0624</v>
          </cell>
          <cell r="R417" t="str">
            <v>FACTUPA$02</v>
          </cell>
          <cell r="S417" t="str">
            <v>0200014922</v>
          </cell>
          <cell r="T417" t="str">
            <v>DESTILERIA ZHUMIR CIA.LTDA</v>
          </cell>
          <cell r="U417">
            <v>43158</v>
          </cell>
          <cell r="V417">
            <v>1272.48</v>
          </cell>
          <cell r="W417">
            <v>0</v>
          </cell>
          <cell r="X417">
            <v>1272.48</v>
          </cell>
          <cell r="Y417">
            <v>152.69999999999999</v>
          </cell>
        </row>
        <row r="418">
          <cell r="A418" t="str">
            <v>G0516C3017</v>
          </cell>
          <cell r="B418" t="str">
            <v>CJ SHAMP.PALMHID 284*154*174 KC 150 4815</v>
          </cell>
          <cell r="C418">
            <v>90</v>
          </cell>
          <cell r="D418" t="str">
            <v>3</v>
          </cell>
          <cell r="E418">
            <v>20020620</v>
          </cell>
          <cell r="F418" t="str">
            <v>UN</v>
          </cell>
          <cell r="G418">
            <v>-1</v>
          </cell>
          <cell r="H418">
            <v>1563</v>
          </cell>
          <cell r="I418">
            <v>0.186</v>
          </cell>
          <cell r="J418">
            <v>-290.71800000000002</v>
          </cell>
          <cell r="K418" t="str">
            <v>Peso de Producto Terminado</v>
          </cell>
          <cell r="L418" t="str">
            <v>G0516</v>
          </cell>
          <cell r="M418">
            <v>2002</v>
          </cell>
          <cell r="N418">
            <v>6</v>
          </cell>
          <cell r="O418" t="str">
            <v>043520</v>
          </cell>
          <cell r="P418">
            <v>2</v>
          </cell>
          <cell r="Q418" t="str">
            <v>G0516</v>
          </cell>
          <cell r="R418" t="str">
            <v>FACTUPA$02</v>
          </cell>
          <cell r="S418" t="str">
            <v>0200015098</v>
          </cell>
          <cell r="T418" t="str">
            <v>COLGATE-PALMOLIVE DEL ECUADOR S.A.I.C.</v>
          </cell>
          <cell r="U418">
            <v>43520</v>
          </cell>
          <cell r="V418">
            <v>343.86</v>
          </cell>
          <cell r="W418">
            <v>0</v>
          </cell>
          <cell r="X418">
            <v>343.86</v>
          </cell>
          <cell r="Y418">
            <v>41.26</v>
          </cell>
        </row>
        <row r="419">
          <cell r="A419" t="str">
            <v>G0516C3017</v>
          </cell>
          <cell r="B419" t="str">
            <v>CJ SHAMP.PALMHID 284*154*174 KC 150 4815</v>
          </cell>
          <cell r="C419">
            <v>2</v>
          </cell>
          <cell r="D419" t="str">
            <v>3</v>
          </cell>
          <cell r="E419">
            <v>20020619</v>
          </cell>
          <cell r="F419" t="str">
            <v>UN</v>
          </cell>
          <cell r="G419">
            <v>1</v>
          </cell>
          <cell r="H419">
            <v>1563</v>
          </cell>
          <cell r="I419">
            <v>0.186</v>
          </cell>
          <cell r="J419">
            <v>290.71800000000002</v>
          </cell>
          <cell r="K419" t="str">
            <v>Peso de Producto Terminado</v>
          </cell>
          <cell r="L419" t="str">
            <v>G0516</v>
          </cell>
          <cell r="M419">
            <v>2002</v>
          </cell>
          <cell r="N419">
            <v>6</v>
          </cell>
          <cell r="O419" t="str">
            <v>043512</v>
          </cell>
          <cell r="P419">
            <v>4</v>
          </cell>
          <cell r="Q419" t="str">
            <v>15240</v>
          </cell>
          <cell r="R419" t="str">
            <v>21966</v>
          </cell>
          <cell r="S419" t="str">
            <v>0</v>
          </cell>
          <cell r="T419" t="str">
            <v>COLGATE-PALMOLIVE DEL ECUADOR S.A.I.C.</v>
          </cell>
          <cell r="U419">
            <v>43512</v>
          </cell>
        </row>
        <row r="420">
          <cell r="A420" t="str">
            <v>G0516C3016</v>
          </cell>
          <cell r="B420" t="str">
            <v>CJ SHAMPOO PALM 284*151*171 KC 150 4814</v>
          </cell>
          <cell r="C420">
            <v>90</v>
          </cell>
          <cell r="D420" t="str">
            <v>3</v>
          </cell>
          <cell r="E420">
            <v>20020620</v>
          </cell>
          <cell r="F420" t="str">
            <v>UN</v>
          </cell>
          <cell r="G420">
            <v>-1</v>
          </cell>
          <cell r="H420">
            <v>1614</v>
          </cell>
          <cell r="I420">
            <v>0.186</v>
          </cell>
          <cell r="J420">
            <v>-300.20400000000001</v>
          </cell>
          <cell r="K420" t="str">
            <v>Peso de Producto Terminado</v>
          </cell>
          <cell r="L420" t="str">
            <v>G0516</v>
          </cell>
          <cell r="M420">
            <v>2002</v>
          </cell>
          <cell r="N420">
            <v>6</v>
          </cell>
          <cell r="O420" t="str">
            <v>043520</v>
          </cell>
          <cell r="P420">
            <v>1</v>
          </cell>
          <cell r="Q420" t="str">
            <v>G0516</v>
          </cell>
          <cell r="R420" t="str">
            <v>FACTUPA$02</v>
          </cell>
          <cell r="S420" t="str">
            <v>0200015098</v>
          </cell>
          <cell r="T420" t="str">
            <v>COLGATE-PALMOLIVE DEL ECUADOR S.A.I.C.</v>
          </cell>
          <cell r="U420">
            <v>43520</v>
          </cell>
          <cell r="V420">
            <v>355.08</v>
          </cell>
          <cell r="W420">
            <v>0</v>
          </cell>
          <cell r="X420">
            <v>355.08</v>
          </cell>
          <cell r="Y420">
            <v>42.61</v>
          </cell>
        </row>
        <row r="421">
          <cell r="A421" t="str">
            <v>G0516C3016</v>
          </cell>
          <cell r="B421" t="str">
            <v>CJ SHAMPOO PALM 284*151*171 KC 150 4814</v>
          </cell>
          <cell r="C421">
            <v>2</v>
          </cell>
          <cell r="D421" t="str">
            <v>3</v>
          </cell>
          <cell r="E421">
            <v>20020619</v>
          </cell>
          <cell r="F421" t="str">
            <v>UN</v>
          </cell>
          <cell r="G421">
            <v>1</v>
          </cell>
          <cell r="H421">
            <v>1614</v>
          </cell>
          <cell r="I421">
            <v>0.186</v>
          </cell>
          <cell r="J421">
            <v>300.20400000000001</v>
          </cell>
          <cell r="K421" t="str">
            <v>Peso de Producto Terminado</v>
          </cell>
          <cell r="L421" t="str">
            <v>G0516</v>
          </cell>
          <cell r="M421">
            <v>2002</v>
          </cell>
          <cell r="N421">
            <v>6</v>
          </cell>
          <cell r="O421" t="str">
            <v>043519</v>
          </cell>
          <cell r="P421">
            <v>2</v>
          </cell>
          <cell r="Q421" t="str">
            <v>15241</v>
          </cell>
          <cell r="R421" t="str">
            <v>21965</v>
          </cell>
          <cell r="S421" t="str">
            <v>0</v>
          </cell>
          <cell r="T421" t="str">
            <v>COLGATE-PALMOLIVE DEL ECUADOR S.A.I.C.</v>
          </cell>
          <cell r="U421">
            <v>43519</v>
          </cell>
        </row>
        <row r="422">
          <cell r="A422" t="str">
            <v>G0516C3015</v>
          </cell>
          <cell r="B422" t="str">
            <v>CJ LAVA A.LIMA LIM 491*247*215 150 4794</v>
          </cell>
          <cell r="C422">
            <v>90</v>
          </cell>
          <cell r="D422" t="str">
            <v>3</v>
          </cell>
          <cell r="E422">
            <v>20020629</v>
          </cell>
          <cell r="F422" t="str">
            <v>UN</v>
          </cell>
          <cell r="G422">
            <v>-1</v>
          </cell>
          <cell r="H422">
            <v>1000</v>
          </cell>
          <cell r="I422">
            <v>0.42599999999999999</v>
          </cell>
          <cell r="J422">
            <v>-426</v>
          </cell>
          <cell r="K422" t="str">
            <v>Peso de Producto Terminado</v>
          </cell>
          <cell r="L422" t="str">
            <v>G0516</v>
          </cell>
          <cell r="M422">
            <v>2002</v>
          </cell>
          <cell r="N422">
            <v>6</v>
          </cell>
          <cell r="O422" t="str">
            <v>043981</v>
          </cell>
          <cell r="P422">
            <v>1</v>
          </cell>
          <cell r="Q422" t="str">
            <v>G0516</v>
          </cell>
          <cell r="R422" t="str">
            <v>FACTUPA$02</v>
          </cell>
          <cell r="S422" t="str">
            <v>0200015295</v>
          </cell>
          <cell r="T422" t="str">
            <v>COLGATE-PALMOLIVE DEL ECUADOR S.A.I.C.</v>
          </cell>
          <cell r="U422">
            <v>43981</v>
          </cell>
          <cell r="V422">
            <v>400</v>
          </cell>
          <cell r="W422">
            <v>0</v>
          </cell>
          <cell r="X422">
            <v>400</v>
          </cell>
          <cell r="Y422">
            <v>48</v>
          </cell>
        </row>
        <row r="423">
          <cell r="A423" t="str">
            <v>G0516C3015</v>
          </cell>
          <cell r="B423" t="str">
            <v>CJ LAVA A.LIMA LIM 491*247*215 150 4794</v>
          </cell>
          <cell r="C423">
            <v>2</v>
          </cell>
          <cell r="D423" t="str">
            <v>3</v>
          </cell>
          <cell r="E423">
            <v>20020619</v>
          </cell>
          <cell r="F423" t="str">
            <v>UN</v>
          </cell>
          <cell r="G423">
            <v>1</v>
          </cell>
          <cell r="H423">
            <v>3621</v>
          </cell>
          <cell r="I423">
            <v>0.42599999999999999</v>
          </cell>
          <cell r="J423">
            <v>1542.546</v>
          </cell>
          <cell r="K423" t="str">
            <v>Peso de Producto Terminado</v>
          </cell>
          <cell r="L423" t="str">
            <v>G0516</v>
          </cell>
          <cell r="M423">
            <v>2002</v>
          </cell>
          <cell r="N423">
            <v>6</v>
          </cell>
          <cell r="O423" t="str">
            <v>043512</v>
          </cell>
          <cell r="P423">
            <v>1</v>
          </cell>
          <cell r="Q423" t="str">
            <v>15237</v>
          </cell>
          <cell r="R423" t="str">
            <v>21971</v>
          </cell>
          <cell r="S423" t="str">
            <v>0</v>
          </cell>
          <cell r="T423" t="str">
            <v>COLGATE-PALMOLIVE DEL ECUADOR S.A.I.C.</v>
          </cell>
          <cell r="U423">
            <v>43512</v>
          </cell>
        </row>
        <row r="424">
          <cell r="A424" t="str">
            <v>G0516C3014</v>
          </cell>
          <cell r="B424" t="str">
            <v>CJ LAVA AXANTBAC 491*247*215 KC 150 4795</v>
          </cell>
          <cell r="C424">
            <v>90</v>
          </cell>
          <cell r="D424" t="str">
            <v>3</v>
          </cell>
          <cell r="E424">
            <v>20020621</v>
          </cell>
          <cell r="F424" t="str">
            <v>UN</v>
          </cell>
          <cell r="G424">
            <v>-1</v>
          </cell>
          <cell r="H424">
            <v>2082</v>
          </cell>
          <cell r="I424">
            <v>0.42599999999999999</v>
          </cell>
          <cell r="J424">
            <v>-886.93200000000002</v>
          </cell>
          <cell r="K424" t="str">
            <v>Peso de Producto Terminado</v>
          </cell>
          <cell r="L424" t="str">
            <v>G0516</v>
          </cell>
          <cell r="M424">
            <v>2002</v>
          </cell>
          <cell r="N424">
            <v>6</v>
          </cell>
          <cell r="O424" t="str">
            <v>043565</v>
          </cell>
          <cell r="P424">
            <v>3</v>
          </cell>
          <cell r="Q424" t="str">
            <v>G0516</v>
          </cell>
          <cell r="R424" t="str">
            <v>FACTUPA$02</v>
          </cell>
          <cell r="S424" t="str">
            <v>0200015121</v>
          </cell>
          <cell r="T424" t="str">
            <v>COLGATE-PALMOLIVE DEL ECUADOR S.A.I.C.</v>
          </cell>
          <cell r="U424">
            <v>43565</v>
          </cell>
          <cell r="V424">
            <v>832.8</v>
          </cell>
          <cell r="W424">
            <v>0</v>
          </cell>
          <cell r="X424">
            <v>832.8</v>
          </cell>
          <cell r="Y424">
            <v>99.94</v>
          </cell>
        </row>
        <row r="425">
          <cell r="A425" t="str">
            <v>G0516C3020</v>
          </cell>
          <cell r="B425" t="str">
            <v>CJ COLG KIDS DUR351*215*154 KC 150 4279</v>
          </cell>
          <cell r="C425">
            <v>2</v>
          </cell>
          <cell r="D425" t="str">
            <v>3</v>
          </cell>
          <cell r="E425">
            <v>20020619</v>
          </cell>
          <cell r="F425" t="str">
            <v>UN</v>
          </cell>
          <cell r="G425">
            <v>1</v>
          </cell>
          <cell r="H425">
            <v>1687</v>
          </cell>
          <cell r="I425">
            <v>0.26500000000000001</v>
          </cell>
          <cell r="J425">
            <v>447.05500000000001</v>
          </cell>
          <cell r="K425" t="str">
            <v>Peso de Producto Terminado</v>
          </cell>
          <cell r="L425" t="str">
            <v>G0516</v>
          </cell>
          <cell r="M425">
            <v>2002</v>
          </cell>
          <cell r="N425">
            <v>6</v>
          </cell>
          <cell r="O425" t="str">
            <v>043519</v>
          </cell>
          <cell r="P425">
            <v>3</v>
          </cell>
          <cell r="Q425" t="str">
            <v>15243</v>
          </cell>
          <cell r="R425" t="str">
            <v>21967</v>
          </cell>
          <cell r="S425" t="str">
            <v>0</v>
          </cell>
          <cell r="T425" t="str">
            <v>COLGATE-PALMOLIVE DEL ECUADOR S.A.I.C.</v>
          </cell>
          <cell r="U425">
            <v>43519</v>
          </cell>
        </row>
        <row r="426">
          <cell r="A426" t="str">
            <v>G2189C3003</v>
          </cell>
          <cell r="B426" t="str">
            <v>CJ REGULAR Ñ 3 335*255*235 B/C T/150</v>
          </cell>
          <cell r="C426">
            <v>90</v>
          </cell>
          <cell r="D426" t="str">
            <v>3</v>
          </cell>
          <cell r="E426">
            <v>20020628</v>
          </cell>
          <cell r="F426" t="str">
            <v>UN</v>
          </cell>
          <cell r="G426">
            <v>-1</v>
          </cell>
          <cell r="H426">
            <v>988</v>
          </cell>
          <cell r="I426">
            <v>0.32300000000000001</v>
          </cell>
          <cell r="J426">
            <v>-319.12400000000002</v>
          </cell>
          <cell r="K426" t="str">
            <v>Peso de Producto Terminado</v>
          </cell>
          <cell r="L426" t="str">
            <v>G2189</v>
          </cell>
          <cell r="M426">
            <v>2002</v>
          </cell>
          <cell r="N426">
            <v>6</v>
          </cell>
          <cell r="O426" t="str">
            <v>043919</v>
          </cell>
          <cell r="P426">
            <v>2</v>
          </cell>
          <cell r="Q426" t="str">
            <v>G2189</v>
          </cell>
          <cell r="R426" t="str">
            <v>FACTUPA$02</v>
          </cell>
          <cell r="S426" t="str">
            <v>0200015274</v>
          </cell>
          <cell r="T426" t="str">
            <v>PASAMANERIA S. A.</v>
          </cell>
          <cell r="U426">
            <v>43919</v>
          </cell>
          <cell r="V426">
            <v>286.52</v>
          </cell>
          <cell r="W426">
            <v>0</v>
          </cell>
          <cell r="X426">
            <v>286.52</v>
          </cell>
          <cell r="Y426">
            <v>34.380000000000003</v>
          </cell>
        </row>
        <row r="427">
          <cell r="A427" t="str">
            <v>G0716C3016</v>
          </cell>
          <cell r="B427" t="str">
            <v>CJ WINGLASS 280*222*288 K/-C T/175 4356</v>
          </cell>
          <cell r="C427">
            <v>90</v>
          </cell>
          <cell r="D427" t="str">
            <v>3</v>
          </cell>
          <cell r="E427">
            <v>20020610</v>
          </cell>
          <cell r="F427" t="str">
            <v>UN</v>
          </cell>
          <cell r="G427">
            <v>-1</v>
          </cell>
          <cell r="H427">
            <v>1128</v>
          </cell>
          <cell r="I427">
            <v>0.32100000000000001</v>
          </cell>
          <cell r="J427">
            <v>-362.08800000000002</v>
          </cell>
          <cell r="K427" t="str">
            <v>Peso de Producto Terminado</v>
          </cell>
          <cell r="L427" t="str">
            <v>G0716</v>
          </cell>
          <cell r="M427">
            <v>2002</v>
          </cell>
          <cell r="N427">
            <v>6</v>
          </cell>
          <cell r="O427" t="str">
            <v>043094</v>
          </cell>
          <cell r="P427">
            <v>1</v>
          </cell>
          <cell r="Q427" t="str">
            <v>G0716</v>
          </cell>
          <cell r="R427" t="str">
            <v>FACTUPA$02</v>
          </cell>
          <cell r="S427" t="str">
            <v>0200014891</v>
          </cell>
          <cell r="T427" t="str">
            <v>DISMA</v>
          </cell>
          <cell r="U427">
            <v>43094</v>
          </cell>
          <cell r="V427">
            <v>293.27999999999997</v>
          </cell>
          <cell r="W427">
            <v>0</v>
          </cell>
          <cell r="X427">
            <v>293.27999999999997</v>
          </cell>
          <cell r="Y427">
            <v>35.19</v>
          </cell>
        </row>
        <row r="428">
          <cell r="A428" t="str">
            <v>G2189L3001</v>
          </cell>
          <cell r="B428" t="str">
            <v>PADS 330*250 K-C T/150</v>
          </cell>
          <cell r="C428">
            <v>10</v>
          </cell>
          <cell r="D428" t="str">
            <v>3</v>
          </cell>
          <cell r="E428">
            <v>20020627</v>
          </cell>
          <cell r="F428" t="str">
            <v>UN</v>
          </cell>
          <cell r="G428">
            <v>1</v>
          </cell>
          <cell r="H428">
            <v>1000</v>
          </cell>
          <cell r="I428">
            <v>4.2999999999999997E-2</v>
          </cell>
          <cell r="J428">
            <v>43</v>
          </cell>
          <cell r="K428" t="str">
            <v>Peso de Producto Terminado</v>
          </cell>
          <cell r="L428" t="str">
            <v>G2189</v>
          </cell>
          <cell r="M428">
            <v>2002</v>
          </cell>
          <cell r="N428">
            <v>6</v>
          </cell>
          <cell r="O428" t="str">
            <v>043891</v>
          </cell>
          <cell r="P428">
            <v>3</v>
          </cell>
          <cell r="Q428" t="str">
            <v>G2189</v>
          </cell>
          <cell r="R428" t="str">
            <v>NCANU$CIVA</v>
          </cell>
          <cell r="S428" t="str">
            <v>0100002184</v>
          </cell>
          <cell r="T428" t="str">
            <v>PASAMANERIA S. A.</v>
          </cell>
          <cell r="U428">
            <v>43891</v>
          </cell>
          <cell r="V428">
            <v>40</v>
          </cell>
          <cell r="W428">
            <v>0</v>
          </cell>
          <cell r="X428">
            <v>40</v>
          </cell>
          <cell r="Y428">
            <v>4.8</v>
          </cell>
        </row>
        <row r="429">
          <cell r="A429" t="str">
            <v>G2189L3001</v>
          </cell>
          <cell r="B429" t="str">
            <v>PADS 330*250 K-C T/150</v>
          </cell>
          <cell r="C429">
            <v>90</v>
          </cell>
          <cell r="D429" t="str">
            <v>3</v>
          </cell>
          <cell r="E429">
            <v>20020607</v>
          </cell>
          <cell r="F429" t="str">
            <v>UN</v>
          </cell>
          <cell r="G429">
            <v>-1</v>
          </cell>
          <cell r="H429">
            <v>1000</v>
          </cell>
          <cell r="I429">
            <v>4.2999999999999997E-2</v>
          </cell>
          <cell r="J429">
            <v>-43</v>
          </cell>
          <cell r="K429" t="str">
            <v>Peso de Producto Terminado</v>
          </cell>
          <cell r="L429" t="str">
            <v>G2189</v>
          </cell>
          <cell r="M429">
            <v>2002</v>
          </cell>
          <cell r="N429">
            <v>6</v>
          </cell>
          <cell r="O429" t="str">
            <v>043017</v>
          </cell>
          <cell r="P429">
            <v>3</v>
          </cell>
          <cell r="Q429" t="str">
            <v>G2189</v>
          </cell>
          <cell r="R429" t="str">
            <v>FACTUPA$02</v>
          </cell>
          <cell r="S429" t="str">
            <v>0200014851</v>
          </cell>
          <cell r="T429" t="str">
            <v>PASAMANERIA S. A.</v>
          </cell>
          <cell r="U429">
            <v>43017</v>
          </cell>
          <cell r="V429">
            <v>40</v>
          </cell>
          <cell r="W429">
            <v>0</v>
          </cell>
          <cell r="X429">
            <v>40</v>
          </cell>
          <cell r="Y429">
            <v>4.8</v>
          </cell>
        </row>
        <row r="430">
          <cell r="A430" t="str">
            <v>G0000B3TPO</v>
          </cell>
          <cell r="B430" t="str">
            <v>TAPA POLLOS S/I B/K</v>
          </cell>
          <cell r="C430">
            <v>2</v>
          </cell>
          <cell r="D430" t="str">
            <v>3</v>
          </cell>
          <cell r="E430">
            <v>20020604</v>
          </cell>
          <cell r="F430" t="str">
            <v>UN</v>
          </cell>
          <cell r="G430">
            <v>1</v>
          </cell>
          <cell r="H430">
            <v>7077</v>
          </cell>
          <cell r="I430">
            <v>0.184</v>
          </cell>
          <cell r="J430">
            <v>1302.1679999999999</v>
          </cell>
          <cell r="K430" t="str">
            <v>Peso de Producto Terminado</v>
          </cell>
          <cell r="L430" t="str">
            <v>G0000</v>
          </cell>
          <cell r="M430">
            <v>2002</v>
          </cell>
          <cell r="N430">
            <v>6</v>
          </cell>
          <cell r="O430" t="str">
            <v>042894</v>
          </cell>
          <cell r="P430">
            <v>5</v>
          </cell>
          <cell r="Q430" t="str">
            <v>14907</v>
          </cell>
          <cell r="R430" t="str">
            <v>19727</v>
          </cell>
          <cell r="S430" t="str">
            <v>0</v>
          </cell>
          <cell r="T430" t="str">
            <v>INDUSTRIAL LA REFORMA</v>
          </cell>
          <cell r="U430">
            <v>42894</v>
          </cell>
        </row>
        <row r="431">
          <cell r="A431" t="str">
            <v>G2189L3001</v>
          </cell>
          <cell r="B431" t="str">
            <v>PADS 330*250 K-C T/150</v>
          </cell>
          <cell r="C431">
            <v>2</v>
          </cell>
          <cell r="D431" t="str">
            <v>3</v>
          </cell>
          <cell r="E431">
            <v>20020607</v>
          </cell>
          <cell r="F431" t="str">
            <v>UN</v>
          </cell>
          <cell r="G431">
            <v>1</v>
          </cell>
          <cell r="H431">
            <v>1000</v>
          </cell>
          <cell r="I431">
            <v>4.2999999999999997E-2</v>
          </cell>
          <cell r="J431">
            <v>43</v>
          </cell>
          <cell r="K431" t="str">
            <v>Peso de Producto Terminado</v>
          </cell>
          <cell r="L431" t="str">
            <v>G2189</v>
          </cell>
          <cell r="M431">
            <v>2002</v>
          </cell>
          <cell r="N431">
            <v>6</v>
          </cell>
          <cell r="O431" t="str">
            <v>043015</v>
          </cell>
          <cell r="P431">
            <v>1</v>
          </cell>
          <cell r="Q431" t="str">
            <v>15107</v>
          </cell>
          <cell r="R431" t="str">
            <v>21647</v>
          </cell>
          <cell r="S431" t="str">
            <v>0</v>
          </cell>
          <cell r="T431" t="str">
            <v>PASAMANERIA S. A.</v>
          </cell>
          <cell r="U431">
            <v>43015</v>
          </cell>
        </row>
        <row r="432">
          <cell r="A432" t="str">
            <v>G2189C3004</v>
          </cell>
          <cell r="B432" t="str">
            <v>CJ REGULAR Ñ 4 285*215*235 B/C T/150</v>
          </cell>
          <cell r="C432">
            <v>90</v>
          </cell>
          <cell r="D432" t="str">
            <v>3</v>
          </cell>
          <cell r="E432">
            <v>20020628</v>
          </cell>
          <cell r="F432" t="str">
            <v>UN</v>
          </cell>
          <cell r="G432">
            <v>-1</v>
          </cell>
          <cell r="H432">
            <v>1036</v>
          </cell>
          <cell r="I432">
            <v>0.253</v>
          </cell>
          <cell r="J432">
            <v>-262.108</v>
          </cell>
          <cell r="K432" t="str">
            <v>Peso de Producto Terminado</v>
          </cell>
          <cell r="L432" t="str">
            <v>G2189</v>
          </cell>
          <cell r="M432">
            <v>2002</v>
          </cell>
          <cell r="N432">
            <v>6</v>
          </cell>
          <cell r="O432" t="str">
            <v>043919</v>
          </cell>
          <cell r="P432">
            <v>5</v>
          </cell>
          <cell r="Q432" t="str">
            <v>G2189</v>
          </cell>
          <cell r="R432" t="str">
            <v>FACTUPA$02</v>
          </cell>
          <cell r="S432" t="str">
            <v>0200015274</v>
          </cell>
          <cell r="T432" t="str">
            <v>PASAMANERIA S. A.</v>
          </cell>
          <cell r="U432">
            <v>43919</v>
          </cell>
          <cell r="V432">
            <v>238.28</v>
          </cell>
          <cell r="W432">
            <v>0</v>
          </cell>
          <cell r="X432">
            <v>238.28</v>
          </cell>
          <cell r="Y432">
            <v>28.59</v>
          </cell>
        </row>
        <row r="433">
          <cell r="A433" t="str">
            <v>G2189C3004</v>
          </cell>
          <cell r="B433" t="str">
            <v>CJ REGULAR Ñ 4 285*215*235 B/C T/150</v>
          </cell>
          <cell r="C433">
            <v>10</v>
          </cell>
          <cell r="D433" t="str">
            <v>3</v>
          </cell>
          <cell r="E433">
            <v>20020627</v>
          </cell>
          <cell r="F433" t="str">
            <v>UN</v>
          </cell>
          <cell r="G433">
            <v>1</v>
          </cell>
          <cell r="H433">
            <v>1036</v>
          </cell>
          <cell r="I433">
            <v>0.253</v>
          </cell>
          <cell r="J433">
            <v>262.108</v>
          </cell>
          <cell r="K433" t="str">
            <v>Peso de Producto Terminado</v>
          </cell>
          <cell r="L433" t="str">
            <v>G2189</v>
          </cell>
          <cell r="M433">
            <v>2002</v>
          </cell>
          <cell r="N433">
            <v>6</v>
          </cell>
          <cell r="O433" t="str">
            <v>043891</v>
          </cell>
          <cell r="P433">
            <v>5</v>
          </cell>
          <cell r="Q433" t="str">
            <v>G2189</v>
          </cell>
          <cell r="R433" t="str">
            <v>NCANU$CIVA</v>
          </cell>
          <cell r="S433" t="str">
            <v>0100002184</v>
          </cell>
          <cell r="T433" t="str">
            <v>PASAMANERIA S. A.</v>
          </cell>
          <cell r="U433">
            <v>43891</v>
          </cell>
          <cell r="V433">
            <v>238.28</v>
          </cell>
          <cell r="W433">
            <v>0</v>
          </cell>
          <cell r="X433">
            <v>238.28</v>
          </cell>
          <cell r="Y433">
            <v>28.59</v>
          </cell>
        </row>
        <row r="434">
          <cell r="A434" t="str">
            <v>G0521C3001</v>
          </cell>
          <cell r="B434" t="str">
            <v>CJ REG. P´COND.D´YACA 400*190*280 KC 175</v>
          </cell>
          <cell r="C434">
            <v>2</v>
          </cell>
          <cell r="D434" t="str">
            <v>3</v>
          </cell>
          <cell r="E434">
            <v>20020627</v>
          </cell>
          <cell r="F434" t="str">
            <v>UN</v>
          </cell>
          <cell r="G434">
            <v>1</v>
          </cell>
          <cell r="H434">
            <v>1521</v>
          </cell>
          <cell r="I434">
            <v>0.36799999999999999</v>
          </cell>
          <cell r="J434">
            <v>559.72799999999995</v>
          </cell>
          <cell r="K434" t="str">
            <v>Peso de Producto Terminado</v>
          </cell>
          <cell r="L434" t="str">
            <v>G0521</v>
          </cell>
          <cell r="M434">
            <v>2002</v>
          </cell>
          <cell r="N434">
            <v>6</v>
          </cell>
          <cell r="O434" t="str">
            <v>043858</v>
          </cell>
          <cell r="P434">
            <v>6</v>
          </cell>
          <cell r="Q434" t="str">
            <v>15508</v>
          </cell>
          <cell r="R434" t="str">
            <v>22109</v>
          </cell>
          <cell r="S434" t="str">
            <v>0</v>
          </cell>
          <cell r="T434" t="str">
            <v>CRIOLSA S.A.</v>
          </cell>
          <cell r="U434">
            <v>43858</v>
          </cell>
        </row>
        <row r="435">
          <cell r="A435" t="str">
            <v>G2189C3004</v>
          </cell>
          <cell r="B435" t="str">
            <v>CJ REGULAR Ñ 4 285*215*235 B/C T/150</v>
          </cell>
          <cell r="C435">
            <v>2</v>
          </cell>
          <cell r="D435" t="str">
            <v>3</v>
          </cell>
          <cell r="E435">
            <v>20020606</v>
          </cell>
          <cell r="F435" t="str">
            <v>UN</v>
          </cell>
          <cell r="G435">
            <v>1</v>
          </cell>
          <cell r="H435">
            <v>1036</v>
          </cell>
          <cell r="I435">
            <v>0.253</v>
          </cell>
          <cell r="J435">
            <v>262.108</v>
          </cell>
          <cell r="K435" t="str">
            <v>Peso de Producto Terminado</v>
          </cell>
          <cell r="L435" t="str">
            <v>G2189</v>
          </cell>
          <cell r="M435">
            <v>2002</v>
          </cell>
          <cell r="N435">
            <v>6</v>
          </cell>
          <cell r="O435" t="str">
            <v>042997</v>
          </cell>
          <cell r="P435">
            <v>1</v>
          </cell>
          <cell r="Q435" t="str">
            <v>14951</v>
          </cell>
          <cell r="R435" t="str">
            <v>21729</v>
          </cell>
          <cell r="S435" t="str">
            <v>0</v>
          </cell>
          <cell r="T435" t="str">
            <v>PASAMANERIA S. A.</v>
          </cell>
          <cell r="U435">
            <v>42997</v>
          </cell>
        </row>
        <row r="436">
          <cell r="A436" t="str">
            <v>G0624C3005</v>
          </cell>
          <cell r="B436" t="str">
            <v>CJ LIMON750 314*234*274 T150TR:333TE3402</v>
          </cell>
          <cell r="C436">
            <v>2</v>
          </cell>
          <cell r="D436" t="str">
            <v>3</v>
          </cell>
          <cell r="E436">
            <v>20020611</v>
          </cell>
          <cell r="F436" t="str">
            <v>UN</v>
          </cell>
          <cell r="G436">
            <v>1</v>
          </cell>
          <cell r="H436">
            <v>5302</v>
          </cell>
          <cell r="I436">
            <v>0.309</v>
          </cell>
          <cell r="J436">
            <v>1638.318</v>
          </cell>
          <cell r="K436" t="str">
            <v>Peso de Producto Terminado</v>
          </cell>
          <cell r="L436" t="str">
            <v>G0624</v>
          </cell>
          <cell r="M436">
            <v>2002</v>
          </cell>
          <cell r="N436">
            <v>6</v>
          </cell>
          <cell r="O436" t="str">
            <v>043157</v>
          </cell>
          <cell r="P436">
            <v>2</v>
          </cell>
          <cell r="Q436" t="str">
            <v>15053</v>
          </cell>
          <cell r="R436" t="str">
            <v>21825</v>
          </cell>
          <cell r="S436" t="str">
            <v>0</v>
          </cell>
          <cell r="T436" t="str">
            <v>DESTILERIA ZHUMIR CIA.LTDA</v>
          </cell>
          <cell r="U436">
            <v>43157</v>
          </cell>
        </row>
        <row r="437">
          <cell r="A437" t="str">
            <v>G2189C3003</v>
          </cell>
          <cell r="B437" t="str">
            <v>CJ REGULAR Ñ 3 335*255*235 B/C T/150</v>
          </cell>
          <cell r="C437">
            <v>10</v>
          </cell>
          <cell r="D437" t="str">
            <v>3</v>
          </cell>
          <cell r="E437">
            <v>20020627</v>
          </cell>
          <cell r="F437" t="str">
            <v>UN</v>
          </cell>
          <cell r="G437">
            <v>1</v>
          </cell>
          <cell r="H437">
            <v>988</v>
          </cell>
          <cell r="I437">
            <v>0.32300000000000001</v>
          </cell>
          <cell r="J437">
            <v>319.12400000000002</v>
          </cell>
          <cell r="K437" t="str">
            <v>Peso de Producto Terminado</v>
          </cell>
          <cell r="L437" t="str">
            <v>G2189</v>
          </cell>
          <cell r="M437">
            <v>2002</v>
          </cell>
          <cell r="N437">
            <v>6</v>
          </cell>
          <cell r="O437" t="str">
            <v>043891</v>
          </cell>
          <cell r="P437">
            <v>2</v>
          </cell>
          <cell r="Q437" t="str">
            <v>G2189</v>
          </cell>
          <cell r="R437" t="str">
            <v>NCANU$CIVA</v>
          </cell>
          <cell r="S437" t="str">
            <v>0100002184</v>
          </cell>
          <cell r="T437" t="str">
            <v>PASAMANERIA S. A.</v>
          </cell>
          <cell r="U437">
            <v>43891</v>
          </cell>
          <cell r="V437">
            <v>286.52</v>
          </cell>
          <cell r="W437">
            <v>0</v>
          </cell>
          <cell r="X437">
            <v>286.52</v>
          </cell>
          <cell r="Y437">
            <v>34.380000000000003</v>
          </cell>
        </row>
        <row r="438">
          <cell r="A438" t="str">
            <v>G0716C3016</v>
          </cell>
          <cell r="B438" t="str">
            <v>CJ WINGLASS 280*222*288 K/-C T/175 4356</v>
          </cell>
          <cell r="C438">
            <v>2</v>
          </cell>
          <cell r="D438" t="str">
            <v>3</v>
          </cell>
          <cell r="E438">
            <v>20020607</v>
          </cell>
          <cell r="F438" t="str">
            <v>UN</v>
          </cell>
          <cell r="G438">
            <v>1</v>
          </cell>
          <cell r="H438">
            <v>1128</v>
          </cell>
          <cell r="I438">
            <v>0.32100000000000001</v>
          </cell>
          <cell r="J438">
            <v>362.08800000000002</v>
          </cell>
          <cell r="K438" t="str">
            <v>Peso de Producto Terminado</v>
          </cell>
          <cell r="L438" t="str">
            <v>G0716</v>
          </cell>
          <cell r="M438">
            <v>2002</v>
          </cell>
          <cell r="N438">
            <v>6</v>
          </cell>
          <cell r="O438" t="str">
            <v>043073</v>
          </cell>
          <cell r="P438">
            <v>4</v>
          </cell>
          <cell r="Q438" t="str">
            <v>15013</v>
          </cell>
          <cell r="R438" t="str">
            <v>21768</v>
          </cell>
          <cell r="S438" t="str">
            <v>0</v>
          </cell>
          <cell r="T438" t="str">
            <v>DISMA</v>
          </cell>
          <cell r="U438">
            <v>43073</v>
          </cell>
        </row>
        <row r="439">
          <cell r="A439" t="str">
            <v>G0959C3001</v>
          </cell>
          <cell r="B439" t="str">
            <v>CJ PURE ROYAL S/IMPRES F/CRUZ 75%  T275</v>
          </cell>
          <cell r="C439">
            <v>90</v>
          </cell>
          <cell r="D439" t="str">
            <v>3</v>
          </cell>
          <cell r="E439">
            <v>20020613</v>
          </cell>
          <cell r="F439" t="str">
            <v>UN</v>
          </cell>
          <cell r="G439">
            <v>-1</v>
          </cell>
          <cell r="H439">
            <v>2182</v>
          </cell>
          <cell r="I439">
            <v>0.78800000000000003</v>
          </cell>
          <cell r="J439">
            <v>-1719.4160000000002</v>
          </cell>
          <cell r="K439" t="str">
            <v>Peso de Producto Terminado</v>
          </cell>
          <cell r="L439" t="str">
            <v>G0959</v>
          </cell>
          <cell r="M439">
            <v>2002</v>
          </cell>
          <cell r="N439">
            <v>6</v>
          </cell>
          <cell r="O439" t="str">
            <v>043240</v>
          </cell>
          <cell r="P439">
            <v>1</v>
          </cell>
          <cell r="Q439" t="str">
            <v>G0959</v>
          </cell>
          <cell r="R439" t="str">
            <v>FACTUPA$03</v>
          </cell>
          <cell r="S439" t="str">
            <v>0200014960</v>
          </cell>
          <cell r="T439" t="str">
            <v>FUTUCORP</v>
          </cell>
          <cell r="U439">
            <v>43240</v>
          </cell>
          <cell r="V439">
            <v>1636.5</v>
          </cell>
          <cell r="W439">
            <v>0</v>
          </cell>
          <cell r="X439">
            <v>1636.5</v>
          </cell>
          <cell r="Y439">
            <v>0</v>
          </cell>
        </row>
        <row r="440">
          <cell r="A440" t="str">
            <v>G0716C3013</v>
          </cell>
          <cell r="B440" t="str">
            <v>CJ MASILLA EPOXICA 326*163*146 T150 3570</v>
          </cell>
          <cell r="C440">
            <v>2</v>
          </cell>
          <cell r="D440" t="str">
            <v>3</v>
          </cell>
          <cell r="E440">
            <v>20020612</v>
          </cell>
          <cell r="F440" t="str">
            <v>UN</v>
          </cell>
          <cell r="G440">
            <v>1</v>
          </cell>
          <cell r="H440">
            <v>1057</v>
          </cell>
          <cell r="I440">
            <v>0.17199999999999999</v>
          </cell>
          <cell r="J440">
            <v>181.80399999999997</v>
          </cell>
          <cell r="K440" t="str">
            <v>Peso de Producto Terminado</v>
          </cell>
          <cell r="L440" t="str">
            <v>G0716</v>
          </cell>
          <cell r="M440">
            <v>2002</v>
          </cell>
          <cell r="N440">
            <v>6</v>
          </cell>
          <cell r="O440" t="str">
            <v>043232</v>
          </cell>
          <cell r="P440">
            <v>5</v>
          </cell>
          <cell r="Q440" t="str">
            <v>15089</v>
          </cell>
          <cell r="R440" t="str">
            <v>21865</v>
          </cell>
          <cell r="S440" t="str">
            <v>0</v>
          </cell>
          <cell r="T440" t="str">
            <v>DISMA</v>
          </cell>
          <cell r="U440">
            <v>43232</v>
          </cell>
        </row>
        <row r="441">
          <cell r="A441" t="str">
            <v>G0953C3MYE</v>
          </cell>
          <cell r="B441" t="str">
            <v>CJ XTRA FUERTE MENTOL Y EUCALIPTO TE3705</v>
          </cell>
          <cell r="C441">
            <v>90</v>
          </cell>
          <cell r="D441" t="str">
            <v>3</v>
          </cell>
          <cell r="E441">
            <v>20020614</v>
          </cell>
          <cell r="F441" t="str">
            <v>UN</v>
          </cell>
          <cell r="G441">
            <v>-1</v>
          </cell>
          <cell r="H441">
            <v>2010</v>
          </cell>
          <cell r="I441">
            <v>0.217</v>
          </cell>
          <cell r="J441">
            <v>-436.17</v>
          </cell>
          <cell r="K441" t="str">
            <v>Peso de Producto Terminado</v>
          </cell>
          <cell r="L441" t="str">
            <v>G0953</v>
          </cell>
          <cell r="M441">
            <v>2002</v>
          </cell>
          <cell r="N441">
            <v>6</v>
          </cell>
          <cell r="O441" t="str">
            <v>043299</v>
          </cell>
          <cell r="P441">
            <v>1</v>
          </cell>
          <cell r="Q441" t="str">
            <v>G0953</v>
          </cell>
          <cell r="R441" t="str">
            <v>FACTUPA$02</v>
          </cell>
          <cell r="S441" t="str">
            <v>0200014986</v>
          </cell>
          <cell r="T441" t="str">
            <v>FERRERO DEL ECUADOR S.A.</v>
          </cell>
          <cell r="U441">
            <v>43299</v>
          </cell>
          <cell r="V441">
            <v>381.9</v>
          </cell>
          <cell r="W441">
            <v>0</v>
          </cell>
          <cell r="X441">
            <v>381.9</v>
          </cell>
          <cell r="Y441">
            <v>45.83</v>
          </cell>
        </row>
        <row r="442">
          <cell r="A442" t="str">
            <v>G0715C3002</v>
          </cell>
          <cell r="B442" t="str">
            <v>CEPA ORO LIMON 375 CC. 380*300*185 T/150</v>
          </cell>
          <cell r="C442">
            <v>90</v>
          </cell>
          <cell r="D442" t="str">
            <v>3</v>
          </cell>
          <cell r="E442">
            <v>20020622</v>
          </cell>
          <cell r="F442" t="str">
            <v>UN</v>
          </cell>
          <cell r="G442">
            <v>-1</v>
          </cell>
          <cell r="H442">
            <v>570</v>
          </cell>
          <cell r="I442">
            <v>0.36599999999999999</v>
          </cell>
          <cell r="J442">
            <v>-208.62</v>
          </cell>
          <cell r="K442" t="str">
            <v>Peso de Producto Terminado</v>
          </cell>
          <cell r="L442" t="str">
            <v>G0715</v>
          </cell>
          <cell r="M442">
            <v>2002</v>
          </cell>
          <cell r="N442">
            <v>6</v>
          </cell>
          <cell r="O442" t="str">
            <v>043620</v>
          </cell>
          <cell r="P442">
            <v>1</v>
          </cell>
          <cell r="Q442" t="str">
            <v>G0715</v>
          </cell>
          <cell r="R442" t="str">
            <v>FACTUPA$02</v>
          </cell>
          <cell r="S442" t="str">
            <v>0200015155</v>
          </cell>
          <cell r="T442" t="str">
            <v>DOMILITA JARA</v>
          </cell>
          <cell r="U442">
            <v>43620</v>
          </cell>
          <cell r="V442">
            <v>193.8</v>
          </cell>
          <cell r="W442">
            <v>0</v>
          </cell>
          <cell r="X442">
            <v>193.8</v>
          </cell>
          <cell r="Y442">
            <v>23.26</v>
          </cell>
        </row>
        <row r="443">
          <cell r="A443" t="str">
            <v>G0624C3005</v>
          </cell>
          <cell r="B443" t="str">
            <v>CJ LIMON750 314*234*274 T150TR:333TE3402</v>
          </cell>
          <cell r="C443">
            <v>2</v>
          </cell>
          <cell r="D443" t="str">
            <v>3</v>
          </cell>
          <cell r="E443">
            <v>20020611</v>
          </cell>
          <cell r="F443" t="str">
            <v>UN</v>
          </cell>
          <cell r="G443">
            <v>1</v>
          </cell>
          <cell r="H443">
            <v>106</v>
          </cell>
          <cell r="I443">
            <v>0.309</v>
          </cell>
          <cell r="J443">
            <v>32.753999999999998</v>
          </cell>
          <cell r="K443" t="str">
            <v>Peso de Producto Terminado</v>
          </cell>
          <cell r="L443" t="str">
            <v>G0624</v>
          </cell>
          <cell r="M443">
            <v>2002</v>
          </cell>
          <cell r="N443">
            <v>6</v>
          </cell>
          <cell r="O443" t="str">
            <v>043173</v>
          </cell>
          <cell r="P443">
            <v>8</v>
          </cell>
          <cell r="Q443" t="str">
            <v>15061</v>
          </cell>
          <cell r="R443" t="str">
            <v>21825</v>
          </cell>
          <cell r="S443" t="str">
            <v>0</v>
          </cell>
          <cell r="T443" t="str">
            <v>DESTILERIA ZHUMIR CIA.LTDA</v>
          </cell>
          <cell r="U443">
            <v>43173</v>
          </cell>
        </row>
        <row r="444">
          <cell r="A444" t="str">
            <v>G0716C3017</v>
          </cell>
          <cell r="B444" t="str">
            <v>CJ CORRUG 1000CC 341*256*268 KC 175 4387</v>
          </cell>
          <cell r="C444">
            <v>2</v>
          </cell>
          <cell r="D444" t="str">
            <v>3</v>
          </cell>
          <cell r="E444">
            <v>20020621</v>
          </cell>
          <cell r="F444" t="str">
            <v>UN</v>
          </cell>
          <cell r="G444">
            <v>1</v>
          </cell>
          <cell r="H444">
            <v>1053</v>
          </cell>
          <cell r="I444">
            <v>0.40699999999999997</v>
          </cell>
          <cell r="J444">
            <v>428.57099999999997</v>
          </cell>
          <cell r="K444" t="str">
            <v>Peso de Producto Terminado</v>
          </cell>
          <cell r="L444" t="str">
            <v>G0716</v>
          </cell>
          <cell r="M444">
            <v>2002</v>
          </cell>
          <cell r="N444">
            <v>6</v>
          </cell>
          <cell r="O444" t="str">
            <v>043603</v>
          </cell>
          <cell r="P444">
            <v>1</v>
          </cell>
          <cell r="Q444" t="str">
            <v>15255</v>
          </cell>
          <cell r="R444" t="str">
            <v>22011</v>
          </cell>
          <cell r="S444" t="str">
            <v>0</v>
          </cell>
          <cell r="T444" t="str">
            <v>DISMA</v>
          </cell>
          <cell r="U444">
            <v>43603</v>
          </cell>
        </row>
        <row r="445">
          <cell r="A445" t="str">
            <v>G2189C3004</v>
          </cell>
          <cell r="B445" t="str">
            <v>CJ REGULAR Ñ 4 285*215*235 B/C T/150</v>
          </cell>
          <cell r="C445">
            <v>90</v>
          </cell>
          <cell r="D445" t="str">
            <v>3</v>
          </cell>
          <cell r="E445">
            <v>20020607</v>
          </cell>
          <cell r="F445" t="str">
            <v>UN</v>
          </cell>
          <cell r="G445">
            <v>-1</v>
          </cell>
          <cell r="H445">
            <v>1036</v>
          </cell>
          <cell r="I445">
            <v>0.253</v>
          </cell>
          <cell r="J445">
            <v>-262.108</v>
          </cell>
          <cell r="K445" t="str">
            <v>Peso de Producto Terminado</v>
          </cell>
          <cell r="L445" t="str">
            <v>G2189</v>
          </cell>
          <cell r="M445">
            <v>2002</v>
          </cell>
          <cell r="N445">
            <v>6</v>
          </cell>
          <cell r="O445" t="str">
            <v>043017</v>
          </cell>
          <cell r="P445">
            <v>5</v>
          </cell>
          <cell r="Q445" t="str">
            <v>G2189</v>
          </cell>
          <cell r="R445" t="str">
            <v>FACTUPA$02</v>
          </cell>
          <cell r="S445" t="str">
            <v>0200014851</v>
          </cell>
          <cell r="T445" t="str">
            <v>PASAMANERIA S. A.</v>
          </cell>
          <cell r="U445">
            <v>43017</v>
          </cell>
          <cell r="V445">
            <v>238.28</v>
          </cell>
          <cell r="W445">
            <v>0</v>
          </cell>
          <cell r="X445">
            <v>238.28</v>
          </cell>
          <cell r="Y445">
            <v>28.59</v>
          </cell>
        </row>
        <row r="446">
          <cell r="A446" t="str">
            <v>G0921C3T01</v>
          </cell>
          <cell r="B446" t="str">
            <v>TP CALDERO Ñ60 LAM 970*865 T 150</v>
          </cell>
          <cell r="C446">
            <v>2</v>
          </cell>
          <cell r="D446" t="str">
            <v>3</v>
          </cell>
          <cell r="E446">
            <v>20020605</v>
          </cell>
          <cell r="F446" t="str">
            <v>UN</v>
          </cell>
          <cell r="G446">
            <v>1</v>
          </cell>
          <cell r="H446">
            <v>2085</v>
          </cell>
          <cell r="I446">
            <v>0.44</v>
          </cell>
          <cell r="J446">
            <v>917.4</v>
          </cell>
          <cell r="K446" t="str">
            <v>Peso de Producto Terminado</v>
          </cell>
          <cell r="L446" t="str">
            <v>G0921</v>
          </cell>
          <cell r="M446">
            <v>2002</v>
          </cell>
          <cell r="N446">
            <v>6</v>
          </cell>
          <cell r="O446" t="str">
            <v>042938</v>
          </cell>
          <cell r="P446">
            <v>2</v>
          </cell>
          <cell r="Q446" t="str">
            <v>14943</v>
          </cell>
          <cell r="R446" t="str">
            <v>21696</v>
          </cell>
          <cell r="S446" t="str">
            <v>0</v>
          </cell>
          <cell r="T446" t="str">
            <v>FABRICA UMCO</v>
          </cell>
          <cell r="U446">
            <v>42938</v>
          </cell>
        </row>
        <row r="447">
          <cell r="A447" t="str">
            <v>G2513C3001</v>
          </cell>
          <cell r="B447" t="str">
            <v>BASE POLLO BB 1010*880 T 200</v>
          </cell>
          <cell r="C447">
            <v>90</v>
          </cell>
          <cell r="D447" t="str">
            <v>3</v>
          </cell>
          <cell r="E447">
            <v>20020607</v>
          </cell>
          <cell r="F447" t="str">
            <v>UN</v>
          </cell>
          <cell r="G447">
            <v>-1</v>
          </cell>
          <cell r="H447">
            <v>5250</v>
          </cell>
          <cell r="I447">
            <v>0.55500000000000005</v>
          </cell>
          <cell r="J447">
            <v>-2913.75</v>
          </cell>
          <cell r="K447" t="str">
            <v>Peso de Producto Terminado</v>
          </cell>
          <cell r="L447" t="str">
            <v>G2513</v>
          </cell>
          <cell r="M447">
            <v>2002</v>
          </cell>
          <cell r="N447">
            <v>6</v>
          </cell>
          <cell r="O447" t="str">
            <v>043019</v>
          </cell>
          <cell r="P447">
            <v>1</v>
          </cell>
          <cell r="Q447" t="str">
            <v>G2513</v>
          </cell>
          <cell r="R447" t="str">
            <v>FACTUPA$02</v>
          </cell>
          <cell r="S447" t="str">
            <v>0200014850</v>
          </cell>
          <cell r="T447" t="str">
            <v>REPROAVI CIA. LTDA.</v>
          </cell>
          <cell r="U447">
            <v>43019</v>
          </cell>
          <cell r="V447">
            <v>2467.5</v>
          </cell>
          <cell r="W447">
            <v>0</v>
          </cell>
          <cell r="X447">
            <v>2467.5</v>
          </cell>
          <cell r="Y447">
            <v>296.10000000000002</v>
          </cell>
        </row>
        <row r="448">
          <cell r="A448" t="str">
            <v>G0516C3014</v>
          </cell>
          <cell r="B448" t="str">
            <v>CJ LAVA AXANTBAC 491*247*215 KC 150 4795</v>
          </cell>
          <cell r="C448">
            <v>2</v>
          </cell>
          <cell r="D448" t="str">
            <v>3</v>
          </cell>
          <cell r="E448">
            <v>20020619</v>
          </cell>
          <cell r="F448" t="str">
            <v>UN</v>
          </cell>
          <cell r="G448">
            <v>1</v>
          </cell>
          <cell r="H448">
            <v>2082</v>
          </cell>
          <cell r="I448">
            <v>0.42599999999999999</v>
          </cell>
          <cell r="J448">
            <v>886.93200000000002</v>
          </cell>
          <cell r="K448" t="str">
            <v>Peso de Producto Terminado</v>
          </cell>
          <cell r="L448" t="str">
            <v>G0516</v>
          </cell>
          <cell r="M448">
            <v>2002</v>
          </cell>
          <cell r="N448">
            <v>6</v>
          </cell>
          <cell r="O448" t="str">
            <v>043512</v>
          </cell>
          <cell r="P448">
            <v>3</v>
          </cell>
          <cell r="Q448" t="str">
            <v>15239</v>
          </cell>
          <cell r="R448" t="str">
            <v>21970</v>
          </cell>
          <cell r="S448" t="str">
            <v>0</v>
          </cell>
          <cell r="T448" t="str">
            <v>COLGATE-PALMOLIVE DEL ECUADOR S.A.I.C.</v>
          </cell>
          <cell r="U448">
            <v>43512</v>
          </cell>
        </row>
        <row r="449">
          <cell r="A449" t="str">
            <v>G0885C3001</v>
          </cell>
          <cell r="B449" t="str">
            <v>CAJA 6 GALO 393*377*284 K-C T/150 TE4345</v>
          </cell>
          <cell r="C449">
            <v>90</v>
          </cell>
          <cell r="D449" t="str">
            <v>3</v>
          </cell>
          <cell r="E449">
            <v>20020611</v>
          </cell>
          <cell r="F449" t="str">
            <v>UN</v>
          </cell>
          <cell r="G449">
            <v>-1</v>
          </cell>
          <cell r="H449">
            <v>1500</v>
          </cell>
          <cell r="I449">
            <v>0.55900000000000005</v>
          </cell>
          <cell r="J449">
            <v>-838.5</v>
          </cell>
          <cell r="K449" t="str">
            <v>Peso de Producto Terminado</v>
          </cell>
          <cell r="L449" t="str">
            <v>G0885</v>
          </cell>
          <cell r="M449">
            <v>2002</v>
          </cell>
          <cell r="N449">
            <v>6</v>
          </cell>
          <cell r="O449" t="str">
            <v>043154</v>
          </cell>
          <cell r="P449">
            <v>1</v>
          </cell>
          <cell r="Q449" t="str">
            <v>G0885</v>
          </cell>
          <cell r="R449" t="str">
            <v>FACTUPA$02</v>
          </cell>
          <cell r="S449" t="str">
            <v>0200014917</v>
          </cell>
          <cell r="T449" t="str">
            <v>EUROXS S. A.</v>
          </cell>
          <cell r="U449">
            <v>43154</v>
          </cell>
          <cell r="V449">
            <v>750</v>
          </cell>
          <cell r="W449">
            <v>0</v>
          </cell>
          <cell r="X449">
            <v>750</v>
          </cell>
          <cell r="Y449">
            <v>90</v>
          </cell>
        </row>
        <row r="450">
          <cell r="A450" t="str">
            <v>G0921C3CA1</v>
          </cell>
          <cell r="B450" t="str">
            <v>CJ CANGUILERA NVA.300*250*210 T150 4328</v>
          </cell>
          <cell r="C450">
            <v>2</v>
          </cell>
          <cell r="D450" t="str">
            <v>3</v>
          </cell>
          <cell r="E450">
            <v>20020607</v>
          </cell>
          <cell r="F450" t="str">
            <v>UN</v>
          </cell>
          <cell r="G450">
            <v>1</v>
          </cell>
          <cell r="H450">
            <v>4528</v>
          </cell>
          <cell r="I450">
            <v>0.28399999999999997</v>
          </cell>
          <cell r="J450">
            <v>1285.952</v>
          </cell>
          <cell r="K450" t="str">
            <v>Peso de Producto Terminado</v>
          </cell>
          <cell r="L450" t="str">
            <v>G0921</v>
          </cell>
          <cell r="M450">
            <v>2002</v>
          </cell>
          <cell r="N450">
            <v>6</v>
          </cell>
          <cell r="O450" t="str">
            <v>043076</v>
          </cell>
          <cell r="P450">
            <v>1</v>
          </cell>
          <cell r="Q450" t="str">
            <v>15008</v>
          </cell>
          <cell r="R450" t="str">
            <v>21617</v>
          </cell>
          <cell r="S450" t="str">
            <v>0</v>
          </cell>
          <cell r="T450" t="str">
            <v>FABRICA UMCO</v>
          </cell>
          <cell r="U450">
            <v>43076</v>
          </cell>
        </row>
        <row r="451">
          <cell r="A451" t="str">
            <v>G0921C3CA1</v>
          </cell>
          <cell r="B451" t="str">
            <v>CJ CANGUILERA NVA.300*250*210 T150 4328</v>
          </cell>
          <cell r="C451">
            <v>90</v>
          </cell>
          <cell r="D451" t="str">
            <v>3</v>
          </cell>
          <cell r="E451">
            <v>20020608</v>
          </cell>
          <cell r="F451" t="str">
            <v>UN</v>
          </cell>
          <cell r="G451">
            <v>-1</v>
          </cell>
          <cell r="H451">
            <v>4528</v>
          </cell>
          <cell r="I451">
            <v>0.28399999999999997</v>
          </cell>
          <cell r="J451">
            <v>-1285.952</v>
          </cell>
          <cell r="K451" t="str">
            <v>Peso de Producto Terminado</v>
          </cell>
          <cell r="L451" t="str">
            <v>G0921</v>
          </cell>
          <cell r="M451">
            <v>2002</v>
          </cell>
          <cell r="N451">
            <v>6</v>
          </cell>
          <cell r="O451" t="str">
            <v>043078</v>
          </cell>
          <cell r="P451">
            <v>1</v>
          </cell>
          <cell r="Q451" t="str">
            <v>G0921</v>
          </cell>
          <cell r="R451" t="str">
            <v>FACTUPA$02</v>
          </cell>
          <cell r="S451" t="str">
            <v>0200014878</v>
          </cell>
          <cell r="T451" t="str">
            <v>FABRICA UMCO</v>
          </cell>
          <cell r="U451">
            <v>43078</v>
          </cell>
          <cell r="V451">
            <v>1177.28</v>
          </cell>
          <cell r="W451">
            <v>0</v>
          </cell>
          <cell r="X451">
            <v>1177.28</v>
          </cell>
          <cell r="Y451">
            <v>141.27000000000001</v>
          </cell>
        </row>
        <row r="452">
          <cell r="A452" t="str">
            <v>G0921C3F01</v>
          </cell>
          <cell r="B452" t="str">
            <v>BSE CALDERO Ñ60 BANDEJA 612*612*100 T150</v>
          </cell>
          <cell r="C452">
            <v>2</v>
          </cell>
          <cell r="D452" t="str">
            <v>3</v>
          </cell>
          <cell r="E452">
            <v>20020605</v>
          </cell>
          <cell r="F452" t="str">
            <v>UN</v>
          </cell>
          <cell r="G452">
            <v>1</v>
          </cell>
          <cell r="H452">
            <v>2075</v>
          </cell>
          <cell r="I452">
            <v>0.35499999999999998</v>
          </cell>
          <cell r="J452">
            <v>736.625</v>
          </cell>
          <cell r="K452" t="str">
            <v>Peso de Producto Terminado</v>
          </cell>
          <cell r="L452" t="str">
            <v>G0921</v>
          </cell>
          <cell r="M452">
            <v>2002</v>
          </cell>
          <cell r="N452">
            <v>6</v>
          </cell>
          <cell r="O452" t="str">
            <v>042938</v>
          </cell>
          <cell r="P452">
            <v>5</v>
          </cell>
          <cell r="Q452" t="str">
            <v>14940</v>
          </cell>
          <cell r="R452" t="str">
            <v>21698</v>
          </cell>
          <cell r="S452" t="str">
            <v>0</v>
          </cell>
          <cell r="T452" t="str">
            <v>FABRICA UMCO</v>
          </cell>
          <cell r="U452">
            <v>42938</v>
          </cell>
        </row>
        <row r="453">
          <cell r="A453" t="str">
            <v>G0921C3F01</v>
          </cell>
          <cell r="B453" t="str">
            <v>BSE CALDERO Ñ60 BANDEJA 612*612*100 T150</v>
          </cell>
          <cell r="C453">
            <v>90</v>
          </cell>
          <cell r="D453" t="str">
            <v>3</v>
          </cell>
          <cell r="E453">
            <v>20020606</v>
          </cell>
          <cell r="F453" t="str">
            <v>UN</v>
          </cell>
          <cell r="G453">
            <v>-1</v>
          </cell>
          <cell r="H453">
            <v>2075</v>
          </cell>
          <cell r="I453">
            <v>0.35499999999999998</v>
          </cell>
          <cell r="J453">
            <v>-736.625</v>
          </cell>
          <cell r="K453" t="str">
            <v>Peso de Producto Terminado</v>
          </cell>
          <cell r="L453" t="str">
            <v>G0921</v>
          </cell>
          <cell r="M453">
            <v>2002</v>
          </cell>
          <cell r="N453">
            <v>6</v>
          </cell>
          <cell r="O453" t="str">
            <v>042986</v>
          </cell>
          <cell r="P453">
            <v>1</v>
          </cell>
          <cell r="Q453" t="str">
            <v>G0921</v>
          </cell>
          <cell r="R453" t="str">
            <v>FACTUPA$02</v>
          </cell>
          <cell r="S453" t="str">
            <v>0200014831</v>
          </cell>
          <cell r="T453" t="str">
            <v>FABRICA UMCO</v>
          </cell>
          <cell r="U453">
            <v>42986</v>
          </cell>
          <cell r="V453">
            <v>643.25</v>
          </cell>
          <cell r="W453">
            <v>0</v>
          </cell>
          <cell r="X453">
            <v>643.25</v>
          </cell>
          <cell r="Y453">
            <v>77.19</v>
          </cell>
        </row>
        <row r="454">
          <cell r="A454" t="str">
            <v>G0885C3001</v>
          </cell>
          <cell r="B454" t="str">
            <v>CAJA 6 GALO 393*377*284 K-C T/150 TE4345</v>
          </cell>
          <cell r="C454">
            <v>2</v>
          </cell>
          <cell r="D454" t="str">
            <v>3</v>
          </cell>
          <cell r="E454">
            <v>20020611</v>
          </cell>
          <cell r="F454" t="str">
            <v>UN</v>
          </cell>
          <cell r="G454">
            <v>1</v>
          </cell>
          <cell r="H454">
            <v>1611</v>
          </cell>
          <cell r="I454">
            <v>0.55900000000000005</v>
          </cell>
          <cell r="J454">
            <v>900.54900000000009</v>
          </cell>
          <cell r="K454" t="str">
            <v>Peso de Producto Terminado</v>
          </cell>
          <cell r="L454" t="str">
            <v>G0885</v>
          </cell>
          <cell r="M454">
            <v>2002</v>
          </cell>
          <cell r="N454">
            <v>6</v>
          </cell>
          <cell r="O454" t="str">
            <v>043138</v>
          </cell>
          <cell r="P454">
            <v>1</v>
          </cell>
          <cell r="Q454" t="str">
            <v>15042</v>
          </cell>
          <cell r="R454" t="str">
            <v>21760</v>
          </cell>
          <cell r="S454" t="str">
            <v>0</v>
          </cell>
          <cell r="T454" t="str">
            <v>EUROXS S. A.</v>
          </cell>
          <cell r="U454">
            <v>43138</v>
          </cell>
        </row>
        <row r="455">
          <cell r="A455" t="str">
            <v>G0921C3F02</v>
          </cell>
          <cell r="B455" t="str">
            <v>BSE CALDERO Ñ50 BNDJ 500*500*100 T 150</v>
          </cell>
          <cell r="C455">
            <v>90</v>
          </cell>
          <cell r="D455" t="str">
            <v>3</v>
          </cell>
          <cell r="E455">
            <v>20020606</v>
          </cell>
          <cell r="F455" t="str">
            <v>UN</v>
          </cell>
          <cell r="G455">
            <v>-1</v>
          </cell>
          <cell r="H455">
            <v>1958</v>
          </cell>
          <cell r="I455">
            <v>0.26500000000000001</v>
          </cell>
          <cell r="J455">
            <v>-518.87</v>
          </cell>
          <cell r="K455" t="str">
            <v>Peso de Producto Terminado</v>
          </cell>
          <cell r="L455" t="str">
            <v>G0921</v>
          </cell>
          <cell r="M455">
            <v>2002</v>
          </cell>
          <cell r="N455">
            <v>6</v>
          </cell>
          <cell r="O455" t="str">
            <v>042986</v>
          </cell>
          <cell r="P455">
            <v>4</v>
          </cell>
          <cell r="Q455" t="str">
            <v>G0921</v>
          </cell>
          <cell r="R455" t="str">
            <v>FACTUPA$02</v>
          </cell>
          <cell r="S455" t="str">
            <v>0200014831</v>
          </cell>
          <cell r="T455" t="str">
            <v>FABRICA UMCO</v>
          </cell>
          <cell r="U455">
            <v>42986</v>
          </cell>
          <cell r="V455">
            <v>450.34</v>
          </cell>
          <cell r="W455">
            <v>0</v>
          </cell>
          <cell r="X455">
            <v>450.34</v>
          </cell>
          <cell r="Y455">
            <v>54.04</v>
          </cell>
        </row>
        <row r="456">
          <cell r="A456" t="str">
            <v>G0884L3001</v>
          </cell>
          <cell r="B456" t="str">
            <v>TRANSVERSALES 240*150 K/ T-150 TE-NA</v>
          </cell>
          <cell r="C456">
            <v>90</v>
          </cell>
          <cell r="D456" t="str">
            <v>3</v>
          </cell>
          <cell r="E456">
            <v>20020610</v>
          </cell>
          <cell r="F456" t="str">
            <v>UN</v>
          </cell>
          <cell r="G456">
            <v>-1</v>
          </cell>
          <cell r="H456">
            <v>10000</v>
          </cell>
          <cell r="I456">
            <v>1.9E-2</v>
          </cell>
          <cell r="J456">
            <v>-190</v>
          </cell>
          <cell r="K456" t="str">
            <v>Peso de Producto Terminado</v>
          </cell>
          <cell r="L456" t="str">
            <v>G0884</v>
          </cell>
          <cell r="M456">
            <v>2002</v>
          </cell>
          <cell r="N456">
            <v>6</v>
          </cell>
          <cell r="O456" t="str">
            <v>043099</v>
          </cell>
          <cell r="P456">
            <v>2</v>
          </cell>
          <cell r="Q456" t="str">
            <v>G0884</v>
          </cell>
          <cell r="R456" t="str">
            <v>FACTUPA$02</v>
          </cell>
          <cell r="S456" t="str">
            <v>0200014894</v>
          </cell>
          <cell r="T456" t="str">
            <v>ECON. EDGAR MORENO SUQUILANDA</v>
          </cell>
          <cell r="U456">
            <v>43099</v>
          </cell>
          <cell r="V456">
            <v>200</v>
          </cell>
          <cell r="W456">
            <v>0</v>
          </cell>
          <cell r="X456">
            <v>200</v>
          </cell>
          <cell r="Y456">
            <v>24</v>
          </cell>
        </row>
        <row r="457">
          <cell r="A457" t="str">
            <v>G0921C3T01</v>
          </cell>
          <cell r="B457" t="str">
            <v>TP CALDERO Ñ60 LAM 970*865 T 150</v>
          </cell>
          <cell r="C457">
            <v>90</v>
          </cell>
          <cell r="D457" t="str">
            <v>3</v>
          </cell>
          <cell r="E457">
            <v>20020606</v>
          </cell>
          <cell r="F457" t="str">
            <v>UN</v>
          </cell>
          <cell r="G457">
            <v>-1</v>
          </cell>
          <cell r="H457">
            <v>2075</v>
          </cell>
          <cell r="I457">
            <v>0.44</v>
          </cell>
          <cell r="J457">
            <v>-913</v>
          </cell>
          <cell r="K457" t="str">
            <v>Peso de Producto Terminado</v>
          </cell>
          <cell r="L457" t="str">
            <v>G0921</v>
          </cell>
          <cell r="M457">
            <v>2002</v>
          </cell>
          <cell r="N457">
            <v>6</v>
          </cell>
          <cell r="O457" t="str">
            <v>042986</v>
          </cell>
          <cell r="P457">
            <v>2</v>
          </cell>
          <cell r="Q457" t="str">
            <v>G0921</v>
          </cell>
          <cell r="R457" t="str">
            <v>FACTUPA$02</v>
          </cell>
          <cell r="S457" t="str">
            <v>0200014831</v>
          </cell>
          <cell r="T457" t="str">
            <v>FABRICA UMCO</v>
          </cell>
          <cell r="U457">
            <v>42986</v>
          </cell>
          <cell r="V457">
            <v>788.5</v>
          </cell>
          <cell r="W457">
            <v>0</v>
          </cell>
          <cell r="X457">
            <v>788.5</v>
          </cell>
          <cell r="Y457">
            <v>94.62</v>
          </cell>
        </row>
        <row r="458">
          <cell r="A458" t="str">
            <v>G0871C3004</v>
          </cell>
          <cell r="B458" t="str">
            <v>CAJA 1/2 CONOS 540*360*230 T/200 TE/4151</v>
          </cell>
          <cell r="C458">
            <v>90</v>
          </cell>
          <cell r="D458" t="str">
            <v>3</v>
          </cell>
          <cell r="E458">
            <v>20020615</v>
          </cell>
          <cell r="F458" t="str">
            <v>UN</v>
          </cell>
          <cell r="G458">
            <v>-1</v>
          </cell>
          <cell r="H458">
            <v>971</v>
          </cell>
          <cell r="I458">
            <v>0.68100000000000005</v>
          </cell>
          <cell r="J458">
            <v>-661.25100000000009</v>
          </cell>
          <cell r="K458" t="str">
            <v>Peso de Producto Terminado</v>
          </cell>
          <cell r="L458" t="str">
            <v>G0871</v>
          </cell>
          <cell r="M458">
            <v>2002</v>
          </cell>
          <cell r="N458">
            <v>6</v>
          </cell>
          <cell r="O458" t="str">
            <v>043358</v>
          </cell>
          <cell r="P458">
            <v>1</v>
          </cell>
          <cell r="Q458" t="str">
            <v>G0871</v>
          </cell>
          <cell r="R458" t="str">
            <v>FACTUPA$02</v>
          </cell>
          <cell r="S458" t="str">
            <v>0200015016</v>
          </cell>
          <cell r="T458" t="str">
            <v>ENKADOR</v>
          </cell>
          <cell r="U458">
            <v>43358</v>
          </cell>
          <cell r="V458">
            <v>534.04999999999995</v>
          </cell>
          <cell r="W458">
            <v>0</v>
          </cell>
          <cell r="X458">
            <v>534.04999999999995</v>
          </cell>
          <cell r="Y458">
            <v>64.09</v>
          </cell>
        </row>
        <row r="459">
          <cell r="A459" t="str">
            <v>G0871C3004</v>
          </cell>
          <cell r="B459" t="str">
            <v>CAJA 1/2 CONOS 540*360*230 T/200 TE/4151</v>
          </cell>
          <cell r="C459">
            <v>2</v>
          </cell>
          <cell r="D459" t="str">
            <v>3</v>
          </cell>
          <cell r="E459">
            <v>20020614</v>
          </cell>
          <cell r="F459" t="str">
            <v>UN</v>
          </cell>
          <cell r="G459">
            <v>1</v>
          </cell>
          <cell r="H459">
            <v>971</v>
          </cell>
          <cell r="I459">
            <v>0.68100000000000005</v>
          </cell>
          <cell r="J459">
            <v>661.25100000000009</v>
          </cell>
          <cell r="K459" t="str">
            <v>Peso de Producto Terminado</v>
          </cell>
          <cell r="L459" t="str">
            <v>G0871</v>
          </cell>
          <cell r="M459">
            <v>2002</v>
          </cell>
          <cell r="N459">
            <v>6</v>
          </cell>
          <cell r="O459" t="str">
            <v>043313</v>
          </cell>
          <cell r="P459">
            <v>2</v>
          </cell>
          <cell r="Q459" t="str">
            <v>15313</v>
          </cell>
          <cell r="R459" t="str">
            <v>21866</v>
          </cell>
          <cell r="S459" t="str">
            <v>0</v>
          </cell>
          <cell r="T459" t="str">
            <v>ENKADOR</v>
          </cell>
          <cell r="U459">
            <v>43313</v>
          </cell>
        </row>
        <row r="460">
          <cell r="A460" t="str">
            <v>G0871C3004</v>
          </cell>
          <cell r="B460" t="str">
            <v>CAJA 1/2 CONOS 540*360*230 T/200 TE/4151</v>
          </cell>
          <cell r="C460">
            <v>90</v>
          </cell>
          <cell r="D460" t="str">
            <v>3</v>
          </cell>
          <cell r="E460">
            <v>20020605</v>
          </cell>
          <cell r="F460" t="str">
            <v>UN</v>
          </cell>
          <cell r="G460">
            <v>-1</v>
          </cell>
          <cell r="H460">
            <v>983</v>
          </cell>
          <cell r="I460">
            <v>0.68100000000000005</v>
          </cell>
          <cell r="J460">
            <v>-669.423</v>
          </cell>
          <cell r="K460" t="str">
            <v>Peso de Producto Terminado</v>
          </cell>
          <cell r="L460" t="str">
            <v>G0871</v>
          </cell>
          <cell r="M460">
            <v>2002</v>
          </cell>
          <cell r="N460">
            <v>6</v>
          </cell>
          <cell r="O460" t="str">
            <v>042914</v>
          </cell>
          <cell r="P460">
            <v>1</v>
          </cell>
          <cell r="Q460" t="str">
            <v>G0871</v>
          </cell>
          <cell r="R460" t="str">
            <v>FACTUPA$02</v>
          </cell>
          <cell r="S460" t="str">
            <v>0200014807</v>
          </cell>
          <cell r="T460" t="str">
            <v>ENKADOR</v>
          </cell>
          <cell r="U460">
            <v>42914</v>
          </cell>
          <cell r="V460">
            <v>540.65</v>
          </cell>
          <cell r="W460">
            <v>0</v>
          </cell>
          <cell r="X460">
            <v>540.65</v>
          </cell>
          <cell r="Y460">
            <v>64.88</v>
          </cell>
        </row>
        <row r="461">
          <cell r="A461" t="str">
            <v>G0871C3003</v>
          </cell>
          <cell r="B461" t="str">
            <v>CAJA CONOS 595*395*460 T/200 TE/4152</v>
          </cell>
          <cell r="C461">
            <v>90</v>
          </cell>
          <cell r="D461" t="str">
            <v>3</v>
          </cell>
          <cell r="E461">
            <v>20020630</v>
          </cell>
          <cell r="F461" t="str">
            <v>UN</v>
          </cell>
          <cell r="G461">
            <v>-1</v>
          </cell>
          <cell r="H461">
            <v>1957</v>
          </cell>
          <cell r="I461">
            <v>1.095</v>
          </cell>
          <cell r="J461">
            <v>-2142.915</v>
          </cell>
          <cell r="K461" t="str">
            <v>Peso de Producto Terminado</v>
          </cell>
          <cell r="L461" t="str">
            <v>G0871</v>
          </cell>
          <cell r="M461">
            <v>2002</v>
          </cell>
          <cell r="N461">
            <v>6</v>
          </cell>
          <cell r="O461" t="str">
            <v>044029</v>
          </cell>
          <cell r="P461">
            <v>1</v>
          </cell>
          <cell r="Q461" t="str">
            <v>G0871</v>
          </cell>
          <cell r="R461" t="str">
            <v>FACTUPA$02</v>
          </cell>
          <cell r="S461" t="str">
            <v>0200015317</v>
          </cell>
          <cell r="T461" t="str">
            <v>ENKADOR</v>
          </cell>
          <cell r="U461">
            <v>44029</v>
          </cell>
          <cell r="V461">
            <v>1702.59</v>
          </cell>
          <cell r="W461">
            <v>0</v>
          </cell>
          <cell r="X461">
            <v>1702.59</v>
          </cell>
          <cell r="Y461">
            <v>204.31</v>
          </cell>
        </row>
        <row r="462">
          <cell r="A462" t="str">
            <v>G0871C3003</v>
          </cell>
          <cell r="B462" t="str">
            <v>CAJA CONOS 595*395*460 T/200 TE/4152</v>
          </cell>
          <cell r="C462">
            <v>2</v>
          </cell>
          <cell r="D462" t="str">
            <v>3</v>
          </cell>
          <cell r="E462">
            <v>20020629</v>
          </cell>
          <cell r="F462" t="str">
            <v>UN</v>
          </cell>
          <cell r="G462">
            <v>1</v>
          </cell>
          <cell r="H462">
            <v>1957</v>
          </cell>
          <cell r="I462">
            <v>1.095</v>
          </cell>
          <cell r="J462">
            <v>2142.915</v>
          </cell>
          <cell r="K462" t="str">
            <v>Peso de Producto Terminado</v>
          </cell>
          <cell r="L462" t="str">
            <v>G0871</v>
          </cell>
          <cell r="M462">
            <v>2002</v>
          </cell>
          <cell r="N462">
            <v>6</v>
          </cell>
          <cell r="O462" t="str">
            <v>044028</v>
          </cell>
          <cell r="P462">
            <v>2</v>
          </cell>
          <cell r="Q462" t="str">
            <v>15471</v>
          </cell>
          <cell r="R462" t="str">
            <v>22170</v>
          </cell>
          <cell r="S462" t="str">
            <v>0</v>
          </cell>
          <cell r="T462" t="str">
            <v>ENKADOR</v>
          </cell>
          <cell r="U462">
            <v>44028</v>
          </cell>
        </row>
        <row r="463">
          <cell r="A463" t="str">
            <v>G0871C3003</v>
          </cell>
          <cell r="B463" t="str">
            <v>CAJA CONOS 595*395*460 T/200 TE/4152</v>
          </cell>
          <cell r="C463">
            <v>90</v>
          </cell>
          <cell r="D463" t="str">
            <v>3</v>
          </cell>
          <cell r="E463">
            <v>20020620</v>
          </cell>
          <cell r="F463" t="str">
            <v>UN</v>
          </cell>
          <cell r="G463">
            <v>-1</v>
          </cell>
          <cell r="H463">
            <v>1313</v>
          </cell>
          <cell r="I463">
            <v>1.095</v>
          </cell>
          <cell r="J463">
            <v>-1437.7349999999999</v>
          </cell>
          <cell r="K463" t="str">
            <v>Peso de Producto Terminado</v>
          </cell>
          <cell r="L463" t="str">
            <v>G0871</v>
          </cell>
          <cell r="M463">
            <v>2002</v>
          </cell>
          <cell r="N463">
            <v>6</v>
          </cell>
          <cell r="O463" t="str">
            <v>043544</v>
          </cell>
          <cell r="P463">
            <v>1</v>
          </cell>
          <cell r="Q463" t="str">
            <v>G0871</v>
          </cell>
          <cell r="R463" t="str">
            <v>FACTUPA$02</v>
          </cell>
          <cell r="S463" t="str">
            <v>0200015109</v>
          </cell>
          <cell r="T463" t="str">
            <v>ENKADOR</v>
          </cell>
          <cell r="U463">
            <v>43544</v>
          </cell>
          <cell r="V463">
            <v>1142.31</v>
          </cell>
          <cell r="W463">
            <v>0</v>
          </cell>
          <cell r="X463">
            <v>1142.31</v>
          </cell>
          <cell r="Y463">
            <v>137.08000000000001</v>
          </cell>
        </row>
        <row r="464">
          <cell r="A464" t="str">
            <v>G0921C3F02</v>
          </cell>
          <cell r="B464" t="str">
            <v>BSE CALDERO Ñ50 BNDJ 500*500*100 T 150</v>
          </cell>
          <cell r="C464">
            <v>2</v>
          </cell>
          <cell r="D464" t="str">
            <v>3</v>
          </cell>
          <cell r="E464">
            <v>20020604</v>
          </cell>
          <cell r="F464" t="str">
            <v>UN</v>
          </cell>
          <cell r="G464">
            <v>1</v>
          </cell>
          <cell r="H464">
            <v>1958</v>
          </cell>
          <cell r="I464">
            <v>0.26500000000000001</v>
          </cell>
          <cell r="J464">
            <v>518.87</v>
          </cell>
          <cell r="K464" t="str">
            <v>Peso de Producto Terminado</v>
          </cell>
          <cell r="L464" t="str">
            <v>G0921</v>
          </cell>
          <cell r="M464">
            <v>2002</v>
          </cell>
          <cell r="N464">
            <v>6</v>
          </cell>
          <cell r="O464" t="str">
            <v>042855</v>
          </cell>
          <cell r="P464">
            <v>1</v>
          </cell>
          <cell r="Q464" t="str">
            <v>14890</v>
          </cell>
          <cell r="R464" t="str">
            <v>21655</v>
          </cell>
          <cell r="S464" t="str">
            <v>0</v>
          </cell>
          <cell r="T464" t="str">
            <v>FABRICA UMCO</v>
          </cell>
          <cell r="U464">
            <v>42855</v>
          </cell>
        </row>
        <row r="465">
          <cell r="A465" t="str">
            <v>G0874C3A42</v>
          </cell>
          <cell r="B465" t="str">
            <v>CAJA INEN A-4  434*305*260 T150 TE:3778</v>
          </cell>
          <cell r="C465">
            <v>2</v>
          </cell>
          <cell r="D465" t="str">
            <v>3</v>
          </cell>
          <cell r="E465">
            <v>20020612</v>
          </cell>
          <cell r="F465" t="str">
            <v>UN</v>
          </cell>
          <cell r="G465">
            <v>1</v>
          </cell>
          <cell r="H465">
            <v>6192</v>
          </cell>
          <cell r="I465">
            <v>0.46100000000000002</v>
          </cell>
          <cell r="J465">
            <v>2854.5120000000002</v>
          </cell>
          <cell r="K465" t="str">
            <v>Peso de Producto Terminado</v>
          </cell>
          <cell r="L465" t="str">
            <v>G0874</v>
          </cell>
          <cell r="M465">
            <v>2002</v>
          </cell>
          <cell r="N465">
            <v>6</v>
          </cell>
          <cell r="O465" t="str">
            <v>043232</v>
          </cell>
          <cell r="P465">
            <v>2</v>
          </cell>
          <cell r="Q465" t="str">
            <v>15084</v>
          </cell>
          <cell r="R465" t="str">
            <v>21757</v>
          </cell>
          <cell r="S465" t="str">
            <v>0</v>
          </cell>
          <cell r="T465" t="str">
            <v>EMPAQUES ECUATORIANOS S.A.</v>
          </cell>
          <cell r="U465">
            <v>43232</v>
          </cell>
        </row>
        <row r="466">
          <cell r="A466" t="str">
            <v>G0878C3001</v>
          </cell>
          <cell r="B466" t="str">
            <v>CJ EDITORES NAC. 448*297*314 T200</v>
          </cell>
          <cell r="C466">
            <v>2</v>
          </cell>
          <cell r="D466" t="str">
            <v>3</v>
          </cell>
          <cell r="E466">
            <v>20020625</v>
          </cell>
          <cell r="F466" t="str">
            <v>UN</v>
          </cell>
          <cell r="G466">
            <v>1</v>
          </cell>
          <cell r="H466">
            <v>3339</v>
          </cell>
          <cell r="I466">
            <v>0.58699999999999997</v>
          </cell>
          <cell r="J466">
            <v>1959.9929999999999</v>
          </cell>
          <cell r="K466" t="str">
            <v>Peso de Producto Terminado</v>
          </cell>
          <cell r="L466" t="str">
            <v>G0878</v>
          </cell>
          <cell r="M466">
            <v>2002</v>
          </cell>
          <cell r="N466">
            <v>6</v>
          </cell>
          <cell r="O466" t="str">
            <v>043784</v>
          </cell>
          <cell r="P466">
            <v>1</v>
          </cell>
          <cell r="Q466" t="str">
            <v>15434</v>
          </cell>
          <cell r="R466" t="str">
            <v>22008</v>
          </cell>
          <cell r="S466" t="str">
            <v>0</v>
          </cell>
          <cell r="T466" t="str">
            <v>EDITORES NACIONALES</v>
          </cell>
          <cell r="U466">
            <v>43784</v>
          </cell>
        </row>
        <row r="467">
          <cell r="A467" t="str">
            <v>G0878C3001</v>
          </cell>
          <cell r="B467" t="str">
            <v>CJ EDITORES NAC. 448*297*314 T200</v>
          </cell>
          <cell r="C467">
            <v>90</v>
          </cell>
          <cell r="D467" t="str">
            <v>3</v>
          </cell>
          <cell r="E467">
            <v>20020604</v>
          </cell>
          <cell r="F467" t="str">
            <v>UN</v>
          </cell>
          <cell r="G467">
            <v>-1</v>
          </cell>
          <cell r="H467">
            <v>3475</v>
          </cell>
          <cell r="I467">
            <v>0.58699999999999997</v>
          </cell>
          <cell r="J467">
            <v>-2039.825</v>
          </cell>
          <cell r="K467" t="str">
            <v>Peso de Producto Terminado</v>
          </cell>
          <cell r="L467" t="str">
            <v>G0878</v>
          </cell>
          <cell r="M467">
            <v>2002</v>
          </cell>
          <cell r="N467">
            <v>6</v>
          </cell>
          <cell r="O467" t="str">
            <v>042849</v>
          </cell>
          <cell r="P467">
            <v>1</v>
          </cell>
          <cell r="Q467" t="str">
            <v>G0878</v>
          </cell>
          <cell r="R467" t="str">
            <v>FACTUPA$02</v>
          </cell>
          <cell r="S467" t="str">
            <v>0200014777</v>
          </cell>
          <cell r="T467" t="str">
            <v>EDITORES NACIONALES</v>
          </cell>
          <cell r="U467">
            <v>42849</v>
          </cell>
          <cell r="V467">
            <v>1807</v>
          </cell>
          <cell r="W467">
            <v>0</v>
          </cell>
          <cell r="X467">
            <v>1807</v>
          </cell>
          <cell r="Y467">
            <v>216.84</v>
          </cell>
        </row>
        <row r="468">
          <cell r="A468" t="str">
            <v>G0878C3001</v>
          </cell>
          <cell r="B468" t="str">
            <v>CJ EDITORES NAC. 448*297*314 T200</v>
          </cell>
          <cell r="C468">
            <v>2</v>
          </cell>
          <cell r="D468" t="str">
            <v>3</v>
          </cell>
          <cell r="E468">
            <v>20020604</v>
          </cell>
          <cell r="F468" t="str">
            <v>UN</v>
          </cell>
          <cell r="G468">
            <v>1</v>
          </cell>
          <cell r="H468">
            <v>595</v>
          </cell>
          <cell r="I468">
            <v>0.58699999999999997</v>
          </cell>
          <cell r="J468">
            <v>349.26499999999999</v>
          </cell>
          <cell r="K468" t="str">
            <v>Peso de Producto Terminado</v>
          </cell>
          <cell r="L468" t="str">
            <v>G0878</v>
          </cell>
          <cell r="M468">
            <v>2002</v>
          </cell>
          <cell r="N468">
            <v>6</v>
          </cell>
          <cell r="O468" t="str">
            <v>042848</v>
          </cell>
          <cell r="P468">
            <v>2</v>
          </cell>
          <cell r="Q468" t="str">
            <v>14891</v>
          </cell>
          <cell r="R468" t="str">
            <v>21666</v>
          </cell>
          <cell r="S468" t="str">
            <v>0</v>
          </cell>
          <cell r="T468" t="str">
            <v>EDITORES NACIONALES</v>
          </cell>
          <cell r="U468">
            <v>42848</v>
          </cell>
        </row>
        <row r="469">
          <cell r="A469" t="str">
            <v>G0878C3001</v>
          </cell>
          <cell r="B469" t="str">
            <v>CJ EDITORES NAC. 448*297*314 T200</v>
          </cell>
          <cell r="C469">
            <v>2</v>
          </cell>
          <cell r="D469" t="str">
            <v>3</v>
          </cell>
          <cell r="E469">
            <v>20020604</v>
          </cell>
          <cell r="F469" t="str">
            <v>UN</v>
          </cell>
          <cell r="G469">
            <v>1</v>
          </cell>
          <cell r="H469">
            <v>2880</v>
          </cell>
          <cell r="I469">
            <v>0.58699999999999997</v>
          </cell>
          <cell r="J469">
            <v>1690.56</v>
          </cell>
          <cell r="K469" t="str">
            <v>Peso de Producto Terminado</v>
          </cell>
          <cell r="L469" t="str">
            <v>G0878</v>
          </cell>
          <cell r="M469">
            <v>2002</v>
          </cell>
          <cell r="N469">
            <v>6</v>
          </cell>
          <cell r="O469" t="str">
            <v>042848</v>
          </cell>
          <cell r="P469">
            <v>1</v>
          </cell>
          <cell r="Q469" t="str">
            <v>14889</v>
          </cell>
          <cell r="R469" t="str">
            <v>21666</v>
          </cell>
          <cell r="S469" t="str">
            <v>0</v>
          </cell>
          <cell r="T469" t="str">
            <v>EDITORES NACIONALES</v>
          </cell>
          <cell r="U469">
            <v>42848</v>
          </cell>
        </row>
        <row r="470">
          <cell r="A470" t="str">
            <v>G0877C3EXP</v>
          </cell>
          <cell r="B470" t="str">
            <v>CAJA EXPORTACION 820X410X457 T/250</v>
          </cell>
          <cell r="C470">
            <v>90</v>
          </cell>
          <cell r="D470" t="str">
            <v>3</v>
          </cell>
          <cell r="E470">
            <v>20020627</v>
          </cell>
          <cell r="F470" t="str">
            <v>UN</v>
          </cell>
          <cell r="G470">
            <v>-1</v>
          </cell>
          <cell r="H470">
            <v>2000</v>
          </cell>
          <cell r="I470">
            <v>1.663</v>
          </cell>
          <cell r="J470">
            <v>-3326</v>
          </cell>
          <cell r="K470" t="str">
            <v>Peso de Producto Terminado</v>
          </cell>
          <cell r="L470" t="str">
            <v>G0877</v>
          </cell>
          <cell r="M470">
            <v>2002</v>
          </cell>
          <cell r="N470">
            <v>6</v>
          </cell>
          <cell r="O470" t="str">
            <v>043899</v>
          </cell>
          <cell r="P470">
            <v>1</v>
          </cell>
          <cell r="Q470" t="str">
            <v>G0877</v>
          </cell>
          <cell r="R470" t="str">
            <v>FACTUPA$02</v>
          </cell>
          <cell r="S470" t="str">
            <v>0200015262</v>
          </cell>
          <cell r="T470" t="str">
            <v>ENVAPLAST</v>
          </cell>
          <cell r="U470">
            <v>43899</v>
          </cell>
          <cell r="V470">
            <v>2800</v>
          </cell>
          <cell r="W470">
            <v>0</v>
          </cell>
          <cell r="X470">
            <v>2800</v>
          </cell>
          <cell r="Y470">
            <v>336</v>
          </cell>
        </row>
        <row r="471">
          <cell r="A471" t="str">
            <v>G0877C3EXP</v>
          </cell>
          <cell r="B471" t="str">
            <v>CAJA EXPORTACION 820X410X457 T/250</v>
          </cell>
          <cell r="C471">
            <v>2</v>
          </cell>
          <cell r="D471" t="str">
            <v>3</v>
          </cell>
          <cell r="E471">
            <v>20020626</v>
          </cell>
          <cell r="F471" t="str">
            <v>UN</v>
          </cell>
          <cell r="G471">
            <v>1</v>
          </cell>
          <cell r="H471">
            <v>2000</v>
          </cell>
          <cell r="I471">
            <v>1.663</v>
          </cell>
          <cell r="J471">
            <v>3326</v>
          </cell>
          <cell r="K471" t="str">
            <v>Peso de Producto Terminado</v>
          </cell>
          <cell r="L471" t="str">
            <v>G0877</v>
          </cell>
          <cell r="M471">
            <v>2002</v>
          </cell>
          <cell r="N471">
            <v>6</v>
          </cell>
          <cell r="O471" t="str">
            <v>043897</v>
          </cell>
          <cell r="P471">
            <v>1</v>
          </cell>
          <cell r="Q471" t="str">
            <v>15287</v>
          </cell>
          <cell r="R471" t="str">
            <v>22077</v>
          </cell>
          <cell r="S471" t="str">
            <v>0</v>
          </cell>
          <cell r="T471" t="str">
            <v>ENVAPLAST</v>
          </cell>
          <cell r="U471">
            <v>43897</v>
          </cell>
        </row>
        <row r="472">
          <cell r="A472" t="str">
            <v>G0874C3COF</v>
          </cell>
          <cell r="B472" t="str">
            <v>CAJAS OFICIO  445*326*260 T150 TE:3779</v>
          </cell>
          <cell r="C472">
            <v>90</v>
          </cell>
          <cell r="D472" t="str">
            <v>3</v>
          </cell>
          <cell r="E472">
            <v>20020613</v>
          </cell>
          <cell r="F472" t="str">
            <v>UN</v>
          </cell>
          <cell r="G472">
            <v>-1</v>
          </cell>
          <cell r="H472">
            <v>1011</v>
          </cell>
          <cell r="I472">
            <v>0.498</v>
          </cell>
          <cell r="J472">
            <v>-503.47800000000001</v>
          </cell>
          <cell r="K472" t="str">
            <v>Peso de Producto Terminado</v>
          </cell>
          <cell r="L472" t="str">
            <v>G0874</v>
          </cell>
          <cell r="M472">
            <v>2002</v>
          </cell>
          <cell r="N472">
            <v>6</v>
          </cell>
          <cell r="O472" t="str">
            <v>043265</v>
          </cell>
          <cell r="P472">
            <v>2</v>
          </cell>
          <cell r="Q472" t="str">
            <v>G0874</v>
          </cell>
          <cell r="R472" t="str">
            <v>FACTUPA$02</v>
          </cell>
          <cell r="S472" t="str">
            <v>0200014967</v>
          </cell>
          <cell r="T472" t="str">
            <v>EMPAQUES ECUATORIANOS S.A.</v>
          </cell>
          <cell r="U472">
            <v>43265</v>
          </cell>
          <cell r="V472">
            <v>444.84</v>
          </cell>
          <cell r="W472">
            <v>0</v>
          </cell>
          <cell r="X472">
            <v>444.84</v>
          </cell>
          <cell r="Y472">
            <v>53.38</v>
          </cell>
        </row>
        <row r="473">
          <cell r="A473" t="str">
            <v>G0000R3SFA</v>
          </cell>
          <cell r="B473" t="str">
            <v>KILOS DE SINGLE FACE   1911  T/175</v>
          </cell>
          <cell r="C473">
            <v>90</v>
          </cell>
          <cell r="D473" t="str">
            <v>3</v>
          </cell>
          <cell r="E473">
            <v>20020621</v>
          </cell>
          <cell r="F473" t="str">
            <v>KG</v>
          </cell>
          <cell r="G473">
            <v>-1</v>
          </cell>
          <cell r="H473">
            <v>3</v>
          </cell>
          <cell r="I473">
            <v>1</v>
          </cell>
          <cell r="J473">
            <v>-3</v>
          </cell>
          <cell r="K473" t="str">
            <v>Peso de Producto Terminado</v>
          </cell>
          <cell r="L473" t="str">
            <v>G0000</v>
          </cell>
          <cell r="M473">
            <v>2002</v>
          </cell>
          <cell r="N473">
            <v>6</v>
          </cell>
          <cell r="O473" t="str">
            <v>043606</v>
          </cell>
          <cell r="P473">
            <v>1</v>
          </cell>
          <cell r="Q473" t="str">
            <v>G1250</v>
          </cell>
          <cell r="R473" t="str">
            <v>FACTUPA$02</v>
          </cell>
          <cell r="S473" t="str">
            <v>0200015143</v>
          </cell>
          <cell r="T473" t="str">
            <v>INDUSTRIAL LA REFORMA</v>
          </cell>
          <cell r="U473">
            <v>43606</v>
          </cell>
          <cell r="V473">
            <v>368.05</v>
          </cell>
          <cell r="W473">
            <v>0</v>
          </cell>
          <cell r="X473">
            <v>368.05</v>
          </cell>
          <cell r="Y473">
            <v>44.17</v>
          </cell>
        </row>
        <row r="474">
          <cell r="A474" t="str">
            <v>G0874C3A42</v>
          </cell>
          <cell r="B474" t="str">
            <v>CAJA INEN A-4  434*305*260 T150 TE:3778</v>
          </cell>
          <cell r="C474">
            <v>90</v>
          </cell>
          <cell r="D474" t="str">
            <v>3</v>
          </cell>
          <cell r="E474">
            <v>20020613</v>
          </cell>
          <cell r="F474" t="str">
            <v>UN</v>
          </cell>
          <cell r="G474">
            <v>-1</v>
          </cell>
          <cell r="H474">
            <v>6192</v>
          </cell>
          <cell r="I474">
            <v>0.46100000000000002</v>
          </cell>
          <cell r="J474">
            <v>-2854.5120000000002</v>
          </cell>
          <cell r="K474" t="str">
            <v>Peso de Producto Terminado</v>
          </cell>
          <cell r="L474" t="str">
            <v>G0874</v>
          </cell>
          <cell r="M474">
            <v>2002</v>
          </cell>
          <cell r="N474">
            <v>6</v>
          </cell>
          <cell r="O474" t="str">
            <v>043265</v>
          </cell>
          <cell r="P474">
            <v>1</v>
          </cell>
          <cell r="Q474" t="str">
            <v>G0874</v>
          </cell>
          <cell r="R474" t="str">
            <v>FACTUPA$02</v>
          </cell>
          <cell r="S474" t="str">
            <v>0200014967</v>
          </cell>
          <cell r="T474" t="str">
            <v>EMPAQUES ECUATORIANOS S.A.</v>
          </cell>
          <cell r="U474">
            <v>43265</v>
          </cell>
          <cell r="V474">
            <v>2538.7199999999998</v>
          </cell>
          <cell r="W474">
            <v>0</v>
          </cell>
          <cell r="X474">
            <v>2538.7199999999998</v>
          </cell>
          <cell r="Y474">
            <v>304.64999999999998</v>
          </cell>
        </row>
        <row r="475">
          <cell r="A475" t="str">
            <v>G0871C3003</v>
          </cell>
          <cell r="B475" t="str">
            <v>CAJA CONOS 595*395*460 T/200 TE/4152</v>
          </cell>
          <cell r="C475">
            <v>2</v>
          </cell>
          <cell r="D475" t="str">
            <v>3</v>
          </cell>
          <cell r="E475">
            <v>20020614</v>
          </cell>
          <cell r="F475" t="str">
            <v>UN</v>
          </cell>
          <cell r="G475">
            <v>1</v>
          </cell>
          <cell r="H475">
            <v>680</v>
          </cell>
          <cell r="I475">
            <v>1.095</v>
          </cell>
          <cell r="J475">
            <v>744.6</v>
          </cell>
          <cell r="K475" t="str">
            <v>Peso de Producto Terminado</v>
          </cell>
          <cell r="L475" t="str">
            <v>G0871</v>
          </cell>
          <cell r="M475">
            <v>2002</v>
          </cell>
          <cell r="N475">
            <v>6</v>
          </cell>
          <cell r="O475" t="str">
            <v>043313</v>
          </cell>
          <cell r="P475">
            <v>4</v>
          </cell>
          <cell r="Q475" t="str">
            <v>15315</v>
          </cell>
          <cell r="R475" t="str">
            <v>21882</v>
          </cell>
          <cell r="S475" t="str">
            <v>0</v>
          </cell>
          <cell r="T475" t="str">
            <v>ENKADOR</v>
          </cell>
          <cell r="U475">
            <v>43313</v>
          </cell>
        </row>
        <row r="476">
          <cell r="A476" t="str">
            <v>G0874C3A42</v>
          </cell>
          <cell r="B476" t="str">
            <v>CAJA INEN A-4  434*305*260 T150 TE:3778</v>
          </cell>
          <cell r="C476">
            <v>90</v>
          </cell>
          <cell r="D476" t="str">
            <v>3</v>
          </cell>
          <cell r="E476">
            <v>20020608</v>
          </cell>
          <cell r="F476" t="str">
            <v>UN</v>
          </cell>
          <cell r="G476">
            <v>-1</v>
          </cell>
          <cell r="H476">
            <v>6288</v>
          </cell>
          <cell r="I476">
            <v>0.46100000000000002</v>
          </cell>
          <cell r="J476">
            <v>-2898.768</v>
          </cell>
          <cell r="K476" t="str">
            <v>Peso de Producto Terminado</v>
          </cell>
          <cell r="L476" t="str">
            <v>G0874</v>
          </cell>
          <cell r="M476">
            <v>2002</v>
          </cell>
          <cell r="N476">
            <v>6</v>
          </cell>
          <cell r="O476" t="str">
            <v>043087</v>
          </cell>
          <cell r="P476">
            <v>1</v>
          </cell>
          <cell r="Q476" t="str">
            <v>G0874</v>
          </cell>
          <cell r="R476" t="str">
            <v>FACTUPA$02</v>
          </cell>
          <cell r="S476" t="str">
            <v>0200014884</v>
          </cell>
          <cell r="T476" t="str">
            <v>EMPAQUES ECUATORIANOS S.A.</v>
          </cell>
          <cell r="U476">
            <v>43087</v>
          </cell>
          <cell r="V476">
            <v>2578.08</v>
          </cell>
          <cell r="W476">
            <v>0</v>
          </cell>
          <cell r="X476">
            <v>2578.08</v>
          </cell>
          <cell r="Y476">
            <v>309.37</v>
          </cell>
        </row>
        <row r="477">
          <cell r="A477" t="str">
            <v>G0874C3A42</v>
          </cell>
          <cell r="B477" t="str">
            <v>CAJA INEN A-4  434*305*260 T150 TE:3778</v>
          </cell>
          <cell r="C477">
            <v>2</v>
          </cell>
          <cell r="D477" t="str">
            <v>3</v>
          </cell>
          <cell r="E477">
            <v>20020607</v>
          </cell>
          <cell r="F477" t="str">
            <v>UN</v>
          </cell>
          <cell r="G477">
            <v>1</v>
          </cell>
          <cell r="H477">
            <v>6288</v>
          </cell>
          <cell r="I477">
            <v>0.46100000000000002</v>
          </cell>
          <cell r="J477">
            <v>2898.768</v>
          </cell>
          <cell r="K477" t="str">
            <v>Peso de Producto Terminado</v>
          </cell>
          <cell r="L477" t="str">
            <v>G0874</v>
          </cell>
          <cell r="M477">
            <v>2002</v>
          </cell>
          <cell r="N477">
            <v>6</v>
          </cell>
          <cell r="O477" t="str">
            <v>043073</v>
          </cell>
          <cell r="P477">
            <v>5</v>
          </cell>
          <cell r="Q477" t="str">
            <v>15014</v>
          </cell>
          <cell r="R477" t="str">
            <v>21757</v>
          </cell>
          <cell r="S477" t="str">
            <v>0</v>
          </cell>
          <cell r="T477" t="str">
            <v>EMPAQUES ECUATORIANOS S.A.</v>
          </cell>
          <cell r="U477">
            <v>43073</v>
          </cell>
        </row>
        <row r="478">
          <cell r="A478" t="str">
            <v>G0871C3004</v>
          </cell>
          <cell r="B478" t="str">
            <v>CAJA 1/2 CONOS 540*360*230 T/200 TE/4151</v>
          </cell>
          <cell r="C478">
            <v>2</v>
          </cell>
          <cell r="D478" t="str">
            <v>3</v>
          </cell>
          <cell r="E478">
            <v>20020629</v>
          </cell>
          <cell r="F478" t="str">
            <v>UN</v>
          </cell>
          <cell r="G478">
            <v>1</v>
          </cell>
          <cell r="H478">
            <v>1375</v>
          </cell>
          <cell r="I478">
            <v>0.68100000000000005</v>
          </cell>
          <cell r="J478">
            <v>936.375</v>
          </cell>
          <cell r="K478" t="str">
            <v>Peso de Producto Terminado</v>
          </cell>
          <cell r="L478" t="str">
            <v>G0871</v>
          </cell>
          <cell r="M478">
            <v>2002</v>
          </cell>
          <cell r="N478">
            <v>6</v>
          </cell>
          <cell r="O478" t="str">
            <v>043992</v>
          </cell>
          <cell r="P478">
            <v>1</v>
          </cell>
          <cell r="Q478" t="str">
            <v>15524</v>
          </cell>
          <cell r="R478" t="str">
            <v>21866</v>
          </cell>
          <cell r="S478" t="str">
            <v>0</v>
          </cell>
          <cell r="T478" t="str">
            <v>ENKADOR</v>
          </cell>
          <cell r="U478">
            <v>43992</v>
          </cell>
        </row>
        <row r="479">
          <cell r="A479" t="str">
            <v>G0878C3001</v>
          </cell>
          <cell r="B479" t="str">
            <v>CJ EDITORES NAC. 448*297*314 T200</v>
          </cell>
          <cell r="C479">
            <v>90</v>
          </cell>
          <cell r="D479" t="str">
            <v>3</v>
          </cell>
          <cell r="E479">
            <v>20020626</v>
          </cell>
          <cell r="F479" t="str">
            <v>UN</v>
          </cell>
          <cell r="G479">
            <v>-1</v>
          </cell>
          <cell r="H479">
            <v>3339</v>
          </cell>
          <cell r="I479">
            <v>0.58699999999999997</v>
          </cell>
          <cell r="J479">
            <v>-1959.9929999999999</v>
          </cell>
          <cell r="K479" t="str">
            <v>Peso de Producto Terminado</v>
          </cell>
          <cell r="L479" t="str">
            <v>G0878</v>
          </cell>
          <cell r="M479">
            <v>2002</v>
          </cell>
          <cell r="N479">
            <v>6</v>
          </cell>
          <cell r="O479" t="str">
            <v>043785</v>
          </cell>
          <cell r="P479">
            <v>1</v>
          </cell>
          <cell r="Q479" t="str">
            <v>G0878</v>
          </cell>
          <cell r="R479" t="str">
            <v>FACTUPA$02</v>
          </cell>
          <cell r="S479" t="str">
            <v>0200015219</v>
          </cell>
          <cell r="T479" t="str">
            <v>EDITORES NACIONALES</v>
          </cell>
          <cell r="U479">
            <v>43785</v>
          </cell>
          <cell r="V479">
            <v>1736.28</v>
          </cell>
          <cell r="W479">
            <v>0</v>
          </cell>
          <cell r="X479">
            <v>1736.28</v>
          </cell>
          <cell r="Y479">
            <v>208.35</v>
          </cell>
        </row>
        <row r="480">
          <cell r="A480" t="str">
            <v>G0884C3001</v>
          </cell>
          <cell r="B480" t="str">
            <v>CJ P´BOTELLAS 396*284*185 K-C T/175</v>
          </cell>
          <cell r="C480">
            <v>2</v>
          </cell>
          <cell r="D480" t="str">
            <v>3</v>
          </cell>
          <cell r="E480">
            <v>20020605</v>
          </cell>
          <cell r="F480" t="str">
            <v>UN</v>
          </cell>
          <cell r="G480">
            <v>1</v>
          </cell>
          <cell r="H480">
            <v>2063</v>
          </cell>
          <cell r="I480">
            <v>0.35399999999999998</v>
          </cell>
          <cell r="J480">
            <v>730.30199999999991</v>
          </cell>
          <cell r="K480" t="str">
            <v>Peso de Producto Terminado</v>
          </cell>
          <cell r="L480" t="str">
            <v>G0884</v>
          </cell>
          <cell r="M480">
            <v>2002</v>
          </cell>
          <cell r="N480">
            <v>6</v>
          </cell>
          <cell r="O480" t="str">
            <v>042938</v>
          </cell>
          <cell r="P480">
            <v>8</v>
          </cell>
          <cell r="Q480" t="str">
            <v>14928</v>
          </cell>
          <cell r="R480" t="str">
            <v>21705</v>
          </cell>
          <cell r="S480" t="str">
            <v>0</v>
          </cell>
          <cell r="T480" t="str">
            <v>ECON. EDGAR MORENO SUQUILANDA</v>
          </cell>
          <cell r="U480">
            <v>42938</v>
          </cell>
        </row>
        <row r="481">
          <cell r="A481" t="str">
            <v>G0884C3001</v>
          </cell>
          <cell r="B481" t="str">
            <v>CJ P´BOTELLAS 396*284*185 K-C T/175</v>
          </cell>
          <cell r="C481">
            <v>90</v>
          </cell>
          <cell r="D481" t="str">
            <v>3</v>
          </cell>
          <cell r="E481">
            <v>20020610</v>
          </cell>
          <cell r="F481" t="str">
            <v>UN</v>
          </cell>
          <cell r="G481">
            <v>-1</v>
          </cell>
          <cell r="H481">
            <v>2063</v>
          </cell>
          <cell r="I481">
            <v>0.35399999999999998</v>
          </cell>
          <cell r="J481">
            <v>-730.30199999999991</v>
          </cell>
          <cell r="K481" t="str">
            <v>Peso de Producto Terminado</v>
          </cell>
          <cell r="L481" t="str">
            <v>G0884</v>
          </cell>
          <cell r="M481">
            <v>2002</v>
          </cell>
          <cell r="N481">
            <v>6</v>
          </cell>
          <cell r="O481" t="str">
            <v>043099</v>
          </cell>
          <cell r="P481">
            <v>1</v>
          </cell>
          <cell r="Q481" t="str">
            <v>G0884</v>
          </cell>
          <cell r="R481" t="str">
            <v>FACTUPA$02</v>
          </cell>
          <cell r="S481" t="str">
            <v>0200014894</v>
          </cell>
          <cell r="T481" t="str">
            <v>ECON. EDGAR MORENO SUQUILANDA</v>
          </cell>
          <cell r="U481">
            <v>43099</v>
          </cell>
          <cell r="V481">
            <v>701.42</v>
          </cell>
          <cell r="W481">
            <v>0</v>
          </cell>
          <cell r="X481">
            <v>701.42</v>
          </cell>
          <cell r="Y481">
            <v>84.17</v>
          </cell>
        </row>
        <row r="482">
          <cell r="A482" t="str">
            <v>G0884L3001</v>
          </cell>
          <cell r="B482" t="str">
            <v>TRANSVERSALES 240*150 K/ T-150 TE-NA</v>
          </cell>
          <cell r="C482">
            <v>2</v>
          </cell>
          <cell r="D482" t="str">
            <v>3</v>
          </cell>
          <cell r="E482">
            <v>20020604</v>
          </cell>
          <cell r="F482" t="str">
            <v>UN</v>
          </cell>
          <cell r="G482">
            <v>1</v>
          </cell>
          <cell r="H482">
            <v>10000</v>
          </cell>
          <cell r="I482">
            <v>1.9E-2</v>
          </cell>
          <cell r="J482">
            <v>190</v>
          </cell>
          <cell r="K482" t="str">
            <v>Peso de Producto Terminado</v>
          </cell>
          <cell r="L482" t="str">
            <v>G0884</v>
          </cell>
          <cell r="M482">
            <v>2002</v>
          </cell>
          <cell r="N482">
            <v>6</v>
          </cell>
          <cell r="O482" t="str">
            <v>042923</v>
          </cell>
          <cell r="P482">
            <v>5</v>
          </cell>
          <cell r="Q482" t="str">
            <v>14976</v>
          </cell>
          <cell r="R482" t="str">
            <v>21704</v>
          </cell>
          <cell r="S482" t="str">
            <v>0</v>
          </cell>
          <cell r="T482" t="str">
            <v>ECON. EDGAR MORENO SUQUILANDA</v>
          </cell>
          <cell r="U482">
            <v>42923</v>
          </cell>
        </row>
        <row r="483">
          <cell r="A483" t="str">
            <v>G0874C3COF</v>
          </cell>
          <cell r="B483" t="str">
            <v>CAJAS OFICIO  445*326*260 T150 TE:3779</v>
          </cell>
          <cell r="C483">
            <v>2</v>
          </cell>
          <cell r="D483" t="str">
            <v>3</v>
          </cell>
          <cell r="E483">
            <v>20020612</v>
          </cell>
          <cell r="F483" t="str">
            <v>UN</v>
          </cell>
          <cell r="G483">
            <v>1</v>
          </cell>
          <cell r="H483">
            <v>1011</v>
          </cell>
          <cell r="I483">
            <v>0.498</v>
          </cell>
          <cell r="J483">
            <v>503.47800000000001</v>
          </cell>
          <cell r="K483" t="str">
            <v>Peso de Producto Terminado</v>
          </cell>
          <cell r="L483" t="str">
            <v>G0874</v>
          </cell>
          <cell r="M483">
            <v>2002</v>
          </cell>
          <cell r="N483">
            <v>6</v>
          </cell>
          <cell r="O483" t="str">
            <v>043228</v>
          </cell>
          <cell r="P483">
            <v>1</v>
          </cell>
          <cell r="Q483" t="str">
            <v>15080</v>
          </cell>
          <cell r="R483" t="str">
            <v>21443</v>
          </cell>
          <cell r="S483" t="str">
            <v>0</v>
          </cell>
          <cell r="T483" t="str">
            <v>EMPAQUES ECUATORIANOS S.A.</v>
          </cell>
          <cell r="U483">
            <v>43228</v>
          </cell>
        </row>
        <row r="484">
          <cell r="A484" t="str">
            <v>G0959C3PUR</v>
          </cell>
          <cell r="B484" t="str">
            <v>CJ ROYAL PURE 380*274*222 T275 TE655</v>
          </cell>
          <cell r="C484">
            <v>10</v>
          </cell>
          <cell r="D484" t="str">
            <v>3</v>
          </cell>
          <cell r="E484">
            <v>20020606</v>
          </cell>
          <cell r="F484" t="str">
            <v>UN</v>
          </cell>
          <cell r="G484">
            <v>1</v>
          </cell>
          <cell r="H484">
            <v>951</v>
          </cell>
          <cell r="I484">
            <v>0.78800000000000003</v>
          </cell>
          <cell r="J484">
            <v>749.38800000000003</v>
          </cell>
          <cell r="K484" t="str">
            <v>Peso de Producto Terminado</v>
          </cell>
          <cell r="L484" t="str">
            <v>G0959</v>
          </cell>
          <cell r="M484">
            <v>2002</v>
          </cell>
          <cell r="N484">
            <v>6</v>
          </cell>
          <cell r="O484" t="str">
            <v>042952</v>
          </cell>
          <cell r="P484">
            <v>1</v>
          </cell>
          <cell r="Q484" t="str">
            <v>G0959</v>
          </cell>
          <cell r="R484" t="str">
            <v>NCANU$SIVA</v>
          </cell>
          <cell r="S484" t="str">
            <v>0100002159</v>
          </cell>
          <cell r="T484" t="str">
            <v>FUTUCORP</v>
          </cell>
          <cell r="U484">
            <v>42952</v>
          </cell>
          <cell r="V484">
            <v>713.25</v>
          </cell>
          <cell r="W484">
            <v>0</v>
          </cell>
          <cell r="X484">
            <v>713.25</v>
          </cell>
          <cell r="Y484">
            <v>0</v>
          </cell>
        </row>
        <row r="485">
          <cell r="A485" t="str">
            <v>G0953C3MES</v>
          </cell>
          <cell r="B485" t="str">
            <v>CAJA TICTAC MENTA EXTRA STRONG T/150</v>
          </cell>
          <cell r="C485">
            <v>2</v>
          </cell>
          <cell r="D485" t="str">
            <v>3</v>
          </cell>
          <cell r="E485">
            <v>20020624</v>
          </cell>
          <cell r="F485" t="str">
            <v>UN</v>
          </cell>
          <cell r="G485">
            <v>1</v>
          </cell>
          <cell r="H485">
            <v>6159</v>
          </cell>
          <cell r="I485">
            <v>0.217</v>
          </cell>
          <cell r="J485">
            <v>1336.5029999999999</v>
          </cell>
          <cell r="K485" t="str">
            <v>Peso de Producto Terminado</v>
          </cell>
          <cell r="L485" t="str">
            <v>G0953</v>
          </cell>
          <cell r="M485">
            <v>2002</v>
          </cell>
          <cell r="N485">
            <v>6</v>
          </cell>
          <cell r="O485" t="str">
            <v>043705</v>
          </cell>
          <cell r="P485">
            <v>2</v>
          </cell>
          <cell r="Q485" t="str">
            <v>15430</v>
          </cell>
          <cell r="R485" t="str">
            <v>21489</v>
          </cell>
          <cell r="S485" t="str">
            <v>0</v>
          </cell>
          <cell r="T485" t="str">
            <v>FERRERO DEL ECUADOR S.A.</v>
          </cell>
          <cell r="U485">
            <v>43705</v>
          </cell>
        </row>
        <row r="486">
          <cell r="A486" t="str">
            <v>G0953C3MYE</v>
          </cell>
          <cell r="B486" t="str">
            <v>CJ XTRA FUERTE MENTOL Y EUCALIPTO TE3705</v>
          </cell>
          <cell r="C486">
            <v>2</v>
          </cell>
          <cell r="D486" t="str">
            <v>3</v>
          </cell>
          <cell r="E486">
            <v>20020610</v>
          </cell>
          <cell r="F486" t="str">
            <v>UN</v>
          </cell>
          <cell r="G486">
            <v>1</v>
          </cell>
          <cell r="H486">
            <v>2010</v>
          </cell>
          <cell r="I486">
            <v>0.217</v>
          </cell>
          <cell r="J486">
            <v>436.17</v>
          </cell>
          <cell r="K486" t="str">
            <v>Peso de Producto Terminado</v>
          </cell>
          <cell r="L486" t="str">
            <v>G0953</v>
          </cell>
          <cell r="M486">
            <v>2002</v>
          </cell>
          <cell r="N486">
            <v>6</v>
          </cell>
          <cell r="O486" t="str">
            <v>043127</v>
          </cell>
          <cell r="P486">
            <v>1</v>
          </cell>
          <cell r="Q486" t="str">
            <v>15031</v>
          </cell>
          <cell r="R486" t="str">
            <v>21789</v>
          </cell>
          <cell r="S486" t="str">
            <v>0</v>
          </cell>
          <cell r="T486" t="str">
            <v>FERRERO DEL ECUADOR S.A.</v>
          </cell>
          <cell r="U486">
            <v>43127</v>
          </cell>
        </row>
        <row r="487">
          <cell r="A487" t="str">
            <v>G2513C3001</v>
          </cell>
          <cell r="B487" t="str">
            <v>BASE POLLO BB 1010*880 T 200</v>
          </cell>
          <cell r="C487">
            <v>10</v>
          </cell>
          <cell r="D487" t="str">
            <v>3</v>
          </cell>
          <cell r="E487">
            <v>20020606</v>
          </cell>
          <cell r="F487" t="str">
            <v>UN</v>
          </cell>
          <cell r="G487">
            <v>1</v>
          </cell>
          <cell r="H487">
            <v>5250</v>
          </cell>
          <cell r="I487">
            <v>0.55500000000000005</v>
          </cell>
          <cell r="J487">
            <v>2913.75</v>
          </cell>
          <cell r="K487" t="str">
            <v>Peso de Producto Terminado</v>
          </cell>
          <cell r="L487" t="str">
            <v>G2513</v>
          </cell>
          <cell r="M487">
            <v>2002</v>
          </cell>
          <cell r="N487">
            <v>6</v>
          </cell>
          <cell r="O487" t="str">
            <v>042981</v>
          </cell>
          <cell r="P487">
            <v>1</v>
          </cell>
          <cell r="Q487" t="str">
            <v>G2513</v>
          </cell>
          <cell r="R487" t="str">
            <v>NCANU$CIVA</v>
          </cell>
          <cell r="S487" t="str">
            <v>0100002160</v>
          </cell>
          <cell r="T487" t="str">
            <v>REPROAVI CIA. LTDA.</v>
          </cell>
          <cell r="U487">
            <v>42981</v>
          </cell>
          <cell r="V487">
            <v>2467.5</v>
          </cell>
          <cell r="W487">
            <v>0</v>
          </cell>
          <cell r="X487">
            <v>2467.5</v>
          </cell>
          <cell r="Y487">
            <v>296.10000000000002</v>
          </cell>
        </row>
        <row r="488">
          <cell r="A488" t="str">
            <v>G0953C3TTM</v>
          </cell>
          <cell r="B488" t="str">
            <v>CAJA TIC-TAC MENTA T/150</v>
          </cell>
          <cell r="C488">
            <v>90</v>
          </cell>
          <cell r="D488" t="str">
            <v>3</v>
          </cell>
          <cell r="E488">
            <v>20020614</v>
          </cell>
          <cell r="F488" t="str">
            <v>UN</v>
          </cell>
          <cell r="G488">
            <v>-1</v>
          </cell>
          <cell r="H488">
            <v>5628</v>
          </cell>
          <cell r="I488">
            <v>0.217</v>
          </cell>
          <cell r="J488">
            <v>-1221.2760000000001</v>
          </cell>
          <cell r="K488" t="str">
            <v>Peso de Producto Terminado</v>
          </cell>
          <cell r="L488" t="str">
            <v>G0953</v>
          </cell>
          <cell r="M488">
            <v>2002</v>
          </cell>
          <cell r="N488">
            <v>6</v>
          </cell>
          <cell r="O488" t="str">
            <v>043295</v>
          </cell>
          <cell r="P488">
            <v>1</v>
          </cell>
          <cell r="Q488" t="str">
            <v>G0953</v>
          </cell>
          <cell r="R488" t="str">
            <v>FACTUPA$02</v>
          </cell>
          <cell r="S488" t="str">
            <v>0200014983</v>
          </cell>
          <cell r="T488" t="str">
            <v>FERRERO DEL ECUADOR S.A.</v>
          </cell>
          <cell r="U488">
            <v>43295</v>
          </cell>
          <cell r="V488">
            <v>1069.32</v>
          </cell>
          <cell r="W488">
            <v>0</v>
          </cell>
          <cell r="X488">
            <v>1069.32</v>
          </cell>
          <cell r="Y488">
            <v>128.32</v>
          </cell>
        </row>
        <row r="489">
          <cell r="A489" t="str">
            <v>G0953C3TTN</v>
          </cell>
          <cell r="B489" t="str">
            <v>CAJA TIC-TAC NARANJA T/150</v>
          </cell>
          <cell r="C489">
            <v>90</v>
          </cell>
          <cell r="D489" t="str">
            <v>3</v>
          </cell>
          <cell r="E489">
            <v>20020614</v>
          </cell>
          <cell r="F489" t="str">
            <v>UN</v>
          </cell>
          <cell r="G489">
            <v>-1</v>
          </cell>
          <cell r="H489">
            <v>4500</v>
          </cell>
          <cell r="I489">
            <v>0.217</v>
          </cell>
          <cell r="J489">
            <v>-976.5</v>
          </cell>
          <cell r="K489" t="str">
            <v>Peso de Producto Terminado</v>
          </cell>
          <cell r="L489" t="str">
            <v>G0953</v>
          </cell>
          <cell r="M489">
            <v>2002</v>
          </cell>
          <cell r="N489">
            <v>6</v>
          </cell>
          <cell r="O489" t="str">
            <v>043301</v>
          </cell>
          <cell r="P489">
            <v>1</v>
          </cell>
          <cell r="Q489" t="str">
            <v>G0953</v>
          </cell>
          <cell r="R489" t="str">
            <v>FACTUPA$02</v>
          </cell>
          <cell r="S489" t="str">
            <v>0200014988</v>
          </cell>
          <cell r="T489" t="str">
            <v>FERRERO DEL ECUADOR S.A.</v>
          </cell>
          <cell r="U489">
            <v>43301</v>
          </cell>
          <cell r="V489">
            <v>855</v>
          </cell>
          <cell r="W489">
            <v>0</v>
          </cell>
          <cell r="X489">
            <v>855</v>
          </cell>
          <cell r="Y489">
            <v>102.6</v>
          </cell>
        </row>
        <row r="490">
          <cell r="A490" t="str">
            <v>G2504C3001</v>
          </cell>
          <cell r="B490" t="str">
            <v>CAJAS 530*490*260 T/150</v>
          </cell>
          <cell r="C490">
            <v>90</v>
          </cell>
          <cell r="D490" t="str">
            <v>3</v>
          </cell>
          <cell r="E490">
            <v>20020618</v>
          </cell>
          <cell r="F490" t="str">
            <v>UN</v>
          </cell>
          <cell r="G490">
            <v>-1</v>
          </cell>
          <cell r="H490">
            <v>2131</v>
          </cell>
          <cell r="I490">
            <v>0.83299999999999996</v>
          </cell>
          <cell r="J490">
            <v>-1775.1229999999998</v>
          </cell>
          <cell r="K490" t="str">
            <v>Peso de Producto Terminado</v>
          </cell>
          <cell r="L490" t="str">
            <v>G2504</v>
          </cell>
          <cell r="M490">
            <v>2002</v>
          </cell>
          <cell r="N490">
            <v>6</v>
          </cell>
          <cell r="O490" t="str">
            <v>043455</v>
          </cell>
          <cell r="P490">
            <v>1</v>
          </cell>
          <cell r="Q490" t="str">
            <v>G2504</v>
          </cell>
          <cell r="R490" t="str">
            <v>FACTUPA$02</v>
          </cell>
          <cell r="S490" t="str">
            <v>0200015066</v>
          </cell>
          <cell r="T490" t="str">
            <v>RIKOS PRODUCT.ALIMENT.CIA.LTDA.</v>
          </cell>
          <cell r="U490">
            <v>43455</v>
          </cell>
          <cell r="V490">
            <v>1491.7</v>
          </cell>
          <cell r="W490">
            <v>0</v>
          </cell>
          <cell r="X490">
            <v>1491.7</v>
          </cell>
          <cell r="Y490">
            <v>179</v>
          </cell>
        </row>
        <row r="491">
          <cell r="A491" t="str">
            <v>G2504C3001</v>
          </cell>
          <cell r="B491" t="str">
            <v>CAJAS 530*490*260 T/150</v>
          </cell>
          <cell r="C491">
            <v>2</v>
          </cell>
          <cell r="D491" t="str">
            <v>3</v>
          </cell>
          <cell r="E491">
            <v>20020617</v>
          </cell>
          <cell r="F491" t="str">
            <v>UN</v>
          </cell>
          <cell r="G491">
            <v>1</v>
          </cell>
          <cell r="H491">
            <v>2131</v>
          </cell>
          <cell r="I491">
            <v>0.83299999999999996</v>
          </cell>
          <cell r="J491">
            <v>1775.1229999999998</v>
          </cell>
          <cell r="K491" t="str">
            <v>Peso de Producto Terminado</v>
          </cell>
          <cell r="L491" t="str">
            <v>G2504</v>
          </cell>
          <cell r="M491">
            <v>2002</v>
          </cell>
          <cell r="N491">
            <v>6</v>
          </cell>
          <cell r="O491" t="str">
            <v>043401</v>
          </cell>
          <cell r="P491">
            <v>3</v>
          </cell>
          <cell r="Q491" t="str">
            <v>15218</v>
          </cell>
          <cell r="R491" t="str">
            <v>21881</v>
          </cell>
          <cell r="S491" t="str">
            <v>0</v>
          </cell>
          <cell r="T491" t="str">
            <v>RIKOS PRODUCT.ALIMENT.CIA.LTDA.</v>
          </cell>
          <cell r="U491">
            <v>43401</v>
          </cell>
        </row>
        <row r="492">
          <cell r="A492" t="str">
            <v>G0871C3003</v>
          </cell>
          <cell r="B492" t="str">
            <v>CAJA CONOS 595*395*460 T/200 TE/4152</v>
          </cell>
          <cell r="C492">
            <v>2</v>
          </cell>
          <cell r="D492" t="str">
            <v>3</v>
          </cell>
          <cell r="E492">
            <v>20020620</v>
          </cell>
          <cell r="F492" t="str">
            <v>UN</v>
          </cell>
          <cell r="G492">
            <v>1</v>
          </cell>
          <cell r="H492">
            <v>1313</v>
          </cell>
          <cell r="I492">
            <v>1.095</v>
          </cell>
          <cell r="J492">
            <v>1437.7349999999999</v>
          </cell>
          <cell r="K492" t="str">
            <v>Peso de Producto Terminado</v>
          </cell>
          <cell r="L492" t="str">
            <v>G0871</v>
          </cell>
          <cell r="M492">
            <v>2002</v>
          </cell>
          <cell r="N492">
            <v>6</v>
          </cell>
          <cell r="O492" t="str">
            <v>043534</v>
          </cell>
          <cell r="P492">
            <v>1</v>
          </cell>
          <cell r="Q492" t="str">
            <v>15357</v>
          </cell>
          <cell r="R492" t="str">
            <v>21882</v>
          </cell>
          <cell r="S492" t="str">
            <v>0</v>
          </cell>
          <cell r="T492" t="str">
            <v>ENKADOR</v>
          </cell>
          <cell r="U492">
            <v>43534</v>
          </cell>
        </row>
        <row r="493">
          <cell r="A493" t="str">
            <v>G2402C3REP</v>
          </cell>
          <cell r="B493" t="str">
            <v>CAJA REPALCO</v>
          </cell>
          <cell r="C493">
            <v>90</v>
          </cell>
          <cell r="D493" t="str">
            <v>3</v>
          </cell>
          <cell r="E493">
            <v>20020610</v>
          </cell>
          <cell r="F493" t="str">
            <v>UN</v>
          </cell>
          <cell r="G493">
            <v>-1</v>
          </cell>
          <cell r="H493">
            <v>3265</v>
          </cell>
          <cell r="I493">
            <v>0.79200000000000004</v>
          </cell>
          <cell r="J493">
            <v>-2585.88</v>
          </cell>
          <cell r="K493" t="str">
            <v>Peso de Producto Terminado</v>
          </cell>
          <cell r="L493" t="str">
            <v>G2402</v>
          </cell>
          <cell r="M493">
            <v>2002</v>
          </cell>
          <cell r="N493">
            <v>6</v>
          </cell>
          <cell r="O493" t="str">
            <v>043093</v>
          </cell>
          <cell r="P493">
            <v>1</v>
          </cell>
          <cell r="Q493" t="str">
            <v>G2402</v>
          </cell>
          <cell r="R493" t="str">
            <v>FACTUPA$02</v>
          </cell>
          <cell r="S493" t="str">
            <v>0200014890</v>
          </cell>
          <cell r="T493" t="str">
            <v>REPALCO</v>
          </cell>
          <cell r="U493">
            <v>43093</v>
          </cell>
          <cell r="V493">
            <v>2285.5</v>
          </cell>
          <cell r="W493">
            <v>0</v>
          </cell>
          <cell r="X493">
            <v>2285.5</v>
          </cell>
          <cell r="Y493">
            <v>274.26</v>
          </cell>
        </row>
        <row r="494">
          <cell r="A494" t="str">
            <v>G0921C3T02</v>
          </cell>
          <cell r="B494" t="str">
            <v>TP CALDERO Ñ50 LAM 860*760 T 150</v>
          </cell>
          <cell r="C494">
            <v>2</v>
          </cell>
          <cell r="D494" t="str">
            <v>3</v>
          </cell>
          <cell r="E494">
            <v>20020605</v>
          </cell>
          <cell r="F494" t="str">
            <v>UN</v>
          </cell>
          <cell r="G494">
            <v>1</v>
          </cell>
          <cell r="H494">
            <v>2029</v>
          </cell>
          <cell r="I494">
            <v>0.34300000000000003</v>
          </cell>
          <cell r="J494">
            <v>695.947</v>
          </cell>
          <cell r="K494" t="str">
            <v>Peso de Producto Terminado</v>
          </cell>
          <cell r="L494" t="str">
            <v>G0921</v>
          </cell>
          <cell r="M494">
            <v>2002</v>
          </cell>
          <cell r="N494">
            <v>6</v>
          </cell>
          <cell r="O494" t="str">
            <v>042938</v>
          </cell>
          <cell r="P494">
            <v>3</v>
          </cell>
          <cell r="Q494" t="str">
            <v>14942</v>
          </cell>
          <cell r="R494" t="str">
            <v>21697</v>
          </cell>
          <cell r="S494" t="str">
            <v>0</v>
          </cell>
          <cell r="T494" t="str">
            <v>FABRICA UMCO</v>
          </cell>
          <cell r="U494">
            <v>42938</v>
          </cell>
        </row>
        <row r="495">
          <cell r="A495" t="str">
            <v>G0959C3PUR</v>
          </cell>
          <cell r="B495" t="str">
            <v>CJ ROYAL PURE 380*274*222 T275 TE655</v>
          </cell>
          <cell r="C495">
            <v>90</v>
          </cell>
          <cell r="D495" t="str">
            <v>3</v>
          </cell>
          <cell r="E495">
            <v>20020607</v>
          </cell>
          <cell r="F495" t="str">
            <v>UN</v>
          </cell>
          <cell r="G495">
            <v>-1</v>
          </cell>
          <cell r="H495">
            <v>951</v>
          </cell>
          <cell r="I495">
            <v>0.78800000000000003</v>
          </cell>
          <cell r="J495">
            <v>-749.38800000000003</v>
          </cell>
          <cell r="K495" t="str">
            <v>Peso de Producto Terminado</v>
          </cell>
          <cell r="L495" t="str">
            <v>G0959</v>
          </cell>
          <cell r="M495">
            <v>2002</v>
          </cell>
          <cell r="N495">
            <v>6</v>
          </cell>
          <cell r="O495" t="str">
            <v>043013</v>
          </cell>
          <cell r="P495">
            <v>1</v>
          </cell>
          <cell r="Q495" t="str">
            <v>G0959</v>
          </cell>
          <cell r="R495" t="str">
            <v>FACTUPA$03</v>
          </cell>
          <cell r="S495" t="str">
            <v>0200014849</v>
          </cell>
          <cell r="T495" t="str">
            <v>FUTUCORP</v>
          </cell>
          <cell r="U495">
            <v>43013</v>
          </cell>
          <cell r="V495">
            <v>713.25</v>
          </cell>
          <cell r="W495">
            <v>0</v>
          </cell>
          <cell r="X495">
            <v>713.25</v>
          </cell>
          <cell r="Y495">
            <v>0</v>
          </cell>
        </row>
        <row r="496">
          <cell r="A496" t="str">
            <v>G0959C3001</v>
          </cell>
          <cell r="B496" t="str">
            <v>CJ PURE ROYAL S/IMPRES F/CRUZ 75%  T275</v>
          </cell>
          <cell r="C496">
            <v>10</v>
          </cell>
          <cell r="D496" t="str">
            <v>3</v>
          </cell>
          <cell r="E496">
            <v>20020606</v>
          </cell>
          <cell r="F496" t="str">
            <v>UN</v>
          </cell>
          <cell r="G496">
            <v>1</v>
          </cell>
          <cell r="H496">
            <v>2035</v>
          </cell>
          <cell r="I496">
            <v>0.78800000000000003</v>
          </cell>
          <cell r="J496">
            <v>1603.58</v>
          </cell>
          <cell r="K496" t="str">
            <v>Peso de Producto Terminado</v>
          </cell>
          <cell r="L496" t="str">
            <v>G0959</v>
          </cell>
          <cell r="M496">
            <v>2002</v>
          </cell>
          <cell r="N496">
            <v>6</v>
          </cell>
          <cell r="O496" t="str">
            <v>042952</v>
          </cell>
          <cell r="P496">
            <v>2</v>
          </cell>
          <cell r="Q496" t="str">
            <v>G0959</v>
          </cell>
          <cell r="R496" t="str">
            <v>NCANU$SIVA</v>
          </cell>
          <cell r="S496" t="str">
            <v>0100002159</v>
          </cell>
          <cell r="T496" t="str">
            <v>FUTUCORP</v>
          </cell>
          <cell r="U496">
            <v>42952</v>
          </cell>
          <cell r="V496">
            <v>1526.25</v>
          </cell>
          <cell r="W496">
            <v>0</v>
          </cell>
          <cell r="X496">
            <v>1526.25</v>
          </cell>
          <cell r="Y496">
            <v>0</v>
          </cell>
        </row>
        <row r="497">
          <cell r="A497" t="str">
            <v>G0959C3001</v>
          </cell>
          <cell r="B497" t="str">
            <v>CJ PURE ROYAL S/IMPRES F/CRUZ 75%  T275</v>
          </cell>
          <cell r="C497">
            <v>2</v>
          </cell>
          <cell r="D497" t="str">
            <v>3</v>
          </cell>
          <cell r="E497">
            <v>20020606</v>
          </cell>
          <cell r="F497" t="str">
            <v>UN</v>
          </cell>
          <cell r="G497">
            <v>1</v>
          </cell>
          <cell r="H497">
            <v>2838</v>
          </cell>
          <cell r="I497">
            <v>0.71399999999999997</v>
          </cell>
          <cell r="J497">
            <v>2026.3319999999999</v>
          </cell>
          <cell r="K497" t="str">
            <v>Peso de Producto Terminado</v>
          </cell>
          <cell r="L497" t="str">
            <v>G0959</v>
          </cell>
          <cell r="M497">
            <v>2002</v>
          </cell>
          <cell r="N497">
            <v>6</v>
          </cell>
          <cell r="O497" t="str">
            <v>042995</v>
          </cell>
          <cell r="P497">
            <v>1</v>
          </cell>
          <cell r="Q497" t="str">
            <v>14955</v>
          </cell>
          <cell r="R497" t="str">
            <v>21684</v>
          </cell>
          <cell r="S497" t="str">
            <v>0</v>
          </cell>
          <cell r="T497" t="str">
            <v>FUTUCORP</v>
          </cell>
          <cell r="U497">
            <v>42995</v>
          </cell>
        </row>
        <row r="498">
          <cell r="A498" t="str">
            <v>G0959C3001</v>
          </cell>
          <cell r="B498" t="str">
            <v>CJ PURE ROYAL S/IMPRES F/CRUZ 75%  T275</v>
          </cell>
          <cell r="C498">
            <v>2</v>
          </cell>
          <cell r="D498" t="str">
            <v>3</v>
          </cell>
          <cell r="E498">
            <v>20020606</v>
          </cell>
          <cell r="F498" t="str">
            <v>UN</v>
          </cell>
          <cell r="G498">
            <v>1</v>
          </cell>
          <cell r="H498">
            <v>2094</v>
          </cell>
          <cell r="I498">
            <v>0.78800000000000003</v>
          </cell>
          <cell r="J498">
            <v>1650.0720000000001</v>
          </cell>
          <cell r="K498" t="str">
            <v>Peso de Producto Terminado</v>
          </cell>
          <cell r="L498" t="str">
            <v>G0959</v>
          </cell>
          <cell r="M498">
            <v>2002</v>
          </cell>
          <cell r="N498">
            <v>6</v>
          </cell>
          <cell r="O498" t="str">
            <v>042997</v>
          </cell>
          <cell r="P498">
            <v>2</v>
          </cell>
          <cell r="Q498" t="str">
            <v>14952</v>
          </cell>
          <cell r="R498" t="str">
            <v>21737</v>
          </cell>
          <cell r="S498" t="str">
            <v>0</v>
          </cell>
          <cell r="T498" t="str">
            <v>FUTUCORP</v>
          </cell>
          <cell r="U498">
            <v>42997</v>
          </cell>
        </row>
        <row r="499">
          <cell r="A499" t="str">
            <v>G0959C3001</v>
          </cell>
          <cell r="B499" t="str">
            <v>CJ PURE ROYAL S/IMPRES F/CRUZ 75%  T275</v>
          </cell>
          <cell r="C499">
            <v>97</v>
          </cell>
          <cell r="D499" t="str">
            <v>3</v>
          </cell>
          <cell r="E499">
            <v>20020606</v>
          </cell>
          <cell r="F499" t="str">
            <v>UN</v>
          </cell>
          <cell r="G499">
            <v>-1</v>
          </cell>
          <cell r="H499">
            <v>2838</v>
          </cell>
          <cell r="I499">
            <v>0.78800000000000003</v>
          </cell>
          <cell r="J499">
            <v>-2236.3440000000001</v>
          </cell>
          <cell r="K499" t="str">
            <v>Peso de Producto Terminado</v>
          </cell>
          <cell r="L499" t="str">
            <v>G0959</v>
          </cell>
          <cell r="M499">
            <v>2002</v>
          </cell>
          <cell r="N499">
            <v>6</v>
          </cell>
          <cell r="O499" t="str">
            <v>042999</v>
          </cell>
          <cell r="P499">
            <v>1</v>
          </cell>
          <cell r="Q499" t="str">
            <v>14955</v>
          </cell>
          <cell r="R499" t="str">
            <v>21684</v>
          </cell>
          <cell r="T499" t="str">
            <v>FUTUCORP</v>
          </cell>
          <cell r="U499">
            <v>42999</v>
          </cell>
        </row>
        <row r="500">
          <cell r="A500" t="str">
            <v>G0959C3001</v>
          </cell>
          <cell r="B500" t="str">
            <v>CJ PURE ROYAL S/IMPRES F/CRUZ 75%  T275</v>
          </cell>
          <cell r="C500">
            <v>90</v>
          </cell>
          <cell r="D500" t="str">
            <v>3</v>
          </cell>
          <cell r="E500">
            <v>20020607</v>
          </cell>
          <cell r="F500" t="str">
            <v>UN</v>
          </cell>
          <cell r="G500">
            <v>-1</v>
          </cell>
          <cell r="H500">
            <v>2035</v>
          </cell>
          <cell r="I500">
            <v>0.78800000000000003</v>
          </cell>
          <cell r="J500">
            <v>-1603.58</v>
          </cell>
          <cell r="K500" t="str">
            <v>Peso de Producto Terminado</v>
          </cell>
          <cell r="L500" t="str">
            <v>G0959</v>
          </cell>
          <cell r="M500">
            <v>2002</v>
          </cell>
          <cell r="N500">
            <v>6</v>
          </cell>
          <cell r="O500" t="str">
            <v>043013</v>
          </cell>
          <cell r="P500">
            <v>2</v>
          </cell>
          <cell r="Q500" t="str">
            <v>G0959</v>
          </cell>
          <cell r="R500" t="str">
            <v>FACTUPA$03</v>
          </cell>
          <cell r="S500" t="str">
            <v>0200014849</v>
          </cell>
          <cell r="T500" t="str">
            <v>FUTUCORP</v>
          </cell>
          <cell r="U500">
            <v>43013</v>
          </cell>
          <cell r="V500">
            <v>1526.25</v>
          </cell>
          <cell r="W500">
            <v>0</v>
          </cell>
          <cell r="X500">
            <v>1526.25</v>
          </cell>
          <cell r="Y500">
            <v>0</v>
          </cell>
        </row>
        <row r="501">
          <cell r="A501" t="str">
            <v>G0959C3001</v>
          </cell>
          <cell r="B501" t="str">
            <v>CJ PURE ROYAL S/IMPRES F/CRUZ 75%  T275</v>
          </cell>
          <cell r="C501">
            <v>90</v>
          </cell>
          <cell r="D501" t="str">
            <v>3</v>
          </cell>
          <cell r="E501">
            <v>20020607</v>
          </cell>
          <cell r="F501" t="str">
            <v>UN</v>
          </cell>
          <cell r="G501">
            <v>-1</v>
          </cell>
          <cell r="H501">
            <v>2094</v>
          </cell>
          <cell r="I501">
            <v>0.78800000000000003</v>
          </cell>
          <cell r="J501">
            <v>-1650.0720000000001</v>
          </cell>
          <cell r="K501" t="str">
            <v>Peso de Producto Terminado</v>
          </cell>
          <cell r="L501" t="str">
            <v>G0959</v>
          </cell>
          <cell r="M501">
            <v>2002</v>
          </cell>
          <cell r="N501">
            <v>6</v>
          </cell>
          <cell r="O501" t="str">
            <v>043018</v>
          </cell>
          <cell r="P501">
            <v>1</v>
          </cell>
          <cell r="Q501" t="str">
            <v>G0959</v>
          </cell>
          <cell r="R501" t="str">
            <v>FACTUPA$03</v>
          </cell>
          <cell r="S501" t="str">
            <v>0200014852</v>
          </cell>
          <cell r="T501" t="str">
            <v>FUTUCORP</v>
          </cell>
          <cell r="U501">
            <v>43018</v>
          </cell>
          <cell r="V501">
            <v>1570.5</v>
          </cell>
          <cell r="W501">
            <v>0</v>
          </cell>
          <cell r="X501">
            <v>1570.5</v>
          </cell>
          <cell r="Y501">
            <v>0</v>
          </cell>
        </row>
        <row r="502">
          <cell r="A502" t="str">
            <v>G2104T3002</v>
          </cell>
          <cell r="B502" t="str">
            <v>TRANSV THALIA 290*327 T/150 K/K F-C</v>
          </cell>
          <cell r="C502">
            <v>90</v>
          </cell>
          <cell r="D502" t="str">
            <v>3</v>
          </cell>
          <cell r="E502">
            <v>20020610</v>
          </cell>
          <cell r="F502" t="str">
            <v>UN</v>
          </cell>
          <cell r="G502">
            <v>-1</v>
          </cell>
          <cell r="H502">
            <v>3100</v>
          </cell>
          <cell r="I502">
            <v>0.05</v>
          </cell>
          <cell r="J502">
            <v>-155</v>
          </cell>
          <cell r="K502" t="str">
            <v>Peso de Producto Terminado</v>
          </cell>
          <cell r="L502" t="str">
            <v>G2104</v>
          </cell>
          <cell r="M502">
            <v>2002</v>
          </cell>
          <cell r="N502">
            <v>6</v>
          </cell>
          <cell r="O502" t="str">
            <v>043118</v>
          </cell>
          <cell r="P502">
            <v>1</v>
          </cell>
          <cell r="Q502" t="str">
            <v>G2104</v>
          </cell>
          <cell r="R502" t="str">
            <v>FACTUPA$02</v>
          </cell>
          <cell r="S502" t="str">
            <v>0200014902</v>
          </cell>
          <cell r="T502" t="str">
            <v>ELECTRODOMESTICOS PIPSA S. A.</v>
          </cell>
          <cell r="U502">
            <v>43118</v>
          </cell>
          <cell r="V502">
            <v>93</v>
          </cell>
          <cell r="W502">
            <v>0</v>
          </cell>
          <cell r="X502">
            <v>93</v>
          </cell>
          <cell r="Y502">
            <v>11.16</v>
          </cell>
        </row>
        <row r="503">
          <cell r="A503" t="str">
            <v>G0871C3FK5</v>
          </cell>
          <cell r="B503" t="str">
            <v>CAJA FK 5 595X395X500 T/250</v>
          </cell>
          <cell r="C503">
            <v>90</v>
          </cell>
          <cell r="D503" t="str">
            <v>3</v>
          </cell>
          <cell r="E503">
            <v>20020630</v>
          </cell>
          <cell r="F503" t="str">
            <v>UN</v>
          </cell>
          <cell r="G503">
            <v>-1</v>
          </cell>
          <cell r="H503">
            <v>2008</v>
          </cell>
          <cell r="I503">
            <v>1.3799999999999999E-3</v>
          </cell>
          <cell r="J503">
            <v>-2.7710399999999997</v>
          </cell>
          <cell r="K503" t="str">
            <v>Peso de Producto Terminado</v>
          </cell>
          <cell r="L503" t="str">
            <v>G0871</v>
          </cell>
          <cell r="M503">
            <v>2002</v>
          </cell>
          <cell r="N503">
            <v>6</v>
          </cell>
          <cell r="O503" t="str">
            <v>044029</v>
          </cell>
          <cell r="P503">
            <v>2</v>
          </cell>
          <cell r="Q503" t="str">
            <v>G0871</v>
          </cell>
          <cell r="R503" t="str">
            <v>FACTUPA$02</v>
          </cell>
          <cell r="S503" t="str">
            <v>0200015317</v>
          </cell>
          <cell r="T503" t="str">
            <v>ENKADOR</v>
          </cell>
          <cell r="U503">
            <v>44029</v>
          </cell>
          <cell r="V503">
            <v>2228.88</v>
          </cell>
          <cell r="W503">
            <v>0</v>
          </cell>
          <cell r="X503">
            <v>2228.88</v>
          </cell>
          <cell r="Y503">
            <v>267.47000000000003</v>
          </cell>
        </row>
        <row r="504">
          <cell r="A504" t="str">
            <v>G0959C3001</v>
          </cell>
          <cell r="B504" t="str">
            <v>CJ PURE ROYAL S/IMPRES F/CRUZ 75%  T275</v>
          </cell>
          <cell r="C504">
            <v>2</v>
          </cell>
          <cell r="D504" t="str">
            <v>3</v>
          </cell>
          <cell r="E504">
            <v>20020612</v>
          </cell>
          <cell r="F504" t="str">
            <v>UN</v>
          </cell>
          <cell r="G504">
            <v>1</v>
          </cell>
          <cell r="H504">
            <v>2182</v>
          </cell>
          <cell r="I504">
            <v>0.78800000000000003</v>
          </cell>
          <cell r="J504">
            <v>1719.4160000000002</v>
          </cell>
          <cell r="K504" t="str">
            <v>Peso de Producto Terminado</v>
          </cell>
          <cell r="L504" t="str">
            <v>G0959</v>
          </cell>
          <cell r="M504">
            <v>2002</v>
          </cell>
          <cell r="N504">
            <v>6</v>
          </cell>
          <cell r="O504" t="str">
            <v>043232</v>
          </cell>
          <cell r="P504">
            <v>3</v>
          </cell>
          <cell r="Q504" t="str">
            <v>15085</v>
          </cell>
          <cell r="R504" t="str">
            <v>20146</v>
          </cell>
          <cell r="S504" t="str">
            <v>0</v>
          </cell>
          <cell r="T504" t="str">
            <v>FUTUCORP</v>
          </cell>
          <cell r="U504">
            <v>43232</v>
          </cell>
        </row>
        <row r="505">
          <cell r="A505" t="str">
            <v>G0871C3001</v>
          </cell>
          <cell r="B505" t="str">
            <v>CJ 1/2 FK-6 656*436*284 T/200 TE/4086</v>
          </cell>
          <cell r="C505">
            <v>2</v>
          </cell>
          <cell r="D505" t="str">
            <v>3</v>
          </cell>
          <cell r="E505">
            <v>20020627</v>
          </cell>
          <cell r="F505" t="str">
            <v>UN</v>
          </cell>
          <cell r="G505">
            <v>1</v>
          </cell>
          <cell r="H505">
            <v>3443</v>
          </cell>
          <cell r="I505">
            <v>1.0009999999999999</v>
          </cell>
          <cell r="J505">
            <v>3446.4429999999998</v>
          </cell>
          <cell r="K505" t="str">
            <v>Peso de Producto Terminado</v>
          </cell>
          <cell r="L505" t="str">
            <v>G0871</v>
          </cell>
          <cell r="M505">
            <v>2002</v>
          </cell>
          <cell r="N505">
            <v>6</v>
          </cell>
          <cell r="O505" t="str">
            <v>044070</v>
          </cell>
          <cell r="P505">
            <v>2</v>
          </cell>
          <cell r="Q505" t="str">
            <v>15465</v>
          </cell>
          <cell r="R505" t="str">
            <v>22014</v>
          </cell>
          <cell r="S505" t="str">
            <v>0</v>
          </cell>
          <cell r="T505" t="str">
            <v>ENKADOR</v>
          </cell>
          <cell r="U505">
            <v>44070</v>
          </cell>
        </row>
        <row r="506">
          <cell r="A506" t="str">
            <v>G0871C3001</v>
          </cell>
          <cell r="B506" t="str">
            <v>CJ 1/2 FK-6 656*436*284 T/200 TE/4086</v>
          </cell>
          <cell r="C506">
            <v>90</v>
          </cell>
          <cell r="D506" t="str">
            <v>3</v>
          </cell>
          <cell r="E506">
            <v>20020629</v>
          </cell>
          <cell r="F506" t="str">
            <v>UN</v>
          </cell>
          <cell r="G506">
            <v>-1</v>
          </cell>
          <cell r="H506">
            <v>3443</v>
          </cell>
          <cell r="I506">
            <v>1.0009999999999999</v>
          </cell>
          <cell r="J506">
            <v>-3446.4429999999998</v>
          </cell>
          <cell r="K506" t="str">
            <v>Peso de Producto Terminado</v>
          </cell>
          <cell r="L506" t="str">
            <v>G0871</v>
          </cell>
          <cell r="M506">
            <v>2002</v>
          </cell>
          <cell r="N506">
            <v>6</v>
          </cell>
          <cell r="O506" t="str">
            <v>043991</v>
          </cell>
          <cell r="P506">
            <v>1</v>
          </cell>
          <cell r="Q506" t="str">
            <v>G0871</v>
          </cell>
          <cell r="R506" t="str">
            <v>FACTUPA$02</v>
          </cell>
          <cell r="S506" t="str">
            <v>0200015301</v>
          </cell>
          <cell r="T506" t="str">
            <v>ENKADOR</v>
          </cell>
          <cell r="U506">
            <v>43991</v>
          </cell>
          <cell r="V506">
            <v>2685.54</v>
          </cell>
          <cell r="W506">
            <v>0</v>
          </cell>
          <cell r="X506">
            <v>2685.54</v>
          </cell>
          <cell r="Y506">
            <v>322.26</v>
          </cell>
        </row>
        <row r="507">
          <cell r="A507" t="str">
            <v>G0871C3001</v>
          </cell>
          <cell r="B507" t="str">
            <v>CJ 1/2 FK-6 656*436*284 T/200 TE/4086</v>
          </cell>
          <cell r="C507">
            <v>90</v>
          </cell>
          <cell r="D507" t="str">
            <v>3</v>
          </cell>
          <cell r="E507">
            <v>20020615</v>
          </cell>
          <cell r="F507" t="str">
            <v>UN</v>
          </cell>
          <cell r="G507">
            <v>-1</v>
          </cell>
          <cell r="H507">
            <v>920</v>
          </cell>
          <cell r="I507">
            <v>1.0009999999999999</v>
          </cell>
          <cell r="J507">
            <v>-920.92</v>
          </cell>
          <cell r="K507" t="str">
            <v>Peso de Producto Terminado</v>
          </cell>
          <cell r="L507" t="str">
            <v>G0871</v>
          </cell>
          <cell r="M507">
            <v>2002</v>
          </cell>
          <cell r="N507">
            <v>6</v>
          </cell>
          <cell r="O507" t="str">
            <v>043360</v>
          </cell>
          <cell r="P507">
            <v>1</v>
          </cell>
          <cell r="Q507" t="str">
            <v>G0871</v>
          </cell>
          <cell r="R507" t="str">
            <v>FACTUPA$02</v>
          </cell>
          <cell r="S507" t="str">
            <v>0200015018</v>
          </cell>
          <cell r="T507" t="str">
            <v>ENKADOR</v>
          </cell>
          <cell r="U507">
            <v>43360</v>
          </cell>
          <cell r="V507">
            <v>717.6</v>
          </cell>
          <cell r="W507">
            <v>0</v>
          </cell>
          <cell r="X507">
            <v>717.6</v>
          </cell>
          <cell r="Y507">
            <v>86.11</v>
          </cell>
        </row>
        <row r="508">
          <cell r="A508" t="str">
            <v>G0871C3001</v>
          </cell>
          <cell r="B508" t="str">
            <v>CJ 1/2 FK-6 656*436*284 T/200 TE/4086</v>
          </cell>
          <cell r="C508">
            <v>90</v>
          </cell>
          <cell r="D508" t="str">
            <v>3</v>
          </cell>
          <cell r="E508">
            <v>20020615</v>
          </cell>
          <cell r="F508" t="str">
            <v>UN</v>
          </cell>
          <cell r="G508">
            <v>-1</v>
          </cell>
          <cell r="H508">
            <v>1895</v>
          </cell>
          <cell r="I508">
            <v>1.0009999999999999</v>
          </cell>
          <cell r="J508">
            <v>-1896.895</v>
          </cell>
          <cell r="K508" t="str">
            <v>Peso de Producto Terminado</v>
          </cell>
          <cell r="L508" t="str">
            <v>G0871</v>
          </cell>
          <cell r="M508">
            <v>2002</v>
          </cell>
          <cell r="N508">
            <v>6</v>
          </cell>
          <cell r="O508" t="str">
            <v>043358</v>
          </cell>
          <cell r="P508">
            <v>4</v>
          </cell>
          <cell r="Q508" t="str">
            <v>G0871</v>
          </cell>
          <cell r="R508" t="str">
            <v>FACTUPA$02</v>
          </cell>
          <cell r="S508" t="str">
            <v>0200015016</v>
          </cell>
          <cell r="T508" t="str">
            <v>ENKADOR</v>
          </cell>
          <cell r="U508">
            <v>43358</v>
          </cell>
          <cell r="V508">
            <v>1478.1</v>
          </cell>
          <cell r="W508">
            <v>0</v>
          </cell>
          <cell r="X508">
            <v>1478.1</v>
          </cell>
          <cell r="Y508">
            <v>177.37</v>
          </cell>
        </row>
        <row r="509">
          <cell r="A509" t="str">
            <v>G0871C3001</v>
          </cell>
          <cell r="B509" t="str">
            <v>CJ 1/2 FK-6 656*436*284 T/200 TE/4086</v>
          </cell>
          <cell r="C509">
            <v>2</v>
          </cell>
          <cell r="D509" t="str">
            <v>3</v>
          </cell>
          <cell r="E509">
            <v>20020614</v>
          </cell>
          <cell r="F509" t="str">
            <v>UN</v>
          </cell>
          <cell r="G509">
            <v>1</v>
          </cell>
          <cell r="H509">
            <v>2815</v>
          </cell>
          <cell r="I509">
            <v>1.0009999999999999</v>
          </cell>
          <cell r="J509">
            <v>2817.8149999999996</v>
          </cell>
          <cell r="K509" t="str">
            <v>Peso de Producto Terminado</v>
          </cell>
          <cell r="L509" t="str">
            <v>G0871</v>
          </cell>
          <cell r="M509">
            <v>2002</v>
          </cell>
          <cell r="N509">
            <v>6</v>
          </cell>
          <cell r="O509" t="str">
            <v>043313</v>
          </cell>
          <cell r="P509">
            <v>3</v>
          </cell>
          <cell r="Q509" t="str">
            <v>15314</v>
          </cell>
          <cell r="R509" t="str">
            <v>21820</v>
          </cell>
          <cell r="S509" t="str">
            <v>0</v>
          </cell>
          <cell r="T509" t="str">
            <v>ENKADOR</v>
          </cell>
          <cell r="U509">
            <v>43313</v>
          </cell>
        </row>
        <row r="510">
          <cell r="A510" t="str">
            <v>G0871C3001</v>
          </cell>
          <cell r="B510" t="str">
            <v>CJ 1/2 FK-6 656*436*284 T/200 TE/4086</v>
          </cell>
          <cell r="C510">
            <v>90</v>
          </cell>
          <cell r="D510" t="str">
            <v>3</v>
          </cell>
          <cell r="E510">
            <v>20020605</v>
          </cell>
          <cell r="F510" t="str">
            <v>UN</v>
          </cell>
          <cell r="G510">
            <v>-1</v>
          </cell>
          <cell r="H510">
            <v>1480</v>
          </cell>
          <cell r="I510">
            <v>1.0009999999999999</v>
          </cell>
          <cell r="J510">
            <v>-1481.48</v>
          </cell>
          <cell r="K510" t="str">
            <v>Peso de Producto Terminado</v>
          </cell>
          <cell r="L510" t="str">
            <v>G0871</v>
          </cell>
          <cell r="M510">
            <v>2002</v>
          </cell>
          <cell r="N510">
            <v>6</v>
          </cell>
          <cell r="O510" t="str">
            <v>042913</v>
          </cell>
          <cell r="P510">
            <v>1</v>
          </cell>
          <cell r="Q510" t="str">
            <v>G0871</v>
          </cell>
          <cell r="R510" t="str">
            <v>FACTUPA$02</v>
          </cell>
          <cell r="S510" t="str">
            <v>0200014806</v>
          </cell>
          <cell r="T510" t="str">
            <v>ENKADOR</v>
          </cell>
          <cell r="U510">
            <v>42913</v>
          </cell>
          <cell r="V510">
            <v>1154.4000000000001</v>
          </cell>
          <cell r="W510">
            <v>0</v>
          </cell>
          <cell r="X510">
            <v>1154.4000000000001</v>
          </cell>
          <cell r="Y510">
            <v>138.53</v>
          </cell>
        </row>
        <row r="511">
          <cell r="A511" t="str">
            <v>G0953C3MES</v>
          </cell>
          <cell r="B511" t="str">
            <v>CAJA TICTAC MENTA EXTRA STRONG T/150</v>
          </cell>
          <cell r="C511">
            <v>90</v>
          </cell>
          <cell r="D511" t="str">
            <v>3</v>
          </cell>
          <cell r="E511">
            <v>20020614</v>
          </cell>
          <cell r="F511" t="str">
            <v>UN</v>
          </cell>
          <cell r="G511">
            <v>-1</v>
          </cell>
          <cell r="H511">
            <v>7761</v>
          </cell>
          <cell r="I511">
            <v>0.217</v>
          </cell>
          <cell r="J511">
            <v>-1684.1369999999999</v>
          </cell>
          <cell r="K511" t="str">
            <v>Peso de Producto Terminado</v>
          </cell>
          <cell r="L511" t="str">
            <v>G0953</v>
          </cell>
          <cell r="M511">
            <v>2002</v>
          </cell>
          <cell r="N511">
            <v>6</v>
          </cell>
          <cell r="O511" t="str">
            <v>043298</v>
          </cell>
          <cell r="P511">
            <v>1</v>
          </cell>
          <cell r="Q511" t="str">
            <v>G0953</v>
          </cell>
          <cell r="R511" t="str">
            <v>FACTUPA$02</v>
          </cell>
          <cell r="S511" t="str">
            <v>0200014985</v>
          </cell>
          <cell r="T511" t="str">
            <v>FERRERO DEL ECUADOR S.A.</v>
          </cell>
          <cell r="U511">
            <v>43298</v>
          </cell>
          <cell r="V511">
            <v>1474.59</v>
          </cell>
          <cell r="W511">
            <v>0</v>
          </cell>
          <cell r="X511">
            <v>1474.59</v>
          </cell>
          <cell r="Y511">
            <v>176.95</v>
          </cell>
        </row>
        <row r="512">
          <cell r="A512" t="str">
            <v>G0871C3FK6</v>
          </cell>
          <cell r="B512" t="str">
            <v>CAJA FK 6</v>
          </cell>
          <cell r="C512">
            <v>2</v>
          </cell>
          <cell r="D512" t="str">
            <v>3</v>
          </cell>
          <cell r="E512">
            <v>20020630</v>
          </cell>
          <cell r="F512" t="str">
            <v>UN</v>
          </cell>
          <cell r="G512">
            <v>1</v>
          </cell>
          <cell r="H512">
            <v>1500</v>
          </cell>
          <cell r="I512">
            <v>1.51</v>
          </cell>
          <cell r="J512">
            <v>2265</v>
          </cell>
          <cell r="K512" t="str">
            <v>Peso de Producto Terminado</v>
          </cell>
          <cell r="L512" t="str">
            <v>G0871</v>
          </cell>
          <cell r="M512">
            <v>2002</v>
          </cell>
          <cell r="N512">
            <v>6</v>
          </cell>
          <cell r="O512" t="str">
            <v>044036</v>
          </cell>
          <cell r="P512">
            <v>2</v>
          </cell>
          <cell r="Q512" t="str">
            <v>15469</v>
          </cell>
          <cell r="R512" t="str">
            <v>21612</v>
          </cell>
          <cell r="S512" t="str">
            <v>0</v>
          </cell>
          <cell r="T512" t="str">
            <v>ENKADOR</v>
          </cell>
          <cell r="U512">
            <v>44036</v>
          </cell>
        </row>
        <row r="513">
          <cell r="A513" t="str">
            <v>G0921C3T02</v>
          </cell>
          <cell r="B513" t="str">
            <v>TP CALDERO Ñ50 LAM 860*760 T 150</v>
          </cell>
          <cell r="C513">
            <v>90</v>
          </cell>
          <cell r="D513" t="str">
            <v>3</v>
          </cell>
          <cell r="E513">
            <v>20020606</v>
          </cell>
          <cell r="F513" t="str">
            <v>UN</v>
          </cell>
          <cell r="G513">
            <v>-1</v>
          </cell>
          <cell r="H513">
            <v>1958</v>
          </cell>
          <cell r="I513">
            <v>0.34300000000000003</v>
          </cell>
          <cell r="J513">
            <v>-671.59400000000005</v>
          </cell>
          <cell r="K513" t="str">
            <v>Peso de Producto Terminado</v>
          </cell>
          <cell r="L513" t="str">
            <v>G0921</v>
          </cell>
          <cell r="M513">
            <v>2002</v>
          </cell>
          <cell r="N513">
            <v>6</v>
          </cell>
          <cell r="O513" t="str">
            <v>042986</v>
          </cell>
          <cell r="P513">
            <v>3</v>
          </cell>
          <cell r="Q513" t="str">
            <v>G0921</v>
          </cell>
          <cell r="R513" t="str">
            <v>FACTUPA$02</v>
          </cell>
          <cell r="S513" t="str">
            <v>0200014831</v>
          </cell>
          <cell r="T513" t="str">
            <v>FABRICA UMCO</v>
          </cell>
          <cell r="U513">
            <v>42986</v>
          </cell>
          <cell r="V513">
            <v>626.55999999999995</v>
          </cell>
          <cell r="W513">
            <v>0</v>
          </cell>
          <cell r="X513">
            <v>626.55999999999995</v>
          </cell>
          <cell r="Y513">
            <v>75.19</v>
          </cell>
        </row>
        <row r="514">
          <cell r="A514" t="str">
            <v>G0871C3FK5</v>
          </cell>
          <cell r="B514" t="str">
            <v>CAJA FK 5 595X395X500 T/250</v>
          </cell>
          <cell r="C514">
            <v>2</v>
          </cell>
          <cell r="D514" t="str">
            <v>3</v>
          </cell>
          <cell r="E514">
            <v>20020629</v>
          </cell>
          <cell r="F514" t="str">
            <v>UN</v>
          </cell>
          <cell r="G514">
            <v>1</v>
          </cell>
          <cell r="H514">
            <v>2008</v>
          </cell>
          <cell r="I514">
            <v>1.3799999999999999E-3</v>
          </cell>
          <cell r="J514">
            <v>2.7710399999999997</v>
          </cell>
          <cell r="K514" t="str">
            <v>Peso de Producto Terminado</v>
          </cell>
          <cell r="L514" t="str">
            <v>G0871</v>
          </cell>
          <cell r="M514">
            <v>2002</v>
          </cell>
          <cell r="N514">
            <v>6</v>
          </cell>
          <cell r="O514" t="str">
            <v>044028</v>
          </cell>
          <cell r="P514">
            <v>4</v>
          </cell>
          <cell r="Q514" t="str">
            <v>15470</v>
          </cell>
          <cell r="R514" t="str">
            <v>22047</v>
          </cell>
          <cell r="S514" t="str">
            <v>0</v>
          </cell>
          <cell r="T514" t="str">
            <v>ENKADOR</v>
          </cell>
          <cell r="U514">
            <v>44028</v>
          </cell>
        </row>
        <row r="515">
          <cell r="A515" t="str">
            <v>G0871C3FK5</v>
          </cell>
          <cell r="B515" t="str">
            <v>CAJA FK 5 595X395X500 T/250</v>
          </cell>
          <cell r="C515">
            <v>90</v>
          </cell>
          <cell r="D515" t="str">
            <v>3</v>
          </cell>
          <cell r="E515">
            <v>20020615</v>
          </cell>
          <cell r="F515" t="str">
            <v>UN</v>
          </cell>
          <cell r="G515">
            <v>-1</v>
          </cell>
          <cell r="H515">
            <v>997</v>
          </cell>
          <cell r="I515">
            <v>1.3799999999999999E-3</v>
          </cell>
          <cell r="J515">
            <v>-1.3758599999999999</v>
          </cell>
          <cell r="K515" t="str">
            <v>Peso de Producto Terminado</v>
          </cell>
          <cell r="L515" t="str">
            <v>G0871</v>
          </cell>
          <cell r="M515">
            <v>2002</v>
          </cell>
          <cell r="N515">
            <v>6</v>
          </cell>
          <cell r="O515" t="str">
            <v>043359</v>
          </cell>
          <cell r="P515">
            <v>1</v>
          </cell>
          <cell r="Q515" t="str">
            <v>G0871</v>
          </cell>
          <cell r="R515" t="str">
            <v>FACTUPA$02</v>
          </cell>
          <cell r="S515" t="str">
            <v>0200015017</v>
          </cell>
          <cell r="T515" t="str">
            <v>ENKADOR</v>
          </cell>
          <cell r="U515">
            <v>43359</v>
          </cell>
          <cell r="V515">
            <v>1106.67</v>
          </cell>
          <cell r="W515">
            <v>0</v>
          </cell>
          <cell r="X515">
            <v>1106.67</v>
          </cell>
          <cell r="Y515">
            <v>132.80000000000001</v>
          </cell>
        </row>
        <row r="516">
          <cell r="A516" t="str">
            <v>G0871C3COP</v>
          </cell>
          <cell r="B516" t="str">
            <v>CAJA COPS 543*412*425 T/175 TE/3073</v>
          </cell>
          <cell r="C516">
            <v>90</v>
          </cell>
          <cell r="D516" t="str">
            <v>3</v>
          </cell>
          <cell r="E516">
            <v>20020630</v>
          </cell>
          <cell r="F516" t="str">
            <v>UN</v>
          </cell>
          <cell r="G516">
            <v>-1</v>
          </cell>
          <cell r="H516">
            <v>1088</v>
          </cell>
          <cell r="I516">
            <v>0.97199999999999998</v>
          </cell>
          <cell r="J516">
            <v>-1057.5360000000001</v>
          </cell>
          <cell r="K516" t="str">
            <v>Peso de Producto Terminado</v>
          </cell>
          <cell r="L516" t="str">
            <v>G0871</v>
          </cell>
          <cell r="M516">
            <v>2002</v>
          </cell>
          <cell r="N516">
            <v>6</v>
          </cell>
          <cell r="O516" t="str">
            <v>044034</v>
          </cell>
          <cell r="P516">
            <v>1</v>
          </cell>
          <cell r="Q516" t="str">
            <v>G0871</v>
          </cell>
          <cell r="R516" t="str">
            <v>FACTUPA$02</v>
          </cell>
          <cell r="S516" t="str">
            <v>0200015319</v>
          </cell>
          <cell r="T516" t="str">
            <v>ENKADOR</v>
          </cell>
          <cell r="U516">
            <v>44034</v>
          </cell>
          <cell r="V516">
            <v>837.76</v>
          </cell>
          <cell r="W516">
            <v>0</v>
          </cell>
          <cell r="X516">
            <v>837.76</v>
          </cell>
          <cell r="Y516">
            <v>100.53</v>
          </cell>
        </row>
        <row r="517">
          <cell r="A517" t="str">
            <v>G0871C3COP</v>
          </cell>
          <cell r="B517" t="str">
            <v>CAJA COPS 543*412*425 T/175 TE/3073</v>
          </cell>
          <cell r="C517">
            <v>2</v>
          </cell>
          <cell r="D517" t="str">
            <v>3</v>
          </cell>
          <cell r="E517">
            <v>20020629</v>
          </cell>
          <cell r="F517" t="str">
            <v>UN</v>
          </cell>
          <cell r="G517">
            <v>1</v>
          </cell>
          <cell r="H517">
            <v>1088</v>
          </cell>
          <cell r="I517">
            <v>0.97199999999999998</v>
          </cell>
          <cell r="J517">
            <v>1057.5360000000001</v>
          </cell>
          <cell r="K517" t="str">
            <v>Peso de Producto Terminado</v>
          </cell>
          <cell r="L517" t="str">
            <v>G0871</v>
          </cell>
          <cell r="M517">
            <v>2002</v>
          </cell>
          <cell r="N517">
            <v>6</v>
          </cell>
          <cell r="O517" t="str">
            <v>044028</v>
          </cell>
          <cell r="P517">
            <v>1</v>
          </cell>
          <cell r="Q517" t="str">
            <v>15472</v>
          </cell>
          <cell r="R517" t="str">
            <v>21813</v>
          </cell>
          <cell r="S517" t="str">
            <v>0</v>
          </cell>
          <cell r="T517" t="str">
            <v>ENKADOR</v>
          </cell>
          <cell r="U517">
            <v>44028</v>
          </cell>
        </row>
        <row r="518">
          <cell r="A518" t="str">
            <v>G0871C3COP</v>
          </cell>
          <cell r="B518" t="str">
            <v>CAJA COPS 543*412*425 T/175 TE/3073</v>
          </cell>
          <cell r="C518">
            <v>90</v>
          </cell>
          <cell r="D518" t="str">
            <v>3</v>
          </cell>
          <cell r="E518">
            <v>20020615</v>
          </cell>
          <cell r="F518" t="str">
            <v>UN</v>
          </cell>
          <cell r="G518">
            <v>-1</v>
          </cell>
          <cell r="H518">
            <v>1032</v>
          </cell>
          <cell r="I518">
            <v>0.97199999999999998</v>
          </cell>
          <cell r="J518">
            <v>-1003.1039999999999</v>
          </cell>
          <cell r="K518" t="str">
            <v>Peso de Producto Terminado</v>
          </cell>
          <cell r="L518" t="str">
            <v>G0871</v>
          </cell>
          <cell r="M518">
            <v>2002</v>
          </cell>
          <cell r="N518">
            <v>6</v>
          </cell>
          <cell r="O518" t="str">
            <v>043358</v>
          </cell>
          <cell r="P518">
            <v>3</v>
          </cell>
          <cell r="Q518" t="str">
            <v>G0871</v>
          </cell>
          <cell r="R518" t="str">
            <v>FACTUPA$02</v>
          </cell>
          <cell r="S518" t="str">
            <v>0200015016</v>
          </cell>
          <cell r="T518" t="str">
            <v>ENKADOR</v>
          </cell>
          <cell r="U518">
            <v>43358</v>
          </cell>
          <cell r="V518">
            <v>794.64</v>
          </cell>
          <cell r="W518">
            <v>0</v>
          </cell>
          <cell r="X518">
            <v>794.64</v>
          </cell>
          <cell r="Y518">
            <v>95.36</v>
          </cell>
        </row>
        <row r="519">
          <cell r="A519" t="str">
            <v>G0871C3COP</v>
          </cell>
          <cell r="B519" t="str">
            <v>CAJA COPS 543*412*425 T/175 TE/3073</v>
          </cell>
          <cell r="C519">
            <v>2</v>
          </cell>
          <cell r="D519" t="str">
            <v>3</v>
          </cell>
          <cell r="E519">
            <v>20020614</v>
          </cell>
          <cell r="F519" t="str">
            <v>UN</v>
          </cell>
          <cell r="G519">
            <v>1</v>
          </cell>
          <cell r="H519">
            <v>1032</v>
          </cell>
          <cell r="I519">
            <v>0.97199999999999998</v>
          </cell>
          <cell r="J519">
            <v>1003.1039999999999</v>
          </cell>
          <cell r="K519" t="str">
            <v>Peso de Producto Terminado</v>
          </cell>
          <cell r="L519" t="str">
            <v>G0871</v>
          </cell>
          <cell r="M519">
            <v>2002</v>
          </cell>
          <cell r="N519">
            <v>6</v>
          </cell>
          <cell r="O519" t="str">
            <v>043313</v>
          </cell>
          <cell r="P519">
            <v>5</v>
          </cell>
          <cell r="Q519" t="str">
            <v>15316</v>
          </cell>
          <cell r="R519" t="str">
            <v>21813</v>
          </cell>
          <cell r="S519" t="str">
            <v>0</v>
          </cell>
          <cell r="T519" t="str">
            <v>ENKADOR</v>
          </cell>
          <cell r="U519">
            <v>43313</v>
          </cell>
        </row>
        <row r="520">
          <cell r="A520" t="str">
            <v>G0839C3R#6</v>
          </cell>
          <cell r="C520">
            <v>90</v>
          </cell>
          <cell r="D520" t="str">
            <v>3</v>
          </cell>
          <cell r="E520">
            <v>20020604</v>
          </cell>
          <cell r="F520" t="str">
            <v>UN</v>
          </cell>
          <cell r="G520">
            <v>-1</v>
          </cell>
          <cell r="H520">
            <v>310</v>
          </cell>
          <cell r="K520" t="str">
            <v>Peso de Ventas</v>
          </cell>
          <cell r="L520" t="str">
            <v>G0839</v>
          </cell>
          <cell r="M520">
            <v>2002</v>
          </cell>
          <cell r="N520">
            <v>6</v>
          </cell>
          <cell r="O520" t="str">
            <v>042847</v>
          </cell>
          <cell r="P520">
            <v>1</v>
          </cell>
          <cell r="Q520" t="str">
            <v>G0839</v>
          </cell>
          <cell r="R520" t="str">
            <v>FACTUPA$02</v>
          </cell>
          <cell r="S520" t="str">
            <v>0200014776</v>
          </cell>
          <cell r="T520" t="str">
            <v>ECUATORIANA DE RADIADORES S.A</v>
          </cell>
          <cell r="U520">
            <v>42847</v>
          </cell>
        </row>
        <row r="521">
          <cell r="A521" t="str">
            <v>G0871C3003</v>
          </cell>
          <cell r="B521" t="str">
            <v>CAJA CONOS 595*395*460 T/200 TE/4152</v>
          </cell>
          <cell r="C521">
            <v>90</v>
          </cell>
          <cell r="D521" t="str">
            <v>3</v>
          </cell>
          <cell r="E521">
            <v>20020615</v>
          </cell>
          <cell r="F521" t="str">
            <v>UN</v>
          </cell>
          <cell r="G521">
            <v>-1</v>
          </cell>
          <cell r="H521">
            <v>680</v>
          </cell>
          <cell r="I521">
            <v>1.095</v>
          </cell>
          <cell r="J521">
            <v>-744.6</v>
          </cell>
          <cell r="K521" t="str">
            <v>Peso de Producto Terminado</v>
          </cell>
          <cell r="L521" t="str">
            <v>G0871</v>
          </cell>
          <cell r="M521">
            <v>2002</v>
          </cell>
          <cell r="N521">
            <v>6</v>
          </cell>
          <cell r="O521" t="str">
            <v>043358</v>
          </cell>
          <cell r="P521">
            <v>2</v>
          </cell>
          <cell r="Q521" t="str">
            <v>G0871</v>
          </cell>
          <cell r="R521" t="str">
            <v>FACTUPA$02</v>
          </cell>
          <cell r="S521" t="str">
            <v>0200015016</v>
          </cell>
          <cell r="T521" t="str">
            <v>ENKADOR</v>
          </cell>
          <cell r="U521">
            <v>43358</v>
          </cell>
          <cell r="V521">
            <v>591.6</v>
          </cell>
          <cell r="W521">
            <v>0</v>
          </cell>
          <cell r="X521">
            <v>591.6</v>
          </cell>
          <cell r="Y521">
            <v>70.989999999999995</v>
          </cell>
        </row>
        <row r="522">
          <cell r="A522" t="str">
            <v>G0871C3001</v>
          </cell>
          <cell r="B522" t="str">
            <v>CJ 1/2 FK-6 656*436*284 T/200 TE/4086</v>
          </cell>
          <cell r="C522">
            <v>2</v>
          </cell>
          <cell r="D522" t="str">
            <v>3</v>
          </cell>
          <cell r="E522">
            <v>20020604</v>
          </cell>
          <cell r="F522" t="str">
            <v>UN</v>
          </cell>
          <cell r="G522">
            <v>1</v>
          </cell>
          <cell r="H522">
            <v>1480</v>
          </cell>
          <cell r="I522">
            <v>1.0009999999999999</v>
          </cell>
          <cell r="J522">
            <v>1481.48</v>
          </cell>
          <cell r="K522" t="str">
            <v>Peso de Producto Terminado</v>
          </cell>
          <cell r="L522" t="str">
            <v>G0871</v>
          </cell>
          <cell r="M522">
            <v>2002</v>
          </cell>
          <cell r="N522">
            <v>6</v>
          </cell>
          <cell r="O522" t="str">
            <v>042855</v>
          </cell>
          <cell r="P522">
            <v>2</v>
          </cell>
          <cell r="Q522" t="str">
            <v>14888</v>
          </cell>
          <cell r="R522" t="str">
            <v>21663</v>
          </cell>
          <cell r="S522" t="str">
            <v>0</v>
          </cell>
          <cell r="T522" t="str">
            <v>ENKADOR</v>
          </cell>
          <cell r="U522">
            <v>42855</v>
          </cell>
        </row>
        <row r="523">
          <cell r="A523" t="str">
            <v>G0436R3K14</v>
          </cell>
          <cell r="B523" t="str">
            <v>REFUERZO  K014</v>
          </cell>
          <cell r="C523">
            <v>2</v>
          </cell>
          <cell r="D523" t="str">
            <v>3</v>
          </cell>
          <cell r="E523">
            <v>20020622</v>
          </cell>
          <cell r="F523" t="str">
            <v>UN</v>
          </cell>
          <cell r="G523">
            <v>1</v>
          </cell>
          <cell r="H523">
            <v>10800</v>
          </cell>
          <cell r="I523">
            <v>3.7999999999999999E-2</v>
          </cell>
          <cell r="J523">
            <v>410.4</v>
          </cell>
          <cell r="K523" t="str">
            <v>Peso de Producto Terminado</v>
          </cell>
          <cell r="L523" t="str">
            <v>G0436</v>
          </cell>
          <cell r="M523">
            <v>2002</v>
          </cell>
          <cell r="N523">
            <v>6</v>
          </cell>
          <cell r="O523" t="str">
            <v>043612</v>
          </cell>
          <cell r="P523">
            <v>9</v>
          </cell>
          <cell r="Q523" t="str">
            <v>15186</v>
          </cell>
          <cell r="R523" t="str">
            <v>21980</v>
          </cell>
          <cell r="S523" t="str">
            <v>0</v>
          </cell>
          <cell r="T523" t="str">
            <v>CONFITECA</v>
          </cell>
          <cell r="U523">
            <v>43612</v>
          </cell>
        </row>
        <row r="524">
          <cell r="A524" t="str">
            <v>G0444C3CO2</v>
          </cell>
          <cell r="B524" t="str">
            <v>CAJA CLUB ONE WAY 24 UND 410*270*208</v>
          </cell>
          <cell r="C524">
            <v>90</v>
          </cell>
          <cell r="D524" t="str">
            <v>3</v>
          </cell>
          <cell r="E524">
            <v>20020613</v>
          </cell>
          <cell r="F524" t="str">
            <v>UN</v>
          </cell>
          <cell r="G524">
            <v>-1</v>
          </cell>
          <cell r="H524">
            <v>5000</v>
          </cell>
          <cell r="I524">
            <v>0.36099999999999999</v>
          </cell>
          <cell r="J524">
            <v>-1805</v>
          </cell>
          <cell r="K524" t="str">
            <v>Peso de Producto Terminado</v>
          </cell>
          <cell r="L524" t="str">
            <v>G0444</v>
          </cell>
          <cell r="M524">
            <v>2002</v>
          </cell>
          <cell r="N524">
            <v>6</v>
          </cell>
          <cell r="O524" t="str">
            <v>043230</v>
          </cell>
          <cell r="P524">
            <v>1</v>
          </cell>
          <cell r="Q524" t="str">
            <v>G0444</v>
          </cell>
          <cell r="R524" t="str">
            <v>FACTUPA$02</v>
          </cell>
          <cell r="S524" t="str">
            <v>0200014955</v>
          </cell>
          <cell r="T524" t="str">
            <v>CIAS DE CERVEZAS NACIONALES C.A.</v>
          </cell>
          <cell r="U524">
            <v>43230</v>
          </cell>
          <cell r="V524">
            <v>1800</v>
          </cell>
          <cell r="W524">
            <v>0</v>
          </cell>
          <cell r="X524">
            <v>1800</v>
          </cell>
          <cell r="Y524">
            <v>216</v>
          </cell>
        </row>
        <row r="525">
          <cell r="A525" t="str">
            <v>G0444C3CO2</v>
          </cell>
          <cell r="B525" t="str">
            <v>CAJA CLUB ONE WAY 24 UND 410*270*208</v>
          </cell>
          <cell r="C525">
            <v>2</v>
          </cell>
          <cell r="D525" t="str">
            <v>3</v>
          </cell>
          <cell r="E525">
            <v>20020610</v>
          </cell>
          <cell r="F525" t="str">
            <v>UN</v>
          </cell>
          <cell r="G525">
            <v>1</v>
          </cell>
          <cell r="H525">
            <v>10973</v>
          </cell>
          <cell r="I525">
            <v>0.36099999999999999</v>
          </cell>
          <cell r="J525">
            <v>3961.2529999999997</v>
          </cell>
          <cell r="K525" t="str">
            <v>Peso de Producto Terminado</v>
          </cell>
          <cell r="L525" t="str">
            <v>G0444</v>
          </cell>
          <cell r="M525">
            <v>2002</v>
          </cell>
          <cell r="N525">
            <v>6</v>
          </cell>
          <cell r="O525" t="str">
            <v>043146</v>
          </cell>
          <cell r="P525">
            <v>2</v>
          </cell>
          <cell r="Q525" t="str">
            <v>15040</v>
          </cell>
          <cell r="R525" t="str">
            <v>21390</v>
          </cell>
          <cell r="S525" t="str">
            <v>0</v>
          </cell>
          <cell r="T525" t="str">
            <v>CIAS DE CERVEZAS NACIONALES C.A.</v>
          </cell>
          <cell r="U525">
            <v>43146</v>
          </cell>
        </row>
        <row r="526">
          <cell r="A526" t="str">
            <v>G0444C3CO2</v>
          </cell>
          <cell r="B526" t="str">
            <v>CAJA CLUB ONE WAY 24 UND 410*270*208</v>
          </cell>
          <cell r="C526">
            <v>90</v>
          </cell>
          <cell r="D526" t="str">
            <v>3</v>
          </cell>
          <cell r="E526">
            <v>20020606</v>
          </cell>
          <cell r="F526" t="str">
            <v>UN</v>
          </cell>
          <cell r="G526">
            <v>-1</v>
          </cell>
          <cell r="H526">
            <v>3000</v>
          </cell>
          <cell r="I526">
            <v>0.36099999999999999</v>
          </cell>
          <cell r="J526">
            <v>-1083</v>
          </cell>
          <cell r="K526" t="str">
            <v>Peso de Producto Terminado</v>
          </cell>
          <cell r="L526" t="str">
            <v>G0444</v>
          </cell>
          <cell r="M526">
            <v>2002</v>
          </cell>
          <cell r="N526">
            <v>6</v>
          </cell>
          <cell r="O526" t="str">
            <v>042922</v>
          </cell>
          <cell r="P526">
            <v>1</v>
          </cell>
          <cell r="Q526" t="str">
            <v>G0444</v>
          </cell>
          <cell r="R526" t="str">
            <v>FACTUPA$02</v>
          </cell>
          <cell r="S526" t="str">
            <v>0200014813</v>
          </cell>
          <cell r="T526" t="str">
            <v>CIAS DE CERVEZAS NACIONALES C.A.</v>
          </cell>
          <cell r="U526">
            <v>42922</v>
          </cell>
          <cell r="V526">
            <v>1080</v>
          </cell>
          <cell r="W526">
            <v>0</v>
          </cell>
          <cell r="X526">
            <v>1080</v>
          </cell>
          <cell r="Y526">
            <v>129.6</v>
          </cell>
        </row>
        <row r="527">
          <cell r="A527" t="str">
            <v>G0444C3CO2</v>
          </cell>
          <cell r="B527" t="str">
            <v>CAJA CLUB ONE WAY 24 UND 410*270*208</v>
          </cell>
          <cell r="C527">
            <v>90</v>
          </cell>
          <cell r="D527" t="str">
            <v>3</v>
          </cell>
          <cell r="E527">
            <v>20020605</v>
          </cell>
          <cell r="F527" t="str">
            <v>UN</v>
          </cell>
          <cell r="G527">
            <v>-1</v>
          </cell>
          <cell r="H527">
            <v>61</v>
          </cell>
          <cell r="I527">
            <v>0.36099999999999999</v>
          </cell>
          <cell r="J527">
            <v>-22.021000000000001</v>
          </cell>
          <cell r="K527" t="str">
            <v>Peso de Producto Terminado</v>
          </cell>
          <cell r="L527" t="str">
            <v>G0444</v>
          </cell>
          <cell r="M527">
            <v>2002</v>
          </cell>
          <cell r="N527">
            <v>6</v>
          </cell>
          <cell r="O527" t="str">
            <v>042891</v>
          </cell>
          <cell r="P527">
            <v>1</v>
          </cell>
          <cell r="Q527" t="str">
            <v>G0444</v>
          </cell>
          <cell r="R527" t="str">
            <v>FACTUPA$02</v>
          </cell>
          <cell r="S527" t="str">
            <v>0200014792</v>
          </cell>
          <cell r="T527" t="str">
            <v>CIAS DE CERVEZAS NACIONALES C.A.</v>
          </cell>
          <cell r="U527">
            <v>42891</v>
          </cell>
          <cell r="V527">
            <v>2520</v>
          </cell>
          <cell r="W527">
            <v>0</v>
          </cell>
          <cell r="X527">
            <v>2520</v>
          </cell>
          <cell r="Y527">
            <v>302.39999999999998</v>
          </cell>
        </row>
        <row r="528">
          <cell r="A528" t="str">
            <v>G0444C3CO2</v>
          </cell>
          <cell r="B528" t="str">
            <v>CAJA CLUB ONE WAY 24 UND 410*270*208</v>
          </cell>
          <cell r="C528">
            <v>90</v>
          </cell>
          <cell r="D528" t="str">
            <v>3</v>
          </cell>
          <cell r="E528">
            <v>20020605</v>
          </cell>
          <cell r="F528" t="str">
            <v>UN</v>
          </cell>
          <cell r="G528">
            <v>-1</v>
          </cell>
          <cell r="H528">
            <v>6939</v>
          </cell>
          <cell r="I528">
            <v>0.36099999999999999</v>
          </cell>
          <cell r="J528">
            <v>-2504.9789999999998</v>
          </cell>
          <cell r="K528" t="str">
            <v>Peso de Producto Terminado</v>
          </cell>
          <cell r="L528" t="str">
            <v>G0444</v>
          </cell>
          <cell r="M528">
            <v>2002</v>
          </cell>
          <cell r="N528">
            <v>6</v>
          </cell>
          <cell r="O528" t="str">
            <v>042891</v>
          </cell>
          <cell r="P528">
            <v>1</v>
          </cell>
          <cell r="Q528" t="str">
            <v>G0444</v>
          </cell>
          <cell r="R528" t="str">
            <v>FACTUPA$02</v>
          </cell>
          <cell r="S528" t="str">
            <v>0200014792</v>
          </cell>
          <cell r="T528" t="str">
            <v>CIAS DE CERVEZAS NACIONALES C.A.</v>
          </cell>
          <cell r="U528">
            <v>42891</v>
          </cell>
          <cell r="V528">
            <v>2520</v>
          </cell>
          <cell r="W528">
            <v>0</v>
          </cell>
          <cell r="X528">
            <v>2520</v>
          </cell>
          <cell r="Y528">
            <v>302.39999999999998</v>
          </cell>
        </row>
        <row r="529">
          <cell r="A529" t="str">
            <v>G0444C3CO2</v>
          </cell>
          <cell r="B529" t="str">
            <v>CAJA CLUB ONE WAY 24 UND 410*270*208</v>
          </cell>
          <cell r="C529">
            <v>2</v>
          </cell>
          <cell r="D529" t="str">
            <v>3</v>
          </cell>
          <cell r="E529">
            <v>20020603</v>
          </cell>
          <cell r="F529" t="str">
            <v>UN</v>
          </cell>
          <cell r="G529">
            <v>1</v>
          </cell>
          <cell r="H529">
            <v>6939</v>
          </cell>
          <cell r="I529">
            <v>0.36099999999999999</v>
          </cell>
          <cell r="J529">
            <v>2504.9789999999998</v>
          </cell>
          <cell r="K529" t="str">
            <v>Peso de Producto Terminado</v>
          </cell>
          <cell r="L529" t="str">
            <v>G0444</v>
          </cell>
          <cell r="M529">
            <v>2002</v>
          </cell>
          <cell r="N529">
            <v>6</v>
          </cell>
          <cell r="O529" t="str">
            <v>042844</v>
          </cell>
          <cell r="P529">
            <v>4</v>
          </cell>
          <cell r="Q529" t="str">
            <v>14879</v>
          </cell>
          <cell r="R529" t="str">
            <v>21390</v>
          </cell>
          <cell r="S529" t="str">
            <v>0</v>
          </cell>
          <cell r="T529" t="str">
            <v>CIAS DE CERVEZAS NACIONALES C.A.</v>
          </cell>
          <cell r="U529">
            <v>42844</v>
          </cell>
        </row>
        <row r="530">
          <cell r="A530" t="str">
            <v>G0436T3K16</v>
          </cell>
          <cell r="B530" t="str">
            <v>TRANSVERSALES K016</v>
          </cell>
          <cell r="C530">
            <v>90</v>
          </cell>
          <cell r="D530" t="str">
            <v>3</v>
          </cell>
          <cell r="E530">
            <v>20020624</v>
          </cell>
          <cell r="F530" t="str">
            <v>UN</v>
          </cell>
          <cell r="G530">
            <v>-1</v>
          </cell>
          <cell r="H530">
            <v>3180</v>
          </cell>
          <cell r="I530">
            <v>2.7E-2</v>
          </cell>
          <cell r="J530">
            <v>-85.86</v>
          </cell>
          <cell r="K530" t="str">
            <v>Peso de Producto Terminado</v>
          </cell>
          <cell r="L530" t="str">
            <v>G0436</v>
          </cell>
          <cell r="M530">
            <v>2002</v>
          </cell>
          <cell r="N530">
            <v>6</v>
          </cell>
          <cell r="O530" t="str">
            <v>043679</v>
          </cell>
          <cell r="P530">
            <v>4</v>
          </cell>
          <cell r="Q530" t="str">
            <v>G0436</v>
          </cell>
          <cell r="R530" t="str">
            <v>FACTUPA$02</v>
          </cell>
          <cell r="S530" t="str">
            <v>0200015180</v>
          </cell>
          <cell r="T530" t="str">
            <v>CONFITECA</v>
          </cell>
          <cell r="U530">
            <v>43679</v>
          </cell>
          <cell r="V530">
            <v>63.6</v>
          </cell>
          <cell r="W530">
            <v>0</v>
          </cell>
          <cell r="X530">
            <v>63.6</v>
          </cell>
          <cell r="Y530">
            <v>7.63</v>
          </cell>
        </row>
        <row r="531">
          <cell r="A531" t="str">
            <v>G0436T3K16</v>
          </cell>
          <cell r="B531" t="str">
            <v>TRANSVERSALES K016</v>
          </cell>
          <cell r="C531">
            <v>2</v>
          </cell>
          <cell r="D531" t="str">
            <v>3</v>
          </cell>
          <cell r="E531">
            <v>20020624</v>
          </cell>
          <cell r="F531" t="str">
            <v>UN</v>
          </cell>
          <cell r="G531">
            <v>1</v>
          </cell>
          <cell r="H531">
            <v>3180</v>
          </cell>
          <cell r="I531">
            <v>2.7E-2</v>
          </cell>
          <cell r="J531">
            <v>85.86</v>
          </cell>
          <cell r="K531" t="str">
            <v>Peso de Producto Terminado</v>
          </cell>
          <cell r="L531" t="str">
            <v>G0436</v>
          </cell>
          <cell r="M531">
            <v>2002</v>
          </cell>
          <cell r="N531">
            <v>6</v>
          </cell>
          <cell r="O531" t="str">
            <v>043636</v>
          </cell>
          <cell r="P531">
            <v>6</v>
          </cell>
          <cell r="Q531" t="str">
            <v>15189</v>
          </cell>
          <cell r="R531" t="str">
            <v>21981</v>
          </cell>
          <cell r="S531" t="str">
            <v>0</v>
          </cell>
          <cell r="T531" t="str">
            <v>CONFITECA</v>
          </cell>
          <cell r="U531">
            <v>43636</v>
          </cell>
        </row>
        <row r="532">
          <cell r="A532" t="str">
            <v>G0436R3P18</v>
          </cell>
          <cell r="B532" t="str">
            <v>REFUERZO PERIMETRAL 21 K018</v>
          </cell>
          <cell r="C532">
            <v>90</v>
          </cell>
          <cell r="D532" t="str">
            <v>3</v>
          </cell>
          <cell r="E532">
            <v>20020626</v>
          </cell>
          <cell r="F532" t="str">
            <v>UN</v>
          </cell>
          <cell r="G532">
            <v>-1</v>
          </cell>
          <cell r="H532">
            <v>2036</v>
          </cell>
          <cell r="I532">
            <v>0.186</v>
          </cell>
          <cell r="J532">
            <v>-378.69599999999997</v>
          </cell>
          <cell r="K532" t="str">
            <v>Peso de Producto Terminado</v>
          </cell>
          <cell r="L532" t="str">
            <v>G0436</v>
          </cell>
          <cell r="M532">
            <v>2002</v>
          </cell>
          <cell r="N532">
            <v>6</v>
          </cell>
          <cell r="O532" t="str">
            <v>043830</v>
          </cell>
          <cell r="P532">
            <v>1</v>
          </cell>
          <cell r="Q532" t="str">
            <v>G0436</v>
          </cell>
          <cell r="R532" t="str">
            <v>FACTUPA$02</v>
          </cell>
          <cell r="S532" t="str">
            <v>0200015238</v>
          </cell>
          <cell r="T532" t="str">
            <v>CONFITECA</v>
          </cell>
          <cell r="U532">
            <v>43830</v>
          </cell>
          <cell r="V532">
            <v>285.04000000000002</v>
          </cell>
          <cell r="W532">
            <v>0</v>
          </cell>
          <cell r="X532">
            <v>285.04000000000002</v>
          </cell>
          <cell r="Y532">
            <v>34.200000000000003</v>
          </cell>
        </row>
        <row r="533">
          <cell r="A533" t="str">
            <v>G0436R3P18</v>
          </cell>
          <cell r="B533" t="str">
            <v>REFUERZO PERIMETRAL 21 K018</v>
          </cell>
          <cell r="C533">
            <v>2</v>
          </cell>
          <cell r="D533" t="str">
            <v>3</v>
          </cell>
          <cell r="E533">
            <v>20020624</v>
          </cell>
          <cell r="F533" t="str">
            <v>UN</v>
          </cell>
          <cell r="G533">
            <v>1</v>
          </cell>
          <cell r="H533">
            <v>597</v>
          </cell>
          <cell r="I533">
            <v>0.186</v>
          </cell>
          <cell r="J533">
            <v>111.042</v>
          </cell>
          <cell r="K533" t="str">
            <v>Peso de Producto Terminado</v>
          </cell>
          <cell r="L533" t="str">
            <v>G0436</v>
          </cell>
          <cell r="M533">
            <v>2002</v>
          </cell>
          <cell r="N533">
            <v>6</v>
          </cell>
          <cell r="O533" t="str">
            <v>043636</v>
          </cell>
          <cell r="P533">
            <v>5</v>
          </cell>
          <cell r="Q533" t="str">
            <v>15190</v>
          </cell>
          <cell r="R533" t="str">
            <v>21983</v>
          </cell>
          <cell r="S533" t="str">
            <v>0</v>
          </cell>
          <cell r="T533" t="str">
            <v>CONFITECA</v>
          </cell>
          <cell r="U533">
            <v>43636</v>
          </cell>
        </row>
        <row r="534">
          <cell r="A534" t="str">
            <v>G0436R3P18</v>
          </cell>
          <cell r="B534" t="str">
            <v>REFUERZO PERIMETRAL 21 K018</v>
          </cell>
          <cell r="C534">
            <v>2</v>
          </cell>
          <cell r="D534" t="str">
            <v>3</v>
          </cell>
          <cell r="E534">
            <v>20020619</v>
          </cell>
          <cell r="F534" t="str">
            <v>UN</v>
          </cell>
          <cell r="G534">
            <v>1</v>
          </cell>
          <cell r="H534">
            <v>1440</v>
          </cell>
          <cell r="I534">
            <v>0.186</v>
          </cell>
          <cell r="J534">
            <v>267.83999999999997</v>
          </cell>
          <cell r="K534" t="str">
            <v>Peso de Producto Terminado</v>
          </cell>
          <cell r="L534" t="str">
            <v>G0436</v>
          </cell>
          <cell r="M534">
            <v>2002</v>
          </cell>
          <cell r="N534">
            <v>6</v>
          </cell>
          <cell r="O534" t="str">
            <v>043512</v>
          </cell>
          <cell r="P534">
            <v>11</v>
          </cell>
          <cell r="Q534" t="str">
            <v>15167</v>
          </cell>
          <cell r="R534" t="str">
            <v>21983</v>
          </cell>
          <cell r="S534" t="str">
            <v>0</v>
          </cell>
          <cell r="T534" t="str">
            <v>CONFITECA</v>
          </cell>
          <cell r="U534">
            <v>43512</v>
          </cell>
        </row>
        <row r="535">
          <cell r="A535" t="str">
            <v>G0436R3K14</v>
          </cell>
          <cell r="B535" t="str">
            <v>REFUERZO  K014</v>
          </cell>
          <cell r="C535">
            <v>2</v>
          </cell>
          <cell r="D535" t="str">
            <v>3</v>
          </cell>
          <cell r="E535">
            <v>20020624</v>
          </cell>
          <cell r="F535" t="str">
            <v>UN</v>
          </cell>
          <cell r="G535">
            <v>1</v>
          </cell>
          <cell r="H535">
            <v>7230</v>
          </cell>
          <cell r="I535">
            <v>3.7999999999999999E-2</v>
          </cell>
          <cell r="J535">
            <v>274.74</v>
          </cell>
          <cell r="K535" t="str">
            <v>Peso de Producto Terminado</v>
          </cell>
          <cell r="L535" t="str">
            <v>G0436</v>
          </cell>
          <cell r="M535">
            <v>2002</v>
          </cell>
          <cell r="N535">
            <v>6</v>
          </cell>
          <cell r="O535" t="str">
            <v>043705</v>
          </cell>
          <cell r="P535">
            <v>1</v>
          </cell>
          <cell r="Q535" t="str">
            <v>15192</v>
          </cell>
          <cell r="R535" t="str">
            <v>21980</v>
          </cell>
          <cell r="S535" t="str">
            <v>0</v>
          </cell>
          <cell r="T535" t="str">
            <v>CONFITECA</v>
          </cell>
          <cell r="U535">
            <v>43705</v>
          </cell>
        </row>
        <row r="536">
          <cell r="A536" t="str">
            <v>G0099C3B02</v>
          </cell>
          <cell r="B536" t="str">
            <v>CJ BASE HEALTHY HIDE 572*470*292 TE-4275</v>
          </cell>
          <cell r="C536">
            <v>2</v>
          </cell>
          <cell r="D536" t="str">
            <v>3</v>
          </cell>
          <cell r="E536">
            <v>20020611</v>
          </cell>
          <cell r="F536" t="str">
            <v>UN</v>
          </cell>
          <cell r="G536">
            <v>1</v>
          </cell>
          <cell r="H536">
            <v>2034</v>
          </cell>
          <cell r="I536">
            <v>0.86199999999999999</v>
          </cell>
          <cell r="J536">
            <v>1753.308</v>
          </cell>
          <cell r="K536" t="str">
            <v>Peso de Producto Terminado</v>
          </cell>
          <cell r="L536" t="str">
            <v>G0099</v>
          </cell>
          <cell r="M536">
            <v>2002</v>
          </cell>
          <cell r="N536">
            <v>6</v>
          </cell>
          <cell r="O536" t="str">
            <v>043193</v>
          </cell>
          <cell r="P536">
            <v>5</v>
          </cell>
          <cell r="Q536" t="str">
            <v>15076</v>
          </cell>
          <cell r="R536" t="str">
            <v>21723</v>
          </cell>
          <cell r="S536" t="str">
            <v>0</v>
          </cell>
          <cell r="T536" t="str">
            <v>CIA. AGROINDUSTRIAL AGROCUEROS S. A.</v>
          </cell>
          <cell r="U536">
            <v>43193</v>
          </cell>
        </row>
        <row r="537">
          <cell r="A537" t="str">
            <v>G0436R3K14</v>
          </cell>
          <cell r="B537" t="str">
            <v>REFUERZO  K014</v>
          </cell>
          <cell r="C537">
            <v>2</v>
          </cell>
          <cell r="D537" t="str">
            <v>3</v>
          </cell>
          <cell r="E537">
            <v>20020624</v>
          </cell>
          <cell r="F537" t="str">
            <v>UN</v>
          </cell>
          <cell r="G537">
            <v>1</v>
          </cell>
          <cell r="H537">
            <v>9390</v>
          </cell>
          <cell r="I537">
            <v>3.7999999999999999E-2</v>
          </cell>
          <cell r="J537">
            <v>356.82</v>
          </cell>
          <cell r="K537" t="str">
            <v>Peso de Producto Terminado</v>
          </cell>
          <cell r="L537" t="str">
            <v>G0436</v>
          </cell>
          <cell r="M537">
            <v>2002</v>
          </cell>
          <cell r="N537">
            <v>6</v>
          </cell>
          <cell r="O537" t="str">
            <v>043636</v>
          </cell>
          <cell r="P537">
            <v>3</v>
          </cell>
          <cell r="Q537" t="str">
            <v>15188</v>
          </cell>
          <cell r="R537" t="str">
            <v>21980</v>
          </cell>
          <cell r="S537" t="str">
            <v>0</v>
          </cell>
          <cell r="T537" t="str">
            <v>CONFITECA</v>
          </cell>
          <cell r="U537">
            <v>43636</v>
          </cell>
        </row>
        <row r="538">
          <cell r="A538" t="str">
            <v>G0444C3CO2</v>
          </cell>
          <cell r="B538" t="str">
            <v>CAJA CLUB ONE WAY 24 UND 410*270*208</v>
          </cell>
          <cell r="C538">
            <v>90</v>
          </cell>
          <cell r="D538" t="str">
            <v>3</v>
          </cell>
          <cell r="E538">
            <v>20020620</v>
          </cell>
          <cell r="F538" t="str">
            <v>UN</v>
          </cell>
          <cell r="G538">
            <v>-1</v>
          </cell>
          <cell r="H538">
            <v>5000</v>
          </cell>
          <cell r="I538">
            <v>0.36099999999999999</v>
          </cell>
          <cell r="J538">
            <v>-1805</v>
          </cell>
          <cell r="K538" t="str">
            <v>Peso de Producto Terminado</v>
          </cell>
          <cell r="L538" t="str">
            <v>G0444</v>
          </cell>
          <cell r="M538">
            <v>2002</v>
          </cell>
          <cell r="N538">
            <v>6</v>
          </cell>
          <cell r="O538" t="str">
            <v>043522</v>
          </cell>
          <cell r="P538">
            <v>1</v>
          </cell>
          <cell r="Q538" t="str">
            <v>G0444</v>
          </cell>
          <cell r="R538" t="str">
            <v>FACTUPA$02</v>
          </cell>
          <cell r="S538" t="str">
            <v>0200015100</v>
          </cell>
          <cell r="T538" t="str">
            <v>CIAS DE CERVEZAS NACIONALES C.A.</v>
          </cell>
          <cell r="U538">
            <v>43522</v>
          </cell>
          <cell r="V538">
            <v>1800</v>
          </cell>
          <cell r="W538">
            <v>0</v>
          </cell>
          <cell r="X538">
            <v>1800</v>
          </cell>
          <cell r="Y538">
            <v>216</v>
          </cell>
        </row>
        <row r="539">
          <cell r="A539" t="str">
            <v>G0436R3K14</v>
          </cell>
          <cell r="B539" t="str">
            <v>REFUERZO  K014</v>
          </cell>
          <cell r="C539">
            <v>90</v>
          </cell>
          <cell r="D539" t="str">
            <v>3</v>
          </cell>
          <cell r="E539">
            <v>20020614</v>
          </cell>
          <cell r="F539" t="str">
            <v>UN</v>
          </cell>
          <cell r="G539">
            <v>-1</v>
          </cell>
          <cell r="H539">
            <v>2640</v>
          </cell>
          <cell r="I539">
            <v>3.7999999999999999E-2</v>
          </cell>
          <cell r="J539">
            <v>-100.32</v>
          </cell>
          <cell r="K539" t="str">
            <v>Peso de Producto Terminado</v>
          </cell>
          <cell r="L539" t="str">
            <v>G0436</v>
          </cell>
          <cell r="M539">
            <v>2002</v>
          </cell>
          <cell r="N539">
            <v>6</v>
          </cell>
          <cell r="O539" t="str">
            <v>043297</v>
          </cell>
          <cell r="P539">
            <v>1</v>
          </cell>
          <cell r="Q539" t="str">
            <v>G0436</v>
          </cell>
          <cell r="R539" t="str">
            <v>FACTUPA$02</v>
          </cell>
          <cell r="S539" t="str">
            <v>0200014984</v>
          </cell>
          <cell r="T539" t="str">
            <v>CONFITECA</v>
          </cell>
          <cell r="U539">
            <v>43297</v>
          </cell>
          <cell r="V539">
            <v>79.2</v>
          </cell>
          <cell r="W539">
            <v>0</v>
          </cell>
          <cell r="X539">
            <v>79.2</v>
          </cell>
          <cell r="Y539">
            <v>9.5</v>
          </cell>
        </row>
        <row r="540">
          <cell r="A540" t="str">
            <v>G0436R3K14</v>
          </cell>
          <cell r="B540" t="str">
            <v>REFUERZO  K014</v>
          </cell>
          <cell r="C540">
            <v>90</v>
          </cell>
          <cell r="D540" t="str">
            <v>3</v>
          </cell>
          <cell r="E540">
            <v>20020613</v>
          </cell>
          <cell r="F540" t="str">
            <v>UN</v>
          </cell>
          <cell r="G540">
            <v>-1</v>
          </cell>
          <cell r="H540">
            <v>22380</v>
          </cell>
          <cell r="I540">
            <v>3.7999999999999999E-2</v>
          </cell>
          <cell r="J540">
            <v>-850.44</v>
          </cell>
          <cell r="K540" t="str">
            <v>Peso de Producto Terminado</v>
          </cell>
          <cell r="L540" t="str">
            <v>G0436</v>
          </cell>
          <cell r="M540">
            <v>2002</v>
          </cell>
          <cell r="N540">
            <v>6</v>
          </cell>
          <cell r="O540" t="str">
            <v>043272</v>
          </cell>
          <cell r="P540">
            <v>1</v>
          </cell>
          <cell r="Q540" t="str">
            <v>G0436</v>
          </cell>
          <cell r="R540" t="str">
            <v>FACTUPA$02</v>
          </cell>
          <cell r="S540" t="str">
            <v>0200014973</v>
          </cell>
          <cell r="T540" t="str">
            <v>CONFITECA</v>
          </cell>
          <cell r="U540">
            <v>43272</v>
          </cell>
          <cell r="V540">
            <v>671.4</v>
          </cell>
          <cell r="W540">
            <v>0</v>
          </cell>
          <cell r="X540">
            <v>671.4</v>
          </cell>
          <cell r="Y540">
            <v>80.569999999999993</v>
          </cell>
        </row>
        <row r="541">
          <cell r="A541" t="str">
            <v>G0436R3K14</v>
          </cell>
          <cell r="B541" t="str">
            <v>REFUERZO  K014</v>
          </cell>
          <cell r="C541">
            <v>2</v>
          </cell>
          <cell r="D541" t="str">
            <v>3</v>
          </cell>
          <cell r="E541">
            <v>20020611</v>
          </cell>
          <cell r="F541" t="str">
            <v>UN</v>
          </cell>
          <cell r="G541">
            <v>1</v>
          </cell>
          <cell r="H541">
            <v>35160</v>
          </cell>
          <cell r="I541">
            <v>3.9E-2</v>
          </cell>
          <cell r="J541">
            <v>1371.24</v>
          </cell>
          <cell r="K541" t="str">
            <v>Peso de Producto Terminado</v>
          </cell>
          <cell r="L541" t="str">
            <v>G0436</v>
          </cell>
          <cell r="M541">
            <v>2002</v>
          </cell>
          <cell r="N541">
            <v>6</v>
          </cell>
          <cell r="O541" t="str">
            <v>043212</v>
          </cell>
          <cell r="P541">
            <v>2</v>
          </cell>
          <cell r="Q541" t="str">
            <v>15122</v>
          </cell>
          <cell r="R541" t="str">
            <v>21736</v>
          </cell>
          <cell r="S541" t="str">
            <v>0</v>
          </cell>
          <cell r="T541" t="str">
            <v>CONFITECA</v>
          </cell>
          <cell r="U541">
            <v>43212</v>
          </cell>
        </row>
        <row r="542">
          <cell r="A542" t="str">
            <v>G0436R3K13</v>
          </cell>
          <cell r="B542" t="str">
            <v>REFUERZO  K013</v>
          </cell>
          <cell r="C542">
            <v>2</v>
          </cell>
          <cell r="D542" t="str">
            <v>3</v>
          </cell>
          <cell r="E542">
            <v>20020624</v>
          </cell>
          <cell r="F542" t="str">
            <v>UN</v>
          </cell>
          <cell r="G542">
            <v>1</v>
          </cell>
          <cell r="H542">
            <v>7410</v>
          </cell>
          <cell r="I542">
            <v>5.6000000000000001E-2</v>
          </cell>
          <cell r="J542">
            <v>414.96</v>
          </cell>
          <cell r="K542" t="str">
            <v>Peso de Producto Terminado</v>
          </cell>
          <cell r="L542" t="str">
            <v>G0436</v>
          </cell>
          <cell r="M542">
            <v>2002</v>
          </cell>
          <cell r="N542">
            <v>6</v>
          </cell>
          <cell r="O542" t="str">
            <v>043700</v>
          </cell>
          <cell r="P542">
            <v>2</v>
          </cell>
          <cell r="Q542" t="str">
            <v>15191</v>
          </cell>
          <cell r="R542" t="str">
            <v>21979</v>
          </cell>
          <cell r="S542" t="str">
            <v>0</v>
          </cell>
          <cell r="T542" t="str">
            <v>CONFITECA</v>
          </cell>
          <cell r="U542">
            <v>43700</v>
          </cell>
        </row>
        <row r="543">
          <cell r="A543" t="str">
            <v>G0436R3K13</v>
          </cell>
          <cell r="B543" t="str">
            <v>REFUERZO  K013</v>
          </cell>
          <cell r="C543">
            <v>90</v>
          </cell>
          <cell r="D543" t="str">
            <v>3</v>
          </cell>
          <cell r="E543">
            <v>20020624</v>
          </cell>
          <cell r="F543" t="str">
            <v>UN</v>
          </cell>
          <cell r="G543">
            <v>-1</v>
          </cell>
          <cell r="H543">
            <v>360</v>
          </cell>
          <cell r="I543">
            <v>5.6000000000000001E-2</v>
          </cell>
          <cell r="J543">
            <v>-20.16</v>
          </cell>
          <cell r="K543" t="str">
            <v>Peso de Producto Terminado</v>
          </cell>
          <cell r="L543" t="str">
            <v>G0436</v>
          </cell>
          <cell r="M543">
            <v>2002</v>
          </cell>
          <cell r="N543">
            <v>6</v>
          </cell>
          <cell r="O543" t="str">
            <v>043679</v>
          </cell>
          <cell r="P543">
            <v>2</v>
          </cell>
          <cell r="Q543" t="str">
            <v>G0436</v>
          </cell>
          <cell r="R543" t="str">
            <v>FACTUPA$02</v>
          </cell>
          <cell r="S543" t="str">
            <v>0200015180</v>
          </cell>
          <cell r="T543" t="str">
            <v>CONFITECA</v>
          </cell>
          <cell r="U543">
            <v>43679</v>
          </cell>
          <cell r="V543">
            <v>1213.2</v>
          </cell>
          <cell r="W543">
            <v>0</v>
          </cell>
          <cell r="X543">
            <v>1213.2</v>
          </cell>
          <cell r="Y543">
            <v>145.58000000000001</v>
          </cell>
        </row>
        <row r="544">
          <cell r="A544" t="str">
            <v>G0436R3K13</v>
          </cell>
          <cell r="B544" t="str">
            <v>REFUERZO  K013</v>
          </cell>
          <cell r="C544">
            <v>90</v>
          </cell>
          <cell r="D544" t="str">
            <v>3</v>
          </cell>
          <cell r="E544">
            <v>20020624</v>
          </cell>
          <cell r="F544" t="str">
            <v>UN</v>
          </cell>
          <cell r="G544">
            <v>-1</v>
          </cell>
          <cell r="H544">
            <v>29970</v>
          </cell>
          <cell r="I544">
            <v>5.6000000000000001E-2</v>
          </cell>
          <cell r="J544">
            <v>-1678.32</v>
          </cell>
          <cell r="K544" t="str">
            <v>Peso de Producto Terminado</v>
          </cell>
          <cell r="L544" t="str">
            <v>G0436</v>
          </cell>
          <cell r="M544">
            <v>2002</v>
          </cell>
          <cell r="N544">
            <v>6</v>
          </cell>
          <cell r="O544" t="str">
            <v>043679</v>
          </cell>
          <cell r="P544">
            <v>2</v>
          </cell>
          <cell r="Q544" t="str">
            <v>G0436</v>
          </cell>
          <cell r="R544" t="str">
            <v>FACTUPA$02</v>
          </cell>
          <cell r="S544" t="str">
            <v>0200015180</v>
          </cell>
          <cell r="T544" t="str">
            <v>CONFITECA</v>
          </cell>
          <cell r="U544">
            <v>43679</v>
          </cell>
          <cell r="V544">
            <v>1213.2</v>
          </cell>
          <cell r="W544">
            <v>0</v>
          </cell>
          <cell r="X544">
            <v>1213.2</v>
          </cell>
          <cell r="Y544">
            <v>145.58000000000001</v>
          </cell>
        </row>
        <row r="545">
          <cell r="A545" t="str">
            <v>G0436R3K13</v>
          </cell>
          <cell r="B545" t="str">
            <v>REFUERZO  K013</v>
          </cell>
          <cell r="C545">
            <v>2</v>
          </cell>
          <cell r="D545" t="str">
            <v>3</v>
          </cell>
          <cell r="E545">
            <v>20020624</v>
          </cell>
          <cell r="F545" t="str">
            <v>UN</v>
          </cell>
          <cell r="G545">
            <v>1</v>
          </cell>
          <cell r="H545">
            <v>9360</v>
          </cell>
          <cell r="I545">
            <v>5.6000000000000001E-2</v>
          </cell>
          <cell r="J545">
            <v>524.16</v>
          </cell>
          <cell r="K545" t="str">
            <v>Peso de Producto Terminado</v>
          </cell>
          <cell r="L545" t="str">
            <v>G0436</v>
          </cell>
          <cell r="M545">
            <v>2002</v>
          </cell>
          <cell r="N545">
            <v>6</v>
          </cell>
          <cell r="O545" t="str">
            <v>043636</v>
          </cell>
          <cell r="P545">
            <v>4</v>
          </cell>
          <cell r="Q545" t="str">
            <v>15187</v>
          </cell>
          <cell r="R545" t="str">
            <v>21979</v>
          </cell>
          <cell r="S545" t="str">
            <v>0</v>
          </cell>
          <cell r="T545" t="str">
            <v>CONFITECA</v>
          </cell>
          <cell r="U545">
            <v>43636</v>
          </cell>
        </row>
        <row r="546">
          <cell r="A546" t="str">
            <v>G0436R3K13</v>
          </cell>
          <cell r="B546" t="str">
            <v>REFUERZO  K013</v>
          </cell>
          <cell r="C546">
            <v>2</v>
          </cell>
          <cell r="D546" t="str">
            <v>3</v>
          </cell>
          <cell r="E546">
            <v>20020622</v>
          </cell>
          <cell r="F546" t="str">
            <v>UN</v>
          </cell>
          <cell r="G546">
            <v>1</v>
          </cell>
          <cell r="H546">
            <v>11640</v>
          </cell>
          <cell r="I546">
            <v>5.6000000000000001E-2</v>
          </cell>
          <cell r="J546">
            <v>651.84</v>
          </cell>
          <cell r="K546" t="str">
            <v>Peso de Producto Terminado</v>
          </cell>
          <cell r="L546" t="str">
            <v>G0436</v>
          </cell>
          <cell r="M546">
            <v>2002</v>
          </cell>
          <cell r="N546">
            <v>6</v>
          </cell>
          <cell r="O546" t="str">
            <v>043612</v>
          </cell>
          <cell r="P546">
            <v>6</v>
          </cell>
          <cell r="Q546" t="str">
            <v>15185</v>
          </cell>
          <cell r="R546" t="str">
            <v>21979</v>
          </cell>
          <cell r="S546" t="str">
            <v>0</v>
          </cell>
          <cell r="T546" t="str">
            <v>CONFITECA</v>
          </cell>
          <cell r="U546">
            <v>43612</v>
          </cell>
        </row>
        <row r="547">
          <cell r="A547" t="str">
            <v>G0436R3K13</v>
          </cell>
          <cell r="B547" t="str">
            <v>REFUERZO  K013</v>
          </cell>
          <cell r="C547">
            <v>90</v>
          </cell>
          <cell r="D547" t="str">
            <v>3</v>
          </cell>
          <cell r="E547">
            <v>20020614</v>
          </cell>
          <cell r="F547" t="str">
            <v>UN</v>
          </cell>
          <cell r="G547">
            <v>-1</v>
          </cell>
          <cell r="H547">
            <v>25020</v>
          </cell>
          <cell r="I547">
            <v>5.6000000000000001E-2</v>
          </cell>
          <cell r="J547">
            <v>-1401.12</v>
          </cell>
          <cell r="K547" t="str">
            <v>Peso de Producto Terminado</v>
          </cell>
          <cell r="L547" t="str">
            <v>G0436</v>
          </cell>
          <cell r="M547">
            <v>2002</v>
          </cell>
          <cell r="N547">
            <v>6</v>
          </cell>
          <cell r="O547" t="str">
            <v>043297</v>
          </cell>
          <cell r="P547">
            <v>2</v>
          </cell>
          <cell r="Q547" t="str">
            <v>G0436</v>
          </cell>
          <cell r="R547" t="str">
            <v>FACTUPA$02</v>
          </cell>
          <cell r="S547" t="str">
            <v>0200014984</v>
          </cell>
          <cell r="T547" t="str">
            <v>CONFITECA</v>
          </cell>
          <cell r="U547">
            <v>43297</v>
          </cell>
          <cell r="V547">
            <v>1000.8</v>
          </cell>
          <cell r="W547">
            <v>0</v>
          </cell>
          <cell r="X547">
            <v>1000.8</v>
          </cell>
          <cell r="Y547">
            <v>120.1</v>
          </cell>
        </row>
        <row r="548">
          <cell r="A548" t="str">
            <v>G0436R3K13</v>
          </cell>
          <cell r="B548" t="str">
            <v>REFUERZO  K013</v>
          </cell>
          <cell r="C548">
            <v>2</v>
          </cell>
          <cell r="D548" t="str">
            <v>3</v>
          </cell>
          <cell r="E548">
            <v>20020611</v>
          </cell>
          <cell r="F548" t="str">
            <v>UN</v>
          </cell>
          <cell r="G548">
            <v>1</v>
          </cell>
          <cell r="H548">
            <v>33990</v>
          </cell>
          <cell r="I548">
            <v>5.7000000000000002E-2</v>
          </cell>
          <cell r="J548">
            <v>1937.43</v>
          </cell>
          <cell r="K548" t="str">
            <v>Peso de Producto Terminado</v>
          </cell>
          <cell r="L548" t="str">
            <v>G0436</v>
          </cell>
          <cell r="M548">
            <v>2002</v>
          </cell>
          <cell r="N548">
            <v>6</v>
          </cell>
          <cell r="O548" t="str">
            <v>043212</v>
          </cell>
          <cell r="P548">
            <v>1</v>
          </cell>
          <cell r="Q548" t="str">
            <v>15123</v>
          </cell>
          <cell r="R548" t="str">
            <v>21740</v>
          </cell>
          <cell r="S548" t="str">
            <v>0</v>
          </cell>
          <cell r="T548" t="str">
            <v>CONFITECA</v>
          </cell>
          <cell r="U548">
            <v>43212</v>
          </cell>
        </row>
        <row r="549">
          <cell r="A549" t="str">
            <v>G0436C3304</v>
          </cell>
          <cell r="B549" t="str">
            <v>PACA JO105 560*435*410 K-C T/350 TE-4807</v>
          </cell>
          <cell r="C549">
            <v>97</v>
          </cell>
          <cell r="D549" t="str">
            <v>3</v>
          </cell>
          <cell r="E549">
            <v>20020615</v>
          </cell>
          <cell r="F549" t="str">
            <v>UN</v>
          </cell>
          <cell r="G549">
            <v>-1</v>
          </cell>
          <cell r="H549">
            <v>1937</v>
          </cell>
          <cell r="I549">
            <v>1.7909999999999999</v>
          </cell>
          <cell r="J549">
            <v>-3469.1669999999999</v>
          </cell>
          <cell r="K549" t="str">
            <v>Peso de Producto Terminado</v>
          </cell>
          <cell r="L549" t="str">
            <v>G0436</v>
          </cell>
          <cell r="M549">
            <v>2002</v>
          </cell>
          <cell r="N549">
            <v>6</v>
          </cell>
          <cell r="O549" t="str">
            <v>043368</v>
          </cell>
          <cell r="P549">
            <v>1</v>
          </cell>
          <cell r="Q549" t="str">
            <v>15318</v>
          </cell>
          <cell r="R549" t="str">
            <v>21905</v>
          </cell>
          <cell r="T549" t="str">
            <v>CONFITECA</v>
          </cell>
          <cell r="U549">
            <v>43368</v>
          </cell>
        </row>
        <row r="550">
          <cell r="A550" t="str">
            <v>G0436C3304</v>
          </cell>
          <cell r="B550" t="str">
            <v>PACA JO105 560*435*410 K-C T/350 TE-4807</v>
          </cell>
          <cell r="C550">
            <v>90</v>
          </cell>
          <cell r="D550" t="str">
            <v>3</v>
          </cell>
          <cell r="E550">
            <v>20020615</v>
          </cell>
          <cell r="F550" t="str">
            <v>UN</v>
          </cell>
          <cell r="G550">
            <v>-1</v>
          </cell>
          <cell r="H550">
            <v>1937</v>
          </cell>
          <cell r="I550">
            <v>1.7909999999999999</v>
          </cell>
          <cell r="J550">
            <v>-3469.1669999999999</v>
          </cell>
          <cell r="K550" t="str">
            <v>Peso de Producto Terminado</v>
          </cell>
          <cell r="L550" t="str">
            <v>G0436</v>
          </cell>
          <cell r="M550">
            <v>2002</v>
          </cell>
          <cell r="N550">
            <v>6</v>
          </cell>
          <cell r="O550" t="str">
            <v>043367</v>
          </cell>
          <cell r="P550">
            <v>1</v>
          </cell>
          <cell r="Q550" t="str">
            <v>G0436</v>
          </cell>
          <cell r="R550" t="str">
            <v>FACTUPA$02</v>
          </cell>
          <cell r="S550" t="str">
            <v>0200015023</v>
          </cell>
          <cell r="T550" t="str">
            <v>CONFITECA</v>
          </cell>
          <cell r="U550">
            <v>43367</v>
          </cell>
          <cell r="V550">
            <v>2614.9499999999998</v>
          </cell>
          <cell r="W550">
            <v>0</v>
          </cell>
          <cell r="X550">
            <v>2614.9499999999998</v>
          </cell>
          <cell r="Y550">
            <v>313.79000000000002</v>
          </cell>
        </row>
        <row r="551">
          <cell r="A551" t="str">
            <v>G0436C3304</v>
          </cell>
          <cell r="B551" t="str">
            <v>PACA JO105 560*435*410 K-C T/350 TE-4807</v>
          </cell>
          <cell r="C551">
            <v>2</v>
          </cell>
          <cell r="D551" t="str">
            <v>3</v>
          </cell>
          <cell r="E551">
            <v>20020614</v>
          </cell>
          <cell r="F551" t="str">
            <v>UN</v>
          </cell>
          <cell r="G551">
            <v>1</v>
          </cell>
          <cell r="H551">
            <v>1937</v>
          </cell>
          <cell r="I551">
            <v>1.7909999999999999</v>
          </cell>
          <cell r="J551">
            <v>3469.1669999999999</v>
          </cell>
          <cell r="K551" t="str">
            <v>Peso de Producto Terminado</v>
          </cell>
          <cell r="L551" t="str">
            <v>G0436</v>
          </cell>
          <cell r="M551">
            <v>2002</v>
          </cell>
          <cell r="N551">
            <v>6</v>
          </cell>
          <cell r="O551" t="str">
            <v>043345</v>
          </cell>
          <cell r="P551">
            <v>4</v>
          </cell>
          <cell r="Q551" t="str">
            <v>15318</v>
          </cell>
          <cell r="R551" t="str">
            <v>21905</v>
          </cell>
          <cell r="S551" t="str">
            <v>0</v>
          </cell>
          <cell r="T551" t="str">
            <v>CONFITECA</v>
          </cell>
          <cell r="U551">
            <v>43345</v>
          </cell>
        </row>
        <row r="552">
          <cell r="A552" t="str">
            <v>G0436R3K14</v>
          </cell>
          <cell r="B552" t="str">
            <v>REFUERZO  K014</v>
          </cell>
          <cell r="C552">
            <v>90</v>
          </cell>
          <cell r="D552" t="str">
            <v>3</v>
          </cell>
          <cell r="E552">
            <v>20020624</v>
          </cell>
          <cell r="F552" t="str">
            <v>UN</v>
          </cell>
          <cell r="G552">
            <v>-1</v>
          </cell>
          <cell r="H552">
            <v>30330</v>
          </cell>
          <cell r="I552">
            <v>3.7999999999999999E-2</v>
          </cell>
          <cell r="J552">
            <v>-1152.54</v>
          </cell>
          <cell r="K552" t="str">
            <v>Peso de Producto Terminado</v>
          </cell>
          <cell r="L552" t="str">
            <v>G0436</v>
          </cell>
          <cell r="M552">
            <v>2002</v>
          </cell>
          <cell r="N552">
            <v>6</v>
          </cell>
          <cell r="O552" t="str">
            <v>043679</v>
          </cell>
          <cell r="P552">
            <v>1</v>
          </cell>
          <cell r="Q552" t="str">
            <v>G0436</v>
          </cell>
          <cell r="R552" t="str">
            <v>FACTUPA$02</v>
          </cell>
          <cell r="S552" t="str">
            <v>0200015180</v>
          </cell>
          <cell r="T552" t="str">
            <v>CONFITECA</v>
          </cell>
          <cell r="U552">
            <v>43679</v>
          </cell>
          <cell r="V552">
            <v>909.9</v>
          </cell>
          <cell r="W552">
            <v>0</v>
          </cell>
          <cell r="X552">
            <v>909.9</v>
          </cell>
          <cell r="Y552">
            <v>109.19</v>
          </cell>
        </row>
        <row r="553">
          <cell r="A553" t="str">
            <v>G0444C3C05</v>
          </cell>
          <cell r="B553" t="str">
            <v>CJ PILSENER T.O 300 CC. 422*274*196 T150</v>
          </cell>
          <cell r="C553">
            <v>90</v>
          </cell>
          <cell r="D553" t="str">
            <v>3</v>
          </cell>
          <cell r="E553">
            <v>20020620</v>
          </cell>
          <cell r="F553" t="str">
            <v>UN</v>
          </cell>
          <cell r="G553">
            <v>-1</v>
          </cell>
          <cell r="H553">
            <v>3000</v>
          </cell>
          <cell r="I553">
            <v>0.36299999999999999</v>
          </cell>
          <cell r="J553">
            <v>-1089</v>
          </cell>
          <cell r="K553" t="str">
            <v>Peso de Producto Terminado</v>
          </cell>
          <cell r="L553" t="str">
            <v>G0444</v>
          </cell>
          <cell r="M553">
            <v>2002</v>
          </cell>
          <cell r="N553">
            <v>6</v>
          </cell>
          <cell r="O553" t="str">
            <v>043516</v>
          </cell>
          <cell r="P553">
            <v>1</v>
          </cell>
          <cell r="Q553" t="str">
            <v>G0444</v>
          </cell>
          <cell r="R553" t="str">
            <v>FACTUPA$02</v>
          </cell>
          <cell r="S553" t="str">
            <v>0200015096</v>
          </cell>
          <cell r="T553" t="str">
            <v>CIAS DE CERVEZAS NACIONALES C.A.</v>
          </cell>
          <cell r="U553">
            <v>43516</v>
          </cell>
          <cell r="V553">
            <v>1230</v>
          </cell>
          <cell r="W553">
            <v>0</v>
          </cell>
          <cell r="X553">
            <v>1230</v>
          </cell>
          <cell r="Y553">
            <v>147.6</v>
          </cell>
        </row>
        <row r="554">
          <cell r="A554" t="str">
            <v>G0510C3002</v>
          </cell>
          <cell r="B554" t="str">
            <v>CJ 12UN*1/4 GL 372*236*226 T250 TE:3355</v>
          </cell>
          <cell r="C554">
            <v>2</v>
          </cell>
          <cell r="D554" t="str">
            <v>3</v>
          </cell>
          <cell r="E554">
            <v>20020605</v>
          </cell>
          <cell r="F554" t="str">
            <v>UN</v>
          </cell>
          <cell r="G554">
            <v>1</v>
          </cell>
          <cell r="H554">
            <v>3522</v>
          </cell>
          <cell r="I554">
            <v>0.45200000000000001</v>
          </cell>
          <cell r="J554">
            <v>1591.944</v>
          </cell>
          <cell r="K554" t="str">
            <v>Peso de Producto Terminado</v>
          </cell>
          <cell r="L554" t="str">
            <v>G0510</v>
          </cell>
          <cell r="M554">
            <v>2002</v>
          </cell>
          <cell r="N554">
            <v>6</v>
          </cell>
          <cell r="O554" t="str">
            <v>042893</v>
          </cell>
          <cell r="P554">
            <v>4</v>
          </cell>
          <cell r="Q554" t="str">
            <v>14912</v>
          </cell>
          <cell r="R554" t="str">
            <v>21686</v>
          </cell>
          <cell r="S554" t="str">
            <v>0</v>
          </cell>
          <cell r="T554" t="str">
            <v>CEPSA</v>
          </cell>
          <cell r="U554">
            <v>42893</v>
          </cell>
        </row>
        <row r="555">
          <cell r="A555" t="str">
            <v>G0444C3C07</v>
          </cell>
          <cell r="B555" t="str">
            <v>CJ CLUB T.O 24 UN 300 CC. 422*274*196</v>
          </cell>
          <cell r="C555">
            <v>2</v>
          </cell>
          <cell r="D555" t="str">
            <v>3</v>
          </cell>
          <cell r="E555">
            <v>20020629</v>
          </cell>
          <cell r="F555" t="str">
            <v>UN</v>
          </cell>
          <cell r="G555">
            <v>1</v>
          </cell>
          <cell r="H555">
            <v>2000</v>
          </cell>
          <cell r="I555">
            <v>0.432</v>
          </cell>
          <cell r="J555">
            <v>864</v>
          </cell>
          <cell r="K555" t="str">
            <v>Peso de Producto Terminado</v>
          </cell>
          <cell r="L555" t="str">
            <v>G0444</v>
          </cell>
          <cell r="M555">
            <v>2002</v>
          </cell>
          <cell r="N555">
            <v>6</v>
          </cell>
          <cell r="O555" t="str">
            <v>044033</v>
          </cell>
          <cell r="P555">
            <v>3</v>
          </cell>
          <cell r="Q555" t="str">
            <v>15466</v>
          </cell>
          <cell r="R555" t="str">
            <v>22131</v>
          </cell>
          <cell r="S555" t="str">
            <v>0</v>
          </cell>
          <cell r="T555" t="str">
            <v>CIAS DE CERVEZAS NACIONALES C.A.</v>
          </cell>
          <cell r="U555">
            <v>44033</v>
          </cell>
        </row>
        <row r="556">
          <cell r="A556" t="str">
            <v>G0444C3C07</v>
          </cell>
          <cell r="B556" t="str">
            <v>CJ CLUB T.O 24 UN 300 CC. 422*274*196</v>
          </cell>
          <cell r="C556">
            <v>2</v>
          </cell>
          <cell r="D556" t="str">
            <v>3</v>
          </cell>
          <cell r="E556">
            <v>20020629</v>
          </cell>
          <cell r="F556" t="str">
            <v>UN</v>
          </cell>
          <cell r="G556">
            <v>1</v>
          </cell>
          <cell r="H556">
            <v>3522</v>
          </cell>
          <cell r="I556">
            <v>0.432</v>
          </cell>
          <cell r="J556">
            <v>1521.5039999999999</v>
          </cell>
          <cell r="K556" t="str">
            <v>Peso de Producto Terminado</v>
          </cell>
          <cell r="L556" t="str">
            <v>G0444</v>
          </cell>
          <cell r="M556">
            <v>2002</v>
          </cell>
          <cell r="N556">
            <v>6</v>
          </cell>
          <cell r="O556" t="str">
            <v>044033</v>
          </cell>
          <cell r="P556">
            <v>2</v>
          </cell>
          <cell r="Q556" t="str">
            <v>15468</v>
          </cell>
          <cell r="R556" t="str">
            <v>22131</v>
          </cell>
          <cell r="S556" t="str">
            <v>0</v>
          </cell>
          <cell r="T556" t="str">
            <v>CIAS DE CERVEZAS NACIONALES C.A.</v>
          </cell>
          <cell r="U556">
            <v>44033</v>
          </cell>
        </row>
        <row r="557">
          <cell r="A557" t="str">
            <v>G0444C3C07</v>
          </cell>
          <cell r="B557" t="str">
            <v>CJ CLUB T.O 24 UN 300 CC. 422*274*196</v>
          </cell>
          <cell r="C557">
            <v>2</v>
          </cell>
          <cell r="D557" t="str">
            <v>3</v>
          </cell>
          <cell r="E557">
            <v>20020629</v>
          </cell>
          <cell r="F557" t="str">
            <v>UN</v>
          </cell>
          <cell r="G557">
            <v>1</v>
          </cell>
          <cell r="H557">
            <v>3029</v>
          </cell>
          <cell r="I557">
            <v>0.432</v>
          </cell>
          <cell r="J557">
            <v>1308.528</v>
          </cell>
          <cell r="K557" t="str">
            <v>Peso de Producto Terminado</v>
          </cell>
          <cell r="L557" t="str">
            <v>G0444</v>
          </cell>
          <cell r="M557">
            <v>2002</v>
          </cell>
          <cell r="N557">
            <v>6</v>
          </cell>
          <cell r="O557" t="str">
            <v>044033</v>
          </cell>
          <cell r="P557">
            <v>1</v>
          </cell>
          <cell r="Q557" t="str">
            <v>15467</v>
          </cell>
          <cell r="R557" t="str">
            <v>2213</v>
          </cell>
          <cell r="S557" t="str">
            <v>0</v>
          </cell>
          <cell r="T557" t="str">
            <v>CIAS DE CERVEZAS NACIONALES C.A.</v>
          </cell>
          <cell r="U557">
            <v>44033</v>
          </cell>
        </row>
        <row r="558">
          <cell r="A558" t="str">
            <v>G0444C3C07</v>
          </cell>
          <cell r="B558" t="str">
            <v>CJ CLUB T.O 24 UN 300 CC. 422*274*196</v>
          </cell>
          <cell r="C558">
            <v>2</v>
          </cell>
          <cell r="D558" t="str">
            <v>3</v>
          </cell>
          <cell r="E558">
            <v>20020628</v>
          </cell>
          <cell r="F558" t="str">
            <v>UN</v>
          </cell>
          <cell r="G558">
            <v>1</v>
          </cell>
          <cell r="H558">
            <v>4800</v>
          </cell>
          <cell r="I558">
            <v>0.432</v>
          </cell>
          <cell r="J558">
            <v>2073.6</v>
          </cell>
          <cell r="K558" t="str">
            <v>Peso de Producto Terminado</v>
          </cell>
          <cell r="L558" t="str">
            <v>G0444</v>
          </cell>
          <cell r="M558">
            <v>2002</v>
          </cell>
          <cell r="N558">
            <v>6</v>
          </cell>
          <cell r="O558" t="str">
            <v>044030</v>
          </cell>
          <cell r="P558">
            <v>3</v>
          </cell>
          <cell r="Q558" t="str">
            <v>15297</v>
          </cell>
          <cell r="R558" t="str">
            <v>22131</v>
          </cell>
          <cell r="S558" t="str">
            <v>0</v>
          </cell>
          <cell r="T558" t="str">
            <v>CIAS DE CERVEZAS NACIONALES C.A.</v>
          </cell>
          <cell r="U558">
            <v>44030</v>
          </cell>
        </row>
        <row r="559">
          <cell r="A559" t="str">
            <v>G0444C3C07</v>
          </cell>
          <cell r="B559" t="str">
            <v>CJ CLUB T.O 24 UN 300 CC. 422*274*196</v>
          </cell>
          <cell r="C559">
            <v>2</v>
          </cell>
          <cell r="D559" t="str">
            <v>3</v>
          </cell>
          <cell r="E559">
            <v>20020628</v>
          </cell>
          <cell r="F559" t="str">
            <v>UN</v>
          </cell>
          <cell r="G559">
            <v>1</v>
          </cell>
          <cell r="H559">
            <v>1239</v>
          </cell>
          <cell r="I559">
            <v>0.432</v>
          </cell>
          <cell r="J559">
            <v>535.24800000000005</v>
          </cell>
          <cell r="K559" t="str">
            <v>Peso de Producto Terminado</v>
          </cell>
          <cell r="L559" t="str">
            <v>G0444</v>
          </cell>
          <cell r="M559">
            <v>2002</v>
          </cell>
          <cell r="N559">
            <v>6</v>
          </cell>
          <cell r="O559" t="str">
            <v>044030</v>
          </cell>
          <cell r="P559">
            <v>2</v>
          </cell>
          <cell r="Q559" t="str">
            <v>15298</v>
          </cell>
          <cell r="R559" t="str">
            <v>22131</v>
          </cell>
          <cell r="S559" t="str">
            <v>0</v>
          </cell>
          <cell r="T559" t="str">
            <v>CIAS DE CERVEZAS NACIONALES C.A.</v>
          </cell>
          <cell r="U559">
            <v>44030</v>
          </cell>
        </row>
        <row r="560">
          <cell r="A560" t="str">
            <v>G0444C3C07</v>
          </cell>
          <cell r="B560" t="str">
            <v>CJ CLUB T.O 24 UN 300 CC. 422*274*196</v>
          </cell>
          <cell r="C560">
            <v>90</v>
          </cell>
          <cell r="D560" t="str">
            <v>3</v>
          </cell>
          <cell r="E560">
            <v>20020629</v>
          </cell>
          <cell r="F560" t="str">
            <v>UN</v>
          </cell>
          <cell r="G560">
            <v>-1</v>
          </cell>
          <cell r="H560">
            <v>1358</v>
          </cell>
          <cell r="I560">
            <v>0.432</v>
          </cell>
          <cell r="J560">
            <v>-586.65599999999995</v>
          </cell>
          <cell r="K560" t="str">
            <v>Peso de Producto Terminado</v>
          </cell>
          <cell r="L560" t="str">
            <v>G0444</v>
          </cell>
          <cell r="M560">
            <v>2002</v>
          </cell>
          <cell r="N560">
            <v>6</v>
          </cell>
          <cell r="O560" t="str">
            <v>044012</v>
          </cell>
          <cell r="P560">
            <v>1</v>
          </cell>
          <cell r="Q560" t="str">
            <v>G0444</v>
          </cell>
          <cell r="R560" t="str">
            <v>FACTUPA$02</v>
          </cell>
          <cell r="S560" t="str">
            <v>0200015308</v>
          </cell>
          <cell r="T560" t="str">
            <v>CIAS DE CERVEZAS NACIONALES C.A.</v>
          </cell>
          <cell r="U560">
            <v>44012</v>
          </cell>
          <cell r="V560">
            <v>1312</v>
          </cell>
          <cell r="W560">
            <v>0</v>
          </cell>
          <cell r="X560">
            <v>1312</v>
          </cell>
          <cell r="Y560">
            <v>157.44</v>
          </cell>
        </row>
        <row r="561">
          <cell r="A561" t="str">
            <v>G0444C3C07</v>
          </cell>
          <cell r="B561" t="str">
            <v>CJ CLUB T.O 24 UN 300 CC. 422*274*196</v>
          </cell>
          <cell r="C561">
            <v>90</v>
          </cell>
          <cell r="D561" t="str">
            <v>3</v>
          </cell>
          <cell r="E561">
            <v>20020629</v>
          </cell>
          <cell r="F561" t="str">
            <v>UN</v>
          </cell>
          <cell r="G561">
            <v>-1</v>
          </cell>
          <cell r="H561">
            <v>1842</v>
          </cell>
          <cell r="I561">
            <v>0.432</v>
          </cell>
          <cell r="J561">
            <v>-795.74400000000003</v>
          </cell>
          <cell r="K561" t="str">
            <v>Peso de Producto Terminado</v>
          </cell>
          <cell r="L561" t="str">
            <v>G0444</v>
          </cell>
          <cell r="M561">
            <v>2002</v>
          </cell>
          <cell r="N561">
            <v>6</v>
          </cell>
          <cell r="O561" t="str">
            <v>044012</v>
          </cell>
          <cell r="P561">
            <v>1</v>
          </cell>
          <cell r="Q561" t="str">
            <v>G0444</v>
          </cell>
          <cell r="R561" t="str">
            <v>FACTUPA$02</v>
          </cell>
          <cell r="S561" t="str">
            <v>0200015308</v>
          </cell>
          <cell r="T561" t="str">
            <v>CIAS DE CERVEZAS NACIONALES C.A.</v>
          </cell>
          <cell r="U561">
            <v>44012</v>
          </cell>
          <cell r="V561">
            <v>1312</v>
          </cell>
          <cell r="W561">
            <v>0</v>
          </cell>
          <cell r="X561">
            <v>1312</v>
          </cell>
          <cell r="Y561">
            <v>157.44</v>
          </cell>
        </row>
        <row r="562">
          <cell r="A562" t="str">
            <v>G0444C3C07</v>
          </cell>
          <cell r="B562" t="str">
            <v>CJ CLUB T.O 24 UN 300 CC. 422*274*196</v>
          </cell>
          <cell r="C562">
            <v>97</v>
          </cell>
          <cell r="D562" t="str">
            <v>3</v>
          </cell>
          <cell r="E562">
            <v>20020627</v>
          </cell>
          <cell r="F562" t="str">
            <v>UN</v>
          </cell>
          <cell r="G562">
            <v>-1</v>
          </cell>
          <cell r="H562">
            <v>1358</v>
          </cell>
          <cell r="I562">
            <v>0.432</v>
          </cell>
          <cell r="J562">
            <v>-586.65599999999995</v>
          </cell>
          <cell r="K562" t="str">
            <v>Peso de Producto Terminado</v>
          </cell>
          <cell r="L562" t="str">
            <v>G0444</v>
          </cell>
          <cell r="M562">
            <v>2002</v>
          </cell>
          <cell r="N562">
            <v>6</v>
          </cell>
          <cell r="O562" t="str">
            <v>043904</v>
          </cell>
          <cell r="P562">
            <v>1</v>
          </cell>
          <cell r="Q562" t="str">
            <v>MEMO</v>
          </cell>
          <cell r="R562" t="str">
            <v>21394</v>
          </cell>
          <cell r="T562" t="str">
            <v>CIAS DE CERVEZAS NACIONALES C.A.</v>
          </cell>
          <cell r="U562">
            <v>43904</v>
          </cell>
        </row>
        <row r="563">
          <cell r="A563" t="str">
            <v>G0444C3C07</v>
          </cell>
          <cell r="B563" t="str">
            <v>CJ CLUB T.O 24 UN 300 CC. 422*274*196</v>
          </cell>
          <cell r="C563">
            <v>10</v>
          </cell>
          <cell r="D563" t="str">
            <v>3</v>
          </cell>
          <cell r="E563">
            <v>20020627</v>
          </cell>
          <cell r="F563" t="str">
            <v>UN</v>
          </cell>
          <cell r="G563">
            <v>1</v>
          </cell>
          <cell r="H563">
            <v>3200</v>
          </cell>
          <cell r="I563">
            <v>0.432</v>
          </cell>
          <cell r="J563">
            <v>1382.4</v>
          </cell>
          <cell r="K563" t="str">
            <v>Peso de Producto Terminado</v>
          </cell>
          <cell r="L563" t="str">
            <v>G0444</v>
          </cell>
          <cell r="M563">
            <v>2002</v>
          </cell>
          <cell r="N563">
            <v>6</v>
          </cell>
          <cell r="O563" t="str">
            <v>043893</v>
          </cell>
          <cell r="P563">
            <v>1</v>
          </cell>
          <cell r="Q563" t="str">
            <v>G0444</v>
          </cell>
          <cell r="R563" t="str">
            <v>NCR$DEVIVA</v>
          </cell>
          <cell r="S563" t="str">
            <v>0100002185</v>
          </cell>
          <cell r="T563" t="str">
            <v>CIAS DE CERVEZAS NACIONALES C.A.</v>
          </cell>
          <cell r="U563">
            <v>43893</v>
          </cell>
          <cell r="V563">
            <v>1312</v>
          </cell>
          <cell r="W563">
            <v>0</v>
          </cell>
          <cell r="X563">
            <v>1312</v>
          </cell>
          <cell r="Y563">
            <v>157.44</v>
          </cell>
        </row>
        <row r="564">
          <cell r="A564" t="str">
            <v>G0444C3C07</v>
          </cell>
          <cell r="B564" t="str">
            <v>CJ CLUB T.O 24 UN 300 CC. 422*274*196</v>
          </cell>
          <cell r="C564">
            <v>97</v>
          </cell>
          <cell r="D564" t="str">
            <v>3</v>
          </cell>
          <cell r="E564">
            <v>20020625</v>
          </cell>
          <cell r="F564" t="str">
            <v>UN</v>
          </cell>
          <cell r="G564">
            <v>-1</v>
          </cell>
          <cell r="H564">
            <v>2768</v>
          </cell>
          <cell r="I564">
            <v>0.432</v>
          </cell>
          <cell r="J564">
            <v>-1195.7760000000001</v>
          </cell>
          <cell r="K564" t="str">
            <v>Peso de Producto Terminado</v>
          </cell>
          <cell r="L564" t="str">
            <v>G0444</v>
          </cell>
          <cell r="M564">
            <v>2002</v>
          </cell>
          <cell r="N564">
            <v>6</v>
          </cell>
          <cell r="O564" t="str">
            <v>043892</v>
          </cell>
          <cell r="P564">
            <v>1</v>
          </cell>
          <cell r="Q564" t="str">
            <v>15394</v>
          </cell>
          <cell r="R564" t="str">
            <v>21394</v>
          </cell>
          <cell r="T564" t="str">
            <v>CIAS DE CERVEZAS NACIONALES C.A.</v>
          </cell>
          <cell r="U564">
            <v>43892</v>
          </cell>
        </row>
        <row r="565">
          <cell r="A565" t="str">
            <v>G0444C3C07</v>
          </cell>
          <cell r="B565" t="str">
            <v>CJ CLUB T.O 24 UN 300 CC. 422*274*196</v>
          </cell>
          <cell r="C565">
            <v>2</v>
          </cell>
          <cell r="D565" t="str">
            <v>3</v>
          </cell>
          <cell r="E565">
            <v>20020625</v>
          </cell>
          <cell r="F565" t="str">
            <v>UN</v>
          </cell>
          <cell r="G565">
            <v>1</v>
          </cell>
          <cell r="H565">
            <v>2768</v>
          </cell>
          <cell r="I565">
            <v>0.36299999999999999</v>
          </cell>
          <cell r="J565">
            <v>1004.784</v>
          </cell>
          <cell r="K565" t="str">
            <v>Peso de Producto Terminado</v>
          </cell>
          <cell r="L565" t="str">
            <v>G0444</v>
          </cell>
          <cell r="M565">
            <v>2002</v>
          </cell>
          <cell r="N565">
            <v>6</v>
          </cell>
          <cell r="O565" t="str">
            <v>043799</v>
          </cell>
          <cell r="P565">
            <v>2</v>
          </cell>
          <cell r="Q565" t="str">
            <v>15394</v>
          </cell>
          <cell r="R565" t="str">
            <v>21394</v>
          </cell>
          <cell r="S565" t="str">
            <v>0</v>
          </cell>
          <cell r="T565" t="str">
            <v>CIAS DE CERVEZAS NACIONALES C.A.</v>
          </cell>
          <cell r="U565">
            <v>43799</v>
          </cell>
        </row>
        <row r="566">
          <cell r="A566" t="str">
            <v>G0444C3C07</v>
          </cell>
          <cell r="B566" t="str">
            <v>CJ CLUB T.O 24 UN 300 CC. 422*274*196</v>
          </cell>
          <cell r="C566">
            <v>97</v>
          </cell>
          <cell r="D566" t="str">
            <v>3</v>
          </cell>
          <cell r="E566">
            <v>20020626</v>
          </cell>
          <cell r="F566" t="str">
            <v>UN</v>
          </cell>
          <cell r="G566">
            <v>-1</v>
          </cell>
          <cell r="H566">
            <v>1215</v>
          </cell>
          <cell r="I566">
            <v>0.432</v>
          </cell>
          <cell r="J566">
            <v>-524.88</v>
          </cell>
          <cell r="K566" t="str">
            <v>Peso de Producto Terminado</v>
          </cell>
          <cell r="L566" t="str">
            <v>G0444</v>
          </cell>
          <cell r="M566">
            <v>2002</v>
          </cell>
          <cell r="N566">
            <v>6</v>
          </cell>
          <cell r="O566" t="str">
            <v>043694</v>
          </cell>
          <cell r="P566">
            <v>1</v>
          </cell>
          <cell r="Q566" t="str">
            <v>0</v>
          </cell>
          <cell r="R566" t="str">
            <v>21394</v>
          </cell>
          <cell r="T566" t="str">
            <v>CIAS DE CERVEZAS NACIONALES C.A.</v>
          </cell>
          <cell r="U566">
            <v>43694</v>
          </cell>
        </row>
        <row r="567">
          <cell r="A567" t="str">
            <v>G0444C3CO2</v>
          </cell>
          <cell r="B567" t="str">
            <v>CAJA CLUB ONE WAY 24 UND 410*270*208</v>
          </cell>
          <cell r="C567">
            <v>90</v>
          </cell>
          <cell r="D567" t="str">
            <v>3</v>
          </cell>
          <cell r="E567">
            <v>20020613</v>
          </cell>
          <cell r="F567" t="str">
            <v>UN</v>
          </cell>
          <cell r="G567">
            <v>-1</v>
          </cell>
          <cell r="H567">
            <v>5000</v>
          </cell>
          <cell r="I567">
            <v>0.36099999999999999</v>
          </cell>
          <cell r="J567">
            <v>-1805</v>
          </cell>
          <cell r="K567" t="str">
            <v>Peso de Producto Terminado</v>
          </cell>
          <cell r="L567" t="str">
            <v>G0444</v>
          </cell>
          <cell r="M567">
            <v>2002</v>
          </cell>
          <cell r="N567">
            <v>6</v>
          </cell>
          <cell r="O567" t="str">
            <v>043247</v>
          </cell>
          <cell r="P567">
            <v>1</v>
          </cell>
          <cell r="Q567" t="str">
            <v>G0444</v>
          </cell>
          <cell r="R567" t="str">
            <v>FACTUPA$02</v>
          </cell>
          <cell r="S567" t="str">
            <v>0200014962</v>
          </cell>
          <cell r="T567" t="str">
            <v>CIAS DE CERVEZAS NACIONALES C.A.</v>
          </cell>
          <cell r="U567">
            <v>43247</v>
          </cell>
          <cell r="V567">
            <v>1800</v>
          </cell>
          <cell r="W567">
            <v>0</v>
          </cell>
          <cell r="X567">
            <v>1800</v>
          </cell>
          <cell r="Y567">
            <v>216</v>
          </cell>
        </row>
        <row r="568">
          <cell r="A568" t="str">
            <v>G0444C3C04</v>
          </cell>
          <cell r="B568" t="str">
            <v>CJ PILSENER 578 CC 12 U 310*236*290 T200</v>
          </cell>
          <cell r="C568">
            <v>90</v>
          </cell>
          <cell r="D568" t="str">
            <v>3</v>
          </cell>
          <cell r="E568">
            <v>20020615</v>
          </cell>
          <cell r="F568" t="str">
            <v>UN</v>
          </cell>
          <cell r="G568">
            <v>-1</v>
          </cell>
          <cell r="H568">
            <v>3000</v>
          </cell>
          <cell r="I568">
            <v>0.38200000000000001</v>
          </cell>
          <cell r="J568">
            <v>-1146</v>
          </cell>
          <cell r="K568" t="str">
            <v>Peso de Producto Terminado</v>
          </cell>
          <cell r="L568" t="str">
            <v>G0444</v>
          </cell>
          <cell r="M568">
            <v>2002</v>
          </cell>
          <cell r="N568">
            <v>6</v>
          </cell>
          <cell r="O568" t="str">
            <v>043348</v>
          </cell>
          <cell r="P568">
            <v>1</v>
          </cell>
          <cell r="Q568" t="str">
            <v>G0444</v>
          </cell>
          <cell r="R568" t="str">
            <v>FACTUPA$02</v>
          </cell>
          <cell r="S568" t="str">
            <v>0200015010</v>
          </cell>
          <cell r="T568" t="str">
            <v>CIAS DE CERVEZAS NACIONALES C.A.</v>
          </cell>
          <cell r="U568">
            <v>43348</v>
          </cell>
          <cell r="V568">
            <v>1110</v>
          </cell>
          <cell r="W568">
            <v>0</v>
          </cell>
          <cell r="X568">
            <v>1110</v>
          </cell>
          <cell r="Y568">
            <v>133.19999999999999</v>
          </cell>
        </row>
        <row r="569">
          <cell r="A569" t="str">
            <v>G0436C3119</v>
          </cell>
          <cell r="B569" t="str">
            <v>CAJA JO119 416*274*210 T200 TR106 TE3622</v>
          </cell>
          <cell r="C569">
            <v>2</v>
          </cell>
          <cell r="D569" t="str">
            <v>3</v>
          </cell>
          <cell r="E569">
            <v>20020624</v>
          </cell>
          <cell r="F569" t="str">
            <v>UN</v>
          </cell>
          <cell r="G569">
            <v>1</v>
          </cell>
          <cell r="H569">
            <v>3357</v>
          </cell>
          <cell r="I569">
            <v>0.435</v>
          </cell>
          <cell r="J569">
            <v>1460.2950000000001</v>
          </cell>
          <cell r="K569" t="str">
            <v>Peso de Producto Terminado</v>
          </cell>
          <cell r="L569" t="str">
            <v>G0436</v>
          </cell>
          <cell r="M569">
            <v>2002</v>
          </cell>
          <cell r="N569">
            <v>6</v>
          </cell>
          <cell r="O569" t="str">
            <v>043658</v>
          </cell>
          <cell r="P569">
            <v>2</v>
          </cell>
          <cell r="Q569" t="str">
            <v>15262</v>
          </cell>
          <cell r="R569" t="str">
            <v>21718</v>
          </cell>
          <cell r="S569" t="str">
            <v>0</v>
          </cell>
          <cell r="T569" t="str">
            <v>CONFITECA</v>
          </cell>
          <cell r="U569">
            <v>43658</v>
          </cell>
        </row>
        <row r="570">
          <cell r="A570" t="str">
            <v>G0444C3CO2</v>
          </cell>
          <cell r="B570" t="str">
            <v>CAJA CLUB ONE WAY 24 UND 410*270*208</v>
          </cell>
          <cell r="C570">
            <v>90</v>
          </cell>
          <cell r="D570" t="str">
            <v>3</v>
          </cell>
          <cell r="E570">
            <v>20020628</v>
          </cell>
          <cell r="F570" t="str">
            <v>UN</v>
          </cell>
          <cell r="G570">
            <v>-1</v>
          </cell>
          <cell r="H570">
            <v>214</v>
          </cell>
          <cell r="I570">
            <v>0.36099999999999999</v>
          </cell>
          <cell r="J570">
            <v>-77.253999999999991</v>
          </cell>
          <cell r="K570" t="str">
            <v>Peso de Producto Terminado</v>
          </cell>
          <cell r="L570" t="str">
            <v>G0444</v>
          </cell>
          <cell r="M570">
            <v>2002</v>
          </cell>
          <cell r="N570">
            <v>6</v>
          </cell>
          <cell r="O570" t="str">
            <v>043913</v>
          </cell>
          <cell r="P570">
            <v>1</v>
          </cell>
          <cell r="Q570" t="str">
            <v>G0444</v>
          </cell>
          <cell r="R570" t="str">
            <v>FACTUPA$02</v>
          </cell>
          <cell r="S570" t="str">
            <v>0200015270</v>
          </cell>
          <cell r="T570" t="str">
            <v>CIAS DE CERVEZAS NACIONALES C.A.</v>
          </cell>
          <cell r="U570">
            <v>43913</v>
          </cell>
          <cell r="V570">
            <v>1800</v>
          </cell>
          <cell r="W570">
            <v>0</v>
          </cell>
          <cell r="X570">
            <v>1800</v>
          </cell>
          <cell r="Y570">
            <v>216</v>
          </cell>
        </row>
        <row r="571">
          <cell r="A571" t="str">
            <v>G0444C3CO2</v>
          </cell>
          <cell r="B571" t="str">
            <v>CAJA CLUB ONE WAY 24 UND 410*270*208</v>
          </cell>
          <cell r="C571">
            <v>90</v>
          </cell>
          <cell r="D571" t="str">
            <v>3</v>
          </cell>
          <cell r="E571">
            <v>20020628</v>
          </cell>
          <cell r="F571" t="str">
            <v>UN</v>
          </cell>
          <cell r="G571">
            <v>-1</v>
          </cell>
          <cell r="H571">
            <v>4786</v>
          </cell>
          <cell r="I571">
            <v>0.36099999999999999</v>
          </cell>
          <cell r="J571">
            <v>-1727.7459999999999</v>
          </cell>
          <cell r="K571" t="str">
            <v>Peso de Producto Terminado</v>
          </cell>
          <cell r="L571" t="str">
            <v>G0444</v>
          </cell>
          <cell r="M571">
            <v>2002</v>
          </cell>
          <cell r="N571">
            <v>6</v>
          </cell>
          <cell r="O571" t="str">
            <v>043913</v>
          </cell>
          <cell r="P571">
            <v>1</v>
          </cell>
          <cell r="Q571" t="str">
            <v>G0444</v>
          </cell>
          <cell r="R571" t="str">
            <v>FACTUPA$02</v>
          </cell>
          <cell r="S571" t="str">
            <v>0200015270</v>
          </cell>
          <cell r="T571" t="str">
            <v>CIAS DE CERVEZAS NACIONALES C.A.</v>
          </cell>
          <cell r="U571">
            <v>43913</v>
          </cell>
          <cell r="V571">
            <v>1800</v>
          </cell>
          <cell r="W571">
            <v>0</v>
          </cell>
          <cell r="X571">
            <v>1800</v>
          </cell>
          <cell r="Y571">
            <v>216</v>
          </cell>
        </row>
        <row r="572">
          <cell r="A572" t="str">
            <v>G0444C3CO2</v>
          </cell>
          <cell r="B572" t="str">
            <v>CAJA CLUB ONE WAY 24 UND 410*270*208</v>
          </cell>
          <cell r="C572">
            <v>90</v>
          </cell>
          <cell r="D572" t="str">
            <v>3</v>
          </cell>
          <cell r="E572">
            <v>20020628</v>
          </cell>
          <cell r="F572" t="str">
            <v>UN</v>
          </cell>
          <cell r="G572">
            <v>-1</v>
          </cell>
          <cell r="H572">
            <v>3000</v>
          </cell>
          <cell r="I572">
            <v>0.36099999999999999</v>
          </cell>
          <cell r="J572">
            <v>-1083</v>
          </cell>
          <cell r="K572" t="str">
            <v>Peso de Producto Terminado</v>
          </cell>
          <cell r="L572" t="str">
            <v>G0444</v>
          </cell>
          <cell r="M572">
            <v>2002</v>
          </cell>
          <cell r="N572">
            <v>6</v>
          </cell>
          <cell r="O572" t="str">
            <v>043931</v>
          </cell>
          <cell r="P572">
            <v>1</v>
          </cell>
          <cell r="Q572" t="str">
            <v>G0444</v>
          </cell>
          <cell r="R572" t="str">
            <v>FACTUPA$02</v>
          </cell>
          <cell r="S572" t="str">
            <v>0200015276</v>
          </cell>
          <cell r="T572" t="str">
            <v>CIAS DE CERVEZAS NACIONALES C.A.</v>
          </cell>
          <cell r="U572">
            <v>43931</v>
          </cell>
          <cell r="V572">
            <v>1080</v>
          </cell>
          <cell r="W572">
            <v>0</v>
          </cell>
          <cell r="X572">
            <v>1080</v>
          </cell>
          <cell r="Y572">
            <v>129.6</v>
          </cell>
        </row>
        <row r="573">
          <cell r="A573" t="str">
            <v>G0444C3CO2</v>
          </cell>
          <cell r="B573" t="str">
            <v>CAJA CLUB ONE WAY 24 UND 410*270*208</v>
          </cell>
          <cell r="C573">
            <v>90</v>
          </cell>
          <cell r="D573" t="str">
            <v>3</v>
          </cell>
          <cell r="E573">
            <v>20020628</v>
          </cell>
          <cell r="F573" t="str">
            <v>UN</v>
          </cell>
          <cell r="G573">
            <v>-1</v>
          </cell>
          <cell r="H573">
            <v>2000</v>
          </cell>
          <cell r="I573">
            <v>0.36099999999999999</v>
          </cell>
          <cell r="J573">
            <v>-722</v>
          </cell>
          <cell r="K573" t="str">
            <v>Peso de Producto Terminado</v>
          </cell>
          <cell r="L573" t="str">
            <v>G0444</v>
          </cell>
          <cell r="M573">
            <v>2002</v>
          </cell>
          <cell r="N573">
            <v>6</v>
          </cell>
          <cell r="O573" t="str">
            <v>043932</v>
          </cell>
          <cell r="P573">
            <v>1</v>
          </cell>
          <cell r="Q573" t="str">
            <v>G0444</v>
          </cell>
          <cell r="R573" t="str">
            <v>FACTUPA$02</v>
          </cell>
          <cell r="S573" t="str">
            <v>0200015277</v>
          </cell>
          <cell r="T573" t="str">
            <v>CIAS DE CERVEZAS NACIONALES C.A.</v>
          </cell>
          <cell r="U573">
            <v>43932</v>
          </cell>
          <cell r="V573">
            <v>720</v>
          </cell>
          <cell r="W573">
            <v>0</v>
          </cell>
          <cell r="X573">
            <v>720</v>
          </cell>
          <cell r="Y573">
            <v>86.4</v>
          </cell>
        </row>
        <row r="574">
          <cell r="A574" t="str">
            <v>G0444C3C07</v>
          </cell>
          <cell r="B574" t="str">
            <v>CJ CLUB T.O 24 UN 300 CC. 422*274*196</v>
          </cell>
          <cell r="C574">
            <v>90</v>
          </cell>
          <cell r="D574" t="str">
            <v>3</v>
          </cell>
          <cell r="E574">
            <v>20020620</v>
          </cell>
          <cell r="F574" t="str">
            <v>UN</v>
          </cell>
          <cell r="G574">
            <v>-1</v>
          </cell>
          <cell r="H574">
            <v>3200</v>
          </cell>
          <cell r="I574">
            <v>0.432</v>
          </cell>
          <cell r="J574">
            <v>-1382.4</v>
          </cell>
          <cell r="K574" t="str">
            <v>Peso de Producto Terminado</v>
          </cell>
          <cell r="L574" t="str">
            <v>G0444</v>
          </cell>
          <cell r="M574">
            <v>2002</v>
          </cell>
          <cell r="N574">
            <v>6</v>
          </cell>
          <cell r="O574" t="str">
            <v>043517</v>
          </cell>
          <cell r="P574">
            <v>1</v>
          </cell>
          <cell r="Q574" t="str">
            <v>G0444</v>
          </cell>
          <cell r="R574" t="str">
            <v>FACTUPA$02</v>
          </cell>
          <cell r="S574" t="str">
            <v>0200015097</v>
          </cell>
          <cell r="T574" t="str">
            <v>CIAS DE CERVEZAS NACIONALES C.A.</v>
          </cell>
          <cell r="U574">
            <v>43517</v>
          </cell>
          <cell r="V574">
            <v>1312</v>
          </cell>
          <cell r="W574">
            <v>0</v>
          </cell>
          <cell r="X574">
            <v>1312</v>
          </cell>
          <cell r="Y574">
            <v>157.44</v>
          </cell>
        </row>
        <row r="575">
          <cell r="A575" t="str">
            <v>G0444C3C04</v>
          </cell>
          <cell r="B575" t="str">
            <v>CJ PILSENER 578 CC 12 U 310*236*290 T200</v>
          </cell>
          <cell r="C575">
            <v>90</v>
          </cell>
          <cell r="D575" t="str">
            <v>3</v>
          </cell>
          <cell r="E575">
            <v>20020607</v>
          </cell>
          <cell r="F575" t="str">
            <v>UN</v>
          </cell>
          <cell r="G575">
            <v>-1</v>
          </cell>
          <cell r="H575">
            <v>3000</v>
          </cell>
          <cell r="I575">
            <v>0.38200000000000001</v>
          </cell>
          <cell r="J575">
            <v>-1146</v>
          </cell>
          <cell r="K575" t="str">
            <v>Peso de Producto Terminado</v>
          </cell>
          <cell r="L575" t="str">
            <v>G0444</v>
          </cell>
          <cell r="M575">
            <v>2002</v>
          </cell>
          <cell r="N575">
            <v>6</v>
          </cell>
          <cell r="O575" t="str">
            <v>043023</v>
          </cell>
          <cell r="P575">
            <v>1</v>
          </cell>
          <cell r="Q575" t="str">
            <v>G0444</v>
          </cell>
          <cell r="R575" t="str">
            <v>FACTUPA$02</v>
          </cell>
          <cell r="S575" t="str">
            <v>0200014854</v>
          </cell>
          <cell r="T575" t="str">
            <v>CIAS DE CERVEZAS NACIONALES C.A.</v>
          </cell>
          <cell r="U575">
            <v>43023</v>
          </cell>
          <cell r="V575">
            <v>1110</v>
          </cell>
          <cell r="W575">
            <v>0</v>
          </cell>
          <cell r="X575">
            <v>1110</v>
          </cell>
          <cell r="Y575">
            <v>133.19999999999999</v>
          </cell>
        </row>
        <row r="576">
          <cell r="A576" t="str">
            <v>G0444C3C07</v>
          </cell>
          <cell r="B576" t="str">
            <v>CJ CLUB T.O 24 UN 300 CC. 422*274*196</v>
          </cell>
          <cell r="C576">
            <v>90</v>
          </cell>
          <cell r="D576" t="str">
            <v>3</v>
          </cell>
          <cell r="E576">
            <v>20020605</v>
          </cell>
          <cell r="F576" t="str">
            <v>UN</v>
          </cell>
          <cell r="G576">
            <v>-1</v>
          </cell>
          <cell r="H576">
            <v>5000</v>
          </cell>
          <cell r="I576">
            <v>0.432</v>
          </cell>
          <cell r="J576">
            <v>-2160</v>
          </cell>
          <cell r="K576" t="str">
            <v>Peso de Producto Terminado</v>
          </cell>
          <cell r="L576" t="str">
            <v>G0444</v>
          </cell>
          <cell r="M576">
            <v>2002</v>
          </cell>
          <cell r="N576">
            <v>6</v>
          </cell>
          <cell r="O576" t="str">
            <v>042886</v>
          </cell>
          <cell r="P576">
            <v>1</v>
          </cell>
          <cell r="Q576" t="str">
            <v>G0444</v>
          </cell>
          <cell r="R576" t="str">
            <v>FACTUPA$02</v>
          </cell>
          <cell r="S576" t="str">
            <v>0200014788</v>
          </cell>
          <cell r="T576" t="str">
            <v>CIAS DE CERVEZAS NACIONALES C.A.</v>
          </cell>
          <cell r="U576">
            <v>42886</v>
          </cell>
          <cell r="V576">
            <v>2050</v>
          </cell>
          <cell r="W576">
            <v>0</v>
          </cell>
          <cell r="X576">
            <v>2050</v>
          </cell>
          <cell r="Y576">
            <v>246</v>
          </cell>
        </row>
        <row r="577">
          <cell r="A577" t="str">
            <v>G0444C3C04</v>
          </cell>
          <cell r="B577" t="str">
            <v>CJ PILSENER 578 CC 12 U 310*236*290 T200</v>
          </cell>
          <cell r="C577">
            <v>90</v>
          </cell>
          <cell r="D577" t="str">
            <v>3</v>
          </cell>
          <cell r="E577">
            <v>20020618</v>
          </cell>
          <cell r="F577" t="str">
            <v>UN</v>
          </cell>
          <cell r="G577">
            <v>-1</v>
          </cell>
          <cell r="H577">
            <v>2000</v>
          </cell>
          <cell r="I577">
            <v>0.38200000000000001</v>
          </cell>
          <cell r="J577">
            <v>-764</v>
          </cell>
          <cell r="K577" t="str">
            <v>Peso de Producto Terminado</v>
          </cell>
          <cell r="L577" t="str">
            <v>G0444</v>
          </cell>
          <cell r="M577">
            <v>2002</v>
          </cell>
          <cell r="N577">
            <v>6</v>
          </cell>
          <cell r="O577" t="str">
            <v>043412</v>
          </cell>
          <cell r="P577">
            <v>1</v>
          </cell>
          <cell r="Q577" t="str">
            <v>G0444</v>
          </cell>
          <cell r="R577" t="str">
            <v>FACTUPA$02</v>
          </cell>
          <cell r="S577" t="str">
            <v>0200015049</v>
          </cell>
          <cell r="T577" t="str">
            <v>CIAS DE CERVEZAS NACIONALES C.A.</v>
          </cell>
          <cell r="U577">
            <v>43412</v>
          </cell>
          <cell r="V577">
            <v>740</v>
          </cell>
          <cell r="W577">
            <v>0</v>
          </cell>
          <cell r="X577">
            <v>740</v>
          </cell>
          <cell r="Y577">
            <v>88.8</v>
          </cell>
        </row>
        <row r="578">
          <cell r="A578" t="str">
            <v>G0444C3C04</v>
          </cell>
          <cell r="B578" t="str">
            <v>CJ PILSENER 578 CC 12 U 310*236*290 T200</v>
          </cell>
          <cell r="C578">
            <v>2</v>
          </cell>
          <cell r="D578" t="str">
            <v>3</v>
          </cell>
          <cell r="E578">
            <v>20020625</v>
          </cell>
          <cell r="F578" t="str">
            <v>UN</v>
          </cell>
          <cell r="G578">
            <v>1</v>
          </cell>
          <cell r="H578">
            <v>8310</v>
          </cell>
          <cell r="I578">
            <v>0.38200000000000001</v>
          </cell>
          <cell r="J578">
            <v>3174.42</v>
          </cell>
          <cell r="K578" t="str">
            <v>Peso de Producto Terminado</v>
          </cell>
          <cell r="L578" t="str">
            <v>G0444</v>
          </cell>
          <cell r="M578">
            <v>2002</v>
          </cell>
          <cell r="N578">
            <v>6</v>
          </cell>
          <cell r="O578" t="str">
            <v>043799</v>
          </cell>
          <cell r="P578">
            <v>4</v>
          </cell>
          <cell r="Q578" t="str">
            <v>15275</v>
          </cell>
          <cell r="R578" t="str">
            <v>22057</v>
          </cell>
          <cell r="S578" t="str">
            <v>0</v>
          </cell>
          <cell r="T578" t="str">
            <v>CIAS DE CERVEZAS NACIONALES C.A.</v>
          </cell>
          <cell r="U578">
            <v>43799</v>
          </cell>
        </row>
        <row r="579">
          <cell r="A579" t="str">
            <v>G0444C3C05</v>
          </cell>
          <cell r="B579" t="str">
            <v>CJ PILSENER T.O 300 CC. 422*274*196 T150</v>
          </cell>
          <cell r="C579">
            <v>2</v>
          </cell>
          <cell r="D579" t="str">
            <v>3</v>
          </cell>
          <cell r="E579">
            <v>20020603</v>
          </cell>
          <cell r="F579" t="str">
            <v>UN</v>
          </cell>
          <cell r="G579">
            <v>1</v>
          </cell>
          <cell r="H579">
            <v>15442</v>
          </cell>
          <cell r="I579">
            <v>0.36299999999999999</v>
          </cell>
          <cell r="J579">
            <v>5605.4459999999999</v>
          </cell>
          <cell r="K579" t="str">
            <v>Peso de Producto Terminado</v>
          </cell>
          <cell r="L579" t="str">
            <v>G0444</v>
          </cell>
          <cell r="M579">
            <v>2002</v>
          </cell>
          <cell r="N579">
            <v>6</v>
          </cell>
          <cell r="O579" t="str">
            <v>042844</v>
          </cell>
          <cell r="P579">
            <v>3</v>
          </cell>
          <cell r="Q579" t="str">
            <v>14878</v>
          </cell>
          <cell r="R579" t="str">
            <v>21116</v>
          </cell>
          <cell r="S579" t="str">
            <v>0</v>
          </cell>
          <cell r="T579" t="str">
            <v>CIAS DE CERVEZAS NACIONALES C.A.</v>
          </cell>
          <cell r="U579">
            <v>42844</v>
          </cell>
        </row>
        <row r="580">
          <cell r="A580" t="str">
            <v>G0444C3C05</v>
          </cell>
          <cell r="B580" t="str">
            <v>CJ PILSENER T.O 300 CC. 422*274*196 T150</v>
          </cell>
          <cell r="C580">
            <v>90</v>
          </cell>
          <cell r="D580" t="str">
            <v>3</v>
          </cell>
          <cell r="E580">
            <v>20020606</v>
          </cell>
          <cell r="F580" t="str">
            <v>UN</v>
          </cell>
          <cell r="G580">
            <v>-1</v>
          </cell>
          <cell r="H580">
            <v>4800</v>
          </cell>
          <cell r="I580">
            <v>0.36299999999999999</v>
          </cell>
          <cell r="J580">
            <v>-1742.4</v>
          </cell>
          <cell r="K580" t="str">
            <v>Peso de Producto Terminado</v>
          </cell>
          <cell r="L580" t="str">
            <v>G0444</v>
          </cell>
          <cell r="M580">
            <v>2002</v>
          </cell>
          <cell r="N580">
            <v>6</v>
          </cell>
          <cell r="O580" t="str">
            <v>042933</v>
          </cell>
          <cell r="P580">
            <v>1</v>
          </cell>
          <cell r="Q580" t="str">
            <v>G0444</v>
          </cell>
          <cell r="R580" t="str">
            <v>FACTUPA$02</v>
          </cell>
          <cell r="S580" t="str">
            <v>0200014816</v>
          </cell>
          <cell r="T580" t="str">
            <v>CIAS DE CERVEZAS NACIONALES C.A.</v>
          </cell>
          <cell r="U580">
            <v>42933</v>
          </cell>
          <cell r="V580">
            <v>1968</v>
          </cell>
          <cell r="W580">
            <v>0</v>
          </cell>
          <cell r="X580">
            <v>1968</v>
          </cell>
          <cell r="Y580">
            <v>236.16</v>
          </cell>
        </row>
        <row r="581">
          <cell r="A581" t="str">
            <v>G0444C3C05</v>
          </cell>
          <cell r="B581" t="str">
            <v>CJ PILSENER T.O 300 CC. 422*274*196 T150</v>
          </cell>
          <cell r="C581">
            <v>90</v>
          </cell>
          <cell r="D581" t="str">
            <v>3</v>
          </cell>
          <cell r="E581">
            <v>20020607</v>
          </cell>
          <cell r="F581" t="str">
            <v>UN</v>
          </cell>
          <cell r="G581">
            <v>-1</v>
          </cell>
          <cell r="H581">
            <v>5200</v>
          </cell>
          <cell r="I581">
            <v>0.36299999999999999</v>
          </cell>
          <cell r="J581">
            <v>-1887.6</v>
          </cell>
          <cell r="K581" t="str">
            <v>Peso de Producto Terminado</v>
          </cell>
          <cell r="L581" t="str">
            <v>G0444</v>
          </cell>
          <cell r="M581">
            <v>2002</v>
          </cell>
          <cell r="N581">
            <v>6</v>
          </cell>
          <cell r="O581" t="str">
            <v>043003</v>
          </cell>
          <cell r="P581">
            <v>1</v>
          </cell>
          <cell r="Q581" t="str">
            <v>G0444</v>
          </cell>
          <cell r="R581" t="str">
            <v>FACTUPA$02</v>
          </cell>
          <cell r="S581" t="str">
            <v>0200014841</v>
          </cell>
          <cell r="T581" t="str">
            <v>CIAS DE CERVEZAS NACIONALES C.A.</v>
          </cell>
          <cell r="U581">
            <v>43003</v>
          </cell>
          <cell r="V581">
            <v>2132</v>
          </cell>
          <cell r="W581">
            <v>0</v>
          </cell>
          <cell r="X581">
            <v>2132</v>
          </cell>
          <cell r="Y581">
            <v>255.84</v>
          </cell>
        </row>
        <row r="582">
          <cell r="A582" t="str">
            <v>G0444C3CO2</v>
          </cell>
          <cell r="B582" t="str">
            <v>CAJA CLUB ONE WAY 24 UND 410*270*208</v>
          </cell>
          <cell r="C582">
            <v>2</v>
          </cell>
          <cell r="D582" t="str">
            <v>3</v>
          </cell>
          <cell r="E582">
            <v>20020617</v>
          </cell>
          <cell r="F582" t="str">
            <v>UN</v>
          </cell>
          <cell r="G582">
            <v>1</v>
          </cell>
          <cell r="H582">
            <v>4241</v>
          </cell>
          <cell r="I582">
            <v>0.36099999999999999</v>
          </cell>
          <cell r="J582">
            <v>1531.001</v>
          </cell>
          <cell r="K582" t="str">
            <v>Peso de Producto Terminado</v>
          </cell>
          <cell r="L582" t="str">
            <v>G0444</v>
          </cell>
          <cell r="M582">
            <v>2002</v>
          </cell>
          <cell r="N582">
            <v>6</v>
          </cell>
          <cell r="O582" t="str">
            <v>043414</v>
          </cell>
          <cell r="P582">
            <v>1</v>
          </cell>
          <cell r="Q582" t="str">
            <v>15408</v>
          </cell>
          <cell r="R582" t="str">
            <v>21850</v>
          </cell>
          <cell r="S582" t="str">
            <v>0</v>
          </cell>
          <cell r="T582" t="str">
            <v>CIAS DE CERVEZAS NACIONALES C.A.</v>
          </cell>
          <cell r="U582">
            <v>43414</v>
          </cell>
        </row>
        <row r="583">
          <cell r="A583" t="str">
            <v>G0444C3C03</v>
          </cell>
          <cell r="B583" t="str">
            <v>CJ PILSENER ONE WAY 24 410*270*208 T150</v>
          </cell>
          <cell r="C583">
            <v>90</v>
          </cell>
          <cell r="D583" t="str">
            <v>3</v>
          </cell>
          <cell r="E583">
            <v>20020606</v>
          </cell>
          <cell r="F583" t="str">
            <v>UN</v>
          </cell>
          <cell r="G583">
            <v>-1</v>
          </cell>
          <cell r="H583">
            <v>3000</v>
          </cell>
          <cell r="I583">
            <v>0.36099999999999999</v>
          </cell>
          <cell r="J583">
            <v>-1083</v>
          </cell>
          <cell r="K583" t="str">
            <v>Peso de Producto Terminado</v>
          </cell>
          <cell r="L583" t="str">
            <v>G0444</v>
          </cell>
          <cell r="M583">
            <v>2002</v>
          </cell>
          <cell r="N583">
            <v>6</v>
          </cell>
          <cell r="O583" t="str">
            <v>042924</v>
          </cell>
          <cell r="P583">
            <v>1</v>
          </cell>
          <cell r="Q583" t="str">
            <v>G0444</v>
          </cell>
          <cell r="R583" t="str">
            <v>FACTUPA$02</v>
          </cell>
          <cell r="S583" t="str">
            <v>0200014814</v>
          </cell>
          <cell r="T583" t="str">
            <v>CIAS DE CERVEZAS NACIONALES C.A.</v>
          </cell>
          <cell r="U583">
            <v>42924</v>
          </cell>
          <cell r="V583">
            <v>1080</v>
          </cell>
          <cell r="W583">
            <v>0</v>
          </cell>
          <cell r="X583">
            <v>1080</v>
          </cell>
          <cell r="Y583">
            <v>129.6</v>
          </cell>
        </row>
        <row r="584">
          <cell r="A584" t="str">
            <v>G0099C3T01</v>
          </cell>
          <cell r="B584" t="str">
            <v>CJ TAPA VALUE HIDE 946*872 B-C T200 4272</v>
          </cell>
          <cell r="C584">
            <v>2</v>
          </cell>
          <cell r="D584" t="str">
            <v>3</v>
          </cell>
          <cell r="E584">
            <v>20020611</v>
          </cell>
          <cell r="F584" t="str">
            <v>UN</v>
          </cell>
          <cell r="G584">
            <v>1</v>
          </cell>
          <cell r="H584">
            <v>2570</v>
          </cell>
          <cell r="I584">
            <v>0.86199999999999999</v>
          </cell>
          <cell r="J584">
            <v>2215.34</v>
          </cell>
          <cell r="K584" t="str">
            <v>Peso de Producto Terminado</v>
          </cell>
          <cell r="L584" t="str">
            <v>G0099</v>
          </cell>
          <cell r="M584">
            <v>2002</v>
          </cell>
          <cell r="N584">
            <v>6</v>
          </cell>
          <cell r="O584" t="str">
            <v>043159</v>
          </cell>
          <cell r="P584">
            <v>5</v>
          </cell>
          <cell r="Q584" t="str">
            <v>15056</v>
          </cell>
          <cell r="R584" t="str">
            <v>21675</v>
          </cell>
          <cell r="S584" t="str">
            <v>0</v>
          </cell>
          <cell r="T584" t="str">
            <v>CIA. AGROINDUSTRIAL AGROCUEROS S. A.</v>
          </cell>
          <cell r="U584">
            <v>43159</v>
          </cell>
        </row>
        <row r="585">
          <cell r="A585" t="str">
            <v>G0436C3304</v>
          </cell>
          <cell r="B585" t="str">
            <v>PACA JO105 560*435*410 K-C T/350 TE-4807</v>
          </cell>
          <cell r="C585">
            <v>2</v>
          </cell>
          <cell r="D585" t="str">
            <v>3</v>
          </cell>
          <cell r="E585">
            <v>20020614</v>
          </cell>
          <cell r="F585" t="str">
            <v>UN</v>
          </cell>
          <cell r="G585">
            <v>1</v>
          </cell>
          <cell r="H585">
            <v>1937</v>
          </cell>
          <cell r="I585">
            <v>1.7909999999999999</v>
          </cell>
          <cell r="J585">
            <v>3469.1669999999999</v>
          </cell>
          <cell r="K585" t="str">
            <v>Peso de Producto Terminado</v>
          </cell>
          <cell r="L585" t="str">
            <v>G0436</v>
          </cell>
          <cell r="M585">
            <v>2002</v>
          </cell>
          <cell r="N585">
            <v>6</v>
          </cell>
          <cell r="O585" t="str">
            <v>043345</v>
          </cell>
          <cell r="P585">
            <v>3</v>
          </cell>
          <cell r="Q585" t="str">
            <v>15318</v>
          </cell>
          <cell r="R585" t="str">
            <v>21905</v>
          </cell>
          <cell r="S585" t="str">
            <v>0</v>
          </cell>
          <cell r="T585" t="str">
            <v>CONFITECA</v>
          </cell>
          <cell r="U585">
            <v>43345</v>
          </cell>
        </row>
        <row r="586">
          <cell r="A586" t="str">
            <v>G0436C3002</v>
          </cell>
          <cell r="B586" t="str">
            <v>PACA J0118 457*311*194 T250 TR083 TE3621</v>
          </cell>
          <cell r="C586">
            <v>2</v>
          </cell>
          <cell r="D586" t="str">
            <v>3</v>
          </cell>
          <cell r="E586">
            <v>20020618</v>
          </cell>
          <cell r="F586" t="str">
            <v>UN</v>
          </cell>
          <cell r="G586">
            <v>1</v>
          </cell>
          <cell r="H586">
            <v>20750</v>
          </cell>
          <cell r="I586">
            <v>0.61899999999999999</v>
          </cell>
          <cell r="J586">
            <v>12844.25</v>
          </cell>
          <cell r="K586" t="str">
            <v>Peso de Producto Terminado</v>
          </cell>
          <cell r="L586" t="str">
            <v>G0436</v>
          </cell>
          <cell r="M586">
            <v>2002</v>
          </cell>
          <cell r="N586">
            <v>6</v>
          </cell>
          <cell r="O586" t="str">
            <v>043485</v>
          </cell>
          <cell r="P586">
            <v>7</v>
          </cell>
          <cell r="Q586" t="str">
            <v>15343</v>
          </cell>
          <cell r="R586" t="str">
            <v>21598</v>
          </cell>
          <cell r="S586" t="str">
            <v>0</v>
          </cell>
          <cell r="T586" t="str">
            <v>CONFITECA</v>
          </cell>
          <cell r="U586">
            <v>43485</v>
          </cell>
        </row>
        <row r="587">
          <cell r="A587" t="str">
            <v>G0436C3002</v>
          </cell>
          <cell r="B587" t="str">
            <v>PACA J0118 457*311*194 T250 TR083 TE3621</v>
          </cell>
          <cell r="C587">
            <v>2</v>
          </cell>
          <cell r="D587" t="str">
            <v>3</v>
          </cell>
          <cell r="E587">
            <v>20020618</v>
          </cell>
          <cell r="F587" t="str">
            <v>UN</v>
          </cell>
          <cell r="G587">
            <v>1</v>
          </cell>
          <cell r="H587">
            <v>570</v>
          </cell>
          <cell r="I587">
            <v>0.61899999999999999</v>
          </cell>
          <cell r="J587">
            <v>352.83</v>
          </cell>
          <cell r="K587" t="str">
            <v>Peso de Producto Terminado</v>
          </cell>
          <cell r="L587" t="str">
            <v>G0436</v>
          </cell>
          <cell r="M587">
            <v>2002</v>
          </cell>
          <cell r="N587">
            <v>6</v>
          </cell>
          <cell r="O587" t="str">
            <v>043485</v>
          </cell>
          <cell r="P587">
            <v>5</v>
          </cell>
          <cell r="Q587" t="str">
            <v>15345</v>
          </cell>
          <cell r="R587" t="str">
            <v>21598</v>
          </cell>
          <cell r="S587" t="str">
            <v>0</v>
          </cell>
          <cell r="T587" t="str">
            <v>CONFITECA</v>
          </cell>
          <cell r="U587">
            <v>43485</v>
          </cell>
        </row>
        <row r="588">
          <cell r="A588" t="str">
            <v>G0436C3002</v>
          </cell>
          <cell r="B588" t="str">
            <v>PACA J0118 457*311*194 T250 TR083 TE3621</v>
          </cell>
          <cell r="C588">
            <v>90</v>
          </cell>
          <cell r="D588" t="str">
            <v>3</v>
          </cell>
          <cell r="E588">
            <v>20020614</v>
          </cell>
          <cell r="F588" t="str">
            <v>UN</v>
          </cell>
          <cell r="G588">
            <v>-1</v>
          </cell>
          <cell r="H588">
            <v>17160</v>
          </cell>
          <cell r="I588">
            <v>0.61899999999999999</v>
          </cell>
          <cell r="J588">
            <v>-10622.04</v>
          </cell>
          <cell r="K588" t="str">
            <v>Peso de Producto Terminado</v>
          </cell>
          <cell r="L588" t="str">
            <v>G0436</v>
          </cell>
          <cell r="M588">
            <v>2002</v>
          </cell>
          <cell r="N588">
            <v>6</v>
          </cell>
          <cell r="O588" t="str">
            <v>043343</v>
          </cell>
          <cell r="P588">
            <v>1</v>
          </cell>
          <cell r="Q588" t="str">
            <v>G0436</v>
          </cell>
          <cell r="R588" t="str">
            <v>FACTUPA$02</v>
          </cell>
          <cell r="S588" t="str">
            <v>0200015007</v>
          </cell>
          <cell r="T588" t="str">
            <v>CONFITECA</v>
          </cell>
          <cell r="U588">
            <v>43343</v>
          </cell>
          <cell r="V588">
            <v>7722</v>
          </cell>
          <cell r="W588">
            <v>0</v>
          </cell>
          <cell r="X588">
            <v>7722</v>
          </cell>
          <cell r="Y588">
            <v>926.64</v>
          </cell>
        </row>
        <row r="589">
          <cell r="A589" t="str">
            <v>G0436C3002</v>
          </cell>
          <cell r="B589" t="str">
            <v>PACA J0118 457*311*194 T250 TR083 TE3621</v>
          </cell>
          <cell r="C589">
            <v>90</v>
          </cell>
          <cell r="D589" t="str">
            <v>3</v>
          </cell>
          <cell r="E589">
            <v>20020614</v>
          </cell>
          <cell r="F589" t="str">
            <v>UN</v>
          </cell>
          <cell r="G589">
            <v>-1</v>
          </cell>
          <cell r="H589">
            <v>4125</v>
          </cell>
          <cell r="I589">
            <v>0.61899999999999999</v>
          </cell>
          <cell r="J589">
            <v>-2553.375</v>
          </cell>
          <cell r="K589" t="str">
            <v>Peso de Producto Terminado</v>
          </cell>
          <cell r="L589" t="str">
            <v>G0436</v>
          </cell>
          <cell r="M589">
            <v>2002</v>
          </cell>
          <cell r="N589">
            <v>6</v>
          </cell>
          <cell r="O589" t="str">
            <v>043300</v>
          </cell>
          <cell r="P589">
            <v>1</v>
          </cell>
          <cell r="Q589" t="str">
            <v>G0436</v>
          </cell>
          <cell r="R589" t="str">
            <v>FACTUPA$02</v>
          </cell>
          <cell r="S589" t="str">
            <v>0200014987</v>
          </cell>
          <cell r="T589" t="str">
            <v>CONFITECA</v>
          </cell>
          <cell r="U589">
            <v>43300</v>
          </cell>
          <cell r="V589">
            <v>1856.25</v>
          </cell>
          <cell r="W589">
            <v>0</v>
          </cell>
          <cell r="X589">
            <v>1856.25</v>
          </cell>
          <cell r="Y589">
            <v>222.75</v>
          </cell>
        </row>
        <row r="590">
          <cell r="A590" t="str">
            <v>G0436C3002</v>
          </cell>
          <cell r="B590" t="str">
            <v>PACA J0118 457*311*194 T250 TR083 TE3621</v>
          </cell>
          <cell r="C590">
            <v>2</v>
          </cell>
          <cell r="D590" t="str">
            <v>3</v>
          </cell>
          <cell r="E590">
            <v>20020613</v>
          </cell>
          <cell r="F590" t="str">
            <v>UN</v>
          </cell>
          <cell r="G590">
            <v>1</v>
          </cell>
          <cell r="H590">
            <v>21675</v>
          </cell>
          <cell r="I590">
            <v>0.61899999999999999</v>
          </cell>
          <cell r="J590">
            <v>13416.825000000001</v>
          </cell>
          <cell r="K590" t="str">
            <v>Peso de Producto Terminado</v>
          </cell>
          <cell r="L590" t="str">
            <v>G0436</v>
          </cell>
          <cell r="M590">
            <v>2002</v>
          </cell>
          <cell r="N590">
            <v>6</v>
          </cell>
          <cell r="O590" t="str">
            <v>043280</v>
          </cell>
          <cell r="P590">
            <v>3</v>
          </cell>
          <cell r="Q590" t="str">
            <v>15202</v>
          </cell>
          <cell r="R590" t="str">
            <v>21812</v>
          </cell>
          <cell r="S590" t="str">
            <v>0</v>
          </cell>
          <cell r="T590" t="str">
            <v>CONFITECA</v>
          </cell>
          <cell r="U590">
            <v>43280</v>
          </cell>
        </row>
        <row r="591">
          <cell r="A591" t="str">
            <v>G0436C3002</v>
          </cell>
          <cell r="B591" t="str">
            <v>PACA J0118 457*311*194 T250 TR083 TE3621</v>
          </cell>
          <cell r="C591">
            <v>90</v>
          </cell>
          <cell r="D591" t="str">
            <v>3</v>
          </cell>
          <cell r="E591">
            <v>20020605</v>
          </cell>
          <cell r="F591" t="str">
            <v>UN</v>
          </cell>
          <cell r="G591">
            <v>-1</v>
          </cell>
          <cell r="H591">
            <v>10688</v>
          </cell>
          <cell r="I591">
            <v>0.61899999999999999</v>
          </cell>
          <cell r="J591">
            <v>-6615.8720000000003</v>
          </cell>
          <cell r="K591" t="str">
            <v>Peso de Producto Terminado</v>
          </cell>
          <cell r="L591" t="str">
            <v>G0436</v>
          </cell>
          <cell r="M591">
            <v>2002</v>
          </cell>
          <cell r="N591">
            <v>6</v>
          </cell>
          <cell r="O591" t="str">
            <v>042895</v>
          </cell>
          <cell r="P591">
            <v>1</v>
          </cell>
          <cell r="Q591" t="str">
            <v>G0436</v>
          </cell>
          <cell r="R591" t="str">
            <v>FACTUPA$02</v>
          </cell>
          <cell r="S591" t="str">
            <v>0200014795</v>
          </cell>
          <cell r="T591" t="str">
            <v>CONFITECA</v>
          </cell>
          <cell r="U591">
            <v>42895</v>
          </cell>
          <cell r="V591">
            <v>4809.6000000000004</v>
          </cell>
          <cell r="W591">
            <v>0</v>
          </cell>
          <cell r="X591">
            <v>4809.6000000000004</v>
          </cell>
          <cell r="Y591">
            <v>577.15</v>
          </cell>
        </row>
        <row r="592">
          <cell r="A592" t="str">
            <v>G0436C3001</v>
          </cell>
          <cell r="B592" t="str">
            <v>PACA J0117 332*269*174 T200 TR097 TE3620</v>
          </cell>
          <cell r="C592">
            <v>90</v>
          </cell>
          <cell r="D592" t="str">
            <v>3</v>
          </cell>
          <cell r="E592">
            <v>20020627</v>
          </cell>
          <cell r="F592" t="str">
            <v>UN</v>
          </cell>
          <cell r="G592">
            <v>-1</v>
          </cell>
          <cell r="H592">
            <v>5209</v>
          </cell>
          <cell r="I592">
            <v>0.34899999999999998</v>
          </cell>
          <cell r="J592">
            <v>-1817.9409999999998</v>
          </cell>
          <cell r="K592" t="str">
            <v>Peso de Producto Terminado</v>
          </cell>
          <cell r="L592" t="str">
            <v>G0436</v>
          </cell>
          <cell r="M592">
            <v>2002</v>
          </cell>
          <cell r="N592">
            <v>6</v>
          </cell>
          <cell r="O592" t="str">
            <v>043903</v>
          </cell>
          <cell r="P592">
            <v>1</v>
          </cell>
          <cell r="Q592" t="str">
            <v>G0436</v>
          </cell>
          <cell r="R592" t="str">
            <v>FACTUPA$02</v>
          </cell>
          <cell r="S592" t="str">
            <v>0200015265</v>
          </cell>
          <cell r="T592" t="str">
            <v>CONFITECA</v>
          </cell>
          <cell r="U592">
            <v>43903</v>
          </cell>
          <cell r="V592">
            <v>1302.25</v>
          </cell>
          <cell r="W592">
            <v>0</v>
          </cell>
          <cell r="X592">
            <v>1302.25</v>
          </cell>
          <cell r="Y592">
            <v>156.27000000000001</v>
          </cell>
        </row>
        <row r="593">
          <cell r="A593" t="str">
            <v>G0436C3001</v>
          </cell>
          <cell r="B593" t="str">
            <v>PACA J0117 332*269*174 T200 TR097 TE3620</v>
          </cell>
          <cell r="C593">
            <v>2</v>
          </cell>
          <cell r="D593" t="str">
            <v>3</v>
          </cell>
          <cell r="E593">
            <v>20020626</v>
          </cell>
          <cell r="F593" t="str">
            <v>UN</v>
          </cell>
          <cell r="G593">
            <v>1</v>
          </cell>
          <cell r="H593">
            <v>5929</v>
          </cell>
          <cell r="I593">
            <v>0.34899999999999998</v>
          </cell>
          <cell r="J593">
            <v>2069.221</v>
          </cell>
          <cell r="K593" t="str">
            <v>Peso de Producto Terminado</v>
          </cell>
          <cell r="L593" t="str">
            <v>G0436</v>
          </cell>
          <cell r="M593">
            <v>2002</v>
          </cell>
          <cell r="N593">
            <v>6</v>
          </cell>
          <cell r="O593" t="str">
            <v>043847</v>
          </cell>
          <cell r="P593">
            <v>8</v>
          </cell>
          <cell r="Q593" t="str">
            <v>15288</v>
          </cell>
          <cell r="R593" t="str">
            <v>21714</v>
          </cell>
          <cell r="S593" t="str">
            <v>0</v>
          </cell>
          <cell r="T593" t="str">
            <v>CONFITECA</v>
          </cell>
          <cell r="U593">
            <v>43847</v>
          </cell>
        </row>
        <row r="594">
          <cell r="A594" t="str">
            <v>G0436C3001</v>
          </cell>
          <cell r="B594" t="str">
            <v>PACA J0117 332*269*174 T200 TR097 TE3620</v>
          </cell>
          <cell r="C594">
            <v>90</v>
          </cell>
          <cell r="D594" t="str">
            <v>3</v>
          </cell>
          <cell r="E594">
            <v>20020620</v>
          </cell>
          <cell r="F594" t="str">
            <v>UN</v>
          </cell>
          <cell r="G594">
            <v>-1</v>
          </cell>
          <cell r="H594">
            <v>5096</v>
          </cell>
          <cell r="I594">
            <v>0.34899999999999998</v>
          </cell>
          <cell r="J594">
            <v>-1778.5039999999999</v>
          </cell>
          <cell r="K594" t="str">
            <v>Peso de Producto Terminado</v>
          </cell>
          <cell r="L594" t="str">
            <v>G0436</v>
          </cell>
          <cell r="M594">
            <v>2002</v>
          </cell>
          <cell r="N594">
            <v>6</v>
          </cell>
          <cell r="O594" t="str">
            <v>043555</v>
          </cell>
          <cell r="P594">
            <v>1</v>
          </cell>
          <cell r="Q594" t="str">
            <v>G0436</v>
          </cell>
          <cell r="R594" t="str">
            <v>FACTUPA$02</v>
          </cell>
          <cell r="S594" t="str">
            <v>0200015116</v>
          </cell>
          <cell r="T594" t="str">
            <v>CONFITECA</v>
          </cell>
          <cell r="U594">
            <v>43555</v>
          </cell>
          <cell r="V594">
            <v>1274</v>
          </cell>
          <cell r="W594">
            <v>0</v>
          </cell>
          <cell r="X594">
            <v>1274</v>
          </cell>
          <cell r="Y594">
            <v>152.88</v>
          </cell>
        </row>
        <row r="595">
          <cell r="A595" t="str">
            <v>G0436C3001</v>
          </cell>
          <cell r="B595" t="str">
            <v>PACA J0117 332*269*174 T200 TR097 TE3620</v>
          </cell>
          <cell r="C595">
            <v>2</v>
          </cell>
          <cell r="D595" t="str">
            <v>3</v>
          </cell>
          <cell r="E595">
            <v>20020620</v>
          </cell>
          <cell r="F595" t="str">
            <v>UN</v>
          </cell>
          <cell r="G595">
            <v>1</v>
          </cell>
          <cell r="H595">
            <v>5096</v>
          </cell>
          <cell r="I595">
            <v>0.34899999999999998</v>
          </cell>
          <cell r="J595">
            <v>1778.5039999999999</v>
          </cell>
          <cell r="K595" t="str">
            <v>Peso de Producto Terminado</v>
          </cell>
          <cell r="L595" t="str">
            <v>G0436</v>
          </cell>
          <cell r="M595">
            <v>2002</v>
          </cell>
          <cell r="N595">
            <v>6</v>
          </cell>
          <cell r="O595" t="str">
            <v>043553</v>
          </cell>
          <cell r="P595">
            <v>2</v>
          </cell>
          <cell r="Q595" t="str">
            <v>15358</v>
          </cell>
          <cell r="R595" t="str">
            <v>21714</v>
          </cell>
          <cell r="S595" t="str">
            <v>0</v>
          </cell>
          <cell r="T595" t="str">
            <v>CONFITECA</v>
          </cell>
          <cell r="U595">
            <v>43553</v>
          </cell>
        </row>
        <row r="596">
          <cell r="A596" t="str">
            <v>G0436C3001</v>
          </cell>
          <cell r="B596" t="str">
            <v>PACA J0117 332*269*174 T200 TR097 TE3620</v>
          </cell>
          <cell r="C596">
            <v>90</v>
          </cell>
          <cell r="D596" t="str">
            <v>3</v>
          </cell>
          <cell r="E596">
            <v>20020613</v>
          </cell>
          <cell r="F596" t="str">
            <v>UN</v>
          </cell>
          <cell r="G596">
            <v>-1</v>
          </cell>
          <cell r="H596">
            <v>10230</v>
          </cell>
          <cell r="I596">
            <v>0.34899999999999998</v>
          </cell>
          <cell r="J596">
            <v>-3570.27</v>
          </cell>
          <cell r="K596" t="str">
            <v>Peso de Producto Terminado</v>
          </cell>
          <cell r="L596" t="str">
            <v>G0436</v>
          </cell>
          <cell r="M596">
            <v>2002</v>
          </cell>
          <cell r="N596">
            <v>6</v>
          </cell>
          <cell r="O596" t="str">
            <v>043273</v>
          </cell>
          <cell r="P596">
            <v>1</v>
          </cell>
          <cell r="Q596" t="str">
            <v>G0436</v>
          </cell>
          <cell r="R596" t="str">
            <v>FACTUPA$02</v>
          </cell>
          <cell r="S596" t="str">
            <v>0200014974</v>
          </cell>
          <cell r="T596" t="str">
            <v>CONFITECA</v>
          </cell>
          <cell r="U596">
            <v>43273</v>
          </cell>
          <cell r="V596">
            <v>2557.5</v>
          </cell>
          <cell r="W596">
            <v>0</v>
          </cell>
          <cell r="X596">
            <v>2557.5</v>
          </cell>
          <cell r="Y596">
            <v>306.89999999999998</v>
          </cell>
        </row>
        <row r="597">
          <cell r="A597" t="str">
            <v>G0436C3001</v>
          </cell>
          <cell r="B597" t="str">
            <v>PACA J0117 332*269*174 T200 TR097 TE3620</v>
          </cell>
          <cell r="C597">
            <v>2</v>
          </cell>
          <cell r="D597" t="str">
            <v>3</v>
          </cell>
          <cell r="E597">
            <v>20020613</v>
          </cell>
          <cell r="F597" t="str">
            <v>UN</v>
          </cell>
          <cell r="G597">
            <v>1</v>
          </cell>
          <cell r="H597">
            <v>5760</v>
          </cell>
          <cell r="I597">
            <v>0.34899999999999998</v>
          </cell>
          <cell r="J597">
            <v>2010.24</v>
          </cell>
          <cell r="K597" t="str">
            <v>Peso de Producto Terminado</v>
          </cell>
          <cell r="L597" t="str">
            <v>G0436</v>
          </cell>
          <cell r="M597">
            <v>2002</v>
          </cell>
          <cell r="N597">
            <v>6</v>
          </cell>
          <cell r="O597" t="str">
            <v>043252</v>
          </cell>
          <cell r="P597">
            <v>2</v>
          </cell>
          <cell r="Q597" t="str">
            <v>15129</v>
          </cell>
          <cell r="R597" t="str">
            <v>21714</v>
          </cell>
          <cell r="S597" t="str">
            <v>0</v>
          </cell>
          <cell r="T597" t="str">
            <v>CONFITECA</v>
          </cell>
          <cell r="U597">
            <v>43252</v>
          </cell>
        </row>
        <row r="598">
          <cell r="A598" t="str">
            <v>G0436C3002</v>
          </cell>
          <cell r="B598" t="str">
            <v>PACA J0118 457*311*194 T250 TR083 TE3621</v>
          </cell>
          <cell r="C598">
            <v>90</v>
          </cell>
          <cell r="D598" t="str">
            <v>3</v>
          </cell>
          <cell r="E598">
            <v>20020619</v>
          </cell>
          <cell r="F598" t="str">
            <v>UN</v>
          </cell>
          <cell r="G598">
            <v>-1</v>
          </cell>
          <cell r="H598">
            <v>18540</v>
          </cell>
          <cell r="I598">
            <v>0.61899999999999999</v>
          </cell>
          <cell r="J598">
            <v>-11476.26</v>
          </cell>
          <cell r="K598" t="str">
            <v>Peso de Producto Terminado</v>
          </cell>
          <cell r="L598" t="str">
            <v>G0436</v>
          </cell>
          <cell r="M598">
            <v>2002</v>
          </cell>
          <cell r="N598">
            <v>6</v>
          </cell>
          <cell r="O598" t="str">
            <v>043506</v>
          </cell>
          <cell r="P598">
            <v>1</v>
          </cell>
          <cell r="Q598" t="str">
            <v>G0436</v>
          </cell>
          <cell r="R598" t="str">
            <v>FACTUPA$02</v>
          </cell>
          <cell r="S598" t="str">
            <v>0200015091</v>
          </cell>
          <cell r="T598" t="str">
            <v>CONFITECA</v>
          </cell>
          <cell r="U598">
            <v>43506</v>
          </cell>
          <cell r="V598">
            <v>8343</v>
          </cell>
          <cell r="W598">
            <v>0</v>
          </cell>
          <cell r="X598">
            <v>8343</v>
          </cell>
          <cell r="Y598">
            <v>1001.16</v>
          </cell>
        </row>
        <row r="599">
          <cell r="A599" t="str">
            <v>G0309C3006</v>
          </cell>
          <cell r="B599" t="str">
            <v>CJ BIC CRISTAL 361*267*316 K-C 175 4811</v>
          </cell>
          <cell r="C599">
            <v>90</v>
          </cell>
          <cell r="D599" t="str">
            <v>3</v>
          </cell>
          <cell r="E599">
            <v>20020627</v>
          </cell>
          <cell r="F599" t="str">
            <v>UN</v>
          </cell>
          <cell r="G599">
            <v>-1</v>
          </cell>
          <cell r="H599">
            <v>4444</v>
          </cell>
          <cell r="I599">
            <v>0.48299999999999998</v>
          </cell>
          <cell r="J599">
            <v>-2146.4519999999998</v>
          </cell>
          <cell r="K599" t="str">
            <v>Peso de Producto Terminado</v>
          </cell>
          <cell r="L599" t="str">
            <v>G0309</v>
          </cell>
          <cell r="M599">
            <v>2002</v>
          </cell>
          <cell r="N599">
            <v>6</v>
          </cell>
          <cell r="O599" t="str">
            <v>043843</v>
          </cell>
          <cell r="P599">
            <v>1</v>
          </cell>
          <cell r="Q599" t="str">
            <v>G0309</v>
          </cell>
          <cell r="R599" t="str">
            <v>FACTUPA$02</v>
          </cell>
          <cell r="S599" t="str">
            <v>0200015247</v>
          </cell>
          <cell r="T599" t="str">
            <v>BIC ECUADOR</v>
          </cell>
          <cell r="U599">
            <v>43843</v>
          </cell>
          <cell r="V599">
            <v>1644.28</v>
          </cell>
          <cell r="W599">
            <v>0</v>
          </cell>
          <cell r="X599">
            <v>1644.28</v>
          </cell>
          <cell r="Y599">
            <v>197.31</v>
          </cell>
        </row>
        <row r="600">
          <cell r="A600" t="str">
            <v>G0321T3002</v>
          </cell>
          <cell r="B600" t="str">
            <v>TRANSVERSAL ALTO 264*246 K/K T125 P:.031</v>
          </cell>
          <cell r="C600">
            <v>90</v>
          </cell>
          <cell r="D600" t="str">
            <v>3</v>
          </cell>
          <cell r="E600">
            <v>20020619</v>
          </cell>
          <cell r="F600" t="str">
            <v>UN</v>
          </cell>
          <cell r="G600">
            <v>-1</v>
          </cell>
          <cell r="H600">
            <v>2135</v>
          </cell>
          <cell r="I600">
            <v>0.03</v>
          </cell>
          <cell r="J600">
            <v>-64.05</v>
          </cell>
          <cell r="K600" t="str">
            <v>Peso de Producto Terminado</v>
          </cell>
          <cell r="L600" t="str">
            <v>G0321</v>
          </cell>
          <cell r="M600">
            <v>2002</v>
          </cell>
          <cell r="N600">
            <v>6</v>
          </cell>
          <cell r="O600" t="str">
            <v>043493</v>
          </cell>
          <cell r="P600">
            <v>3</v>
          </cell>
          <cell r="Q600" t="str">
            <v>G0321</v>
          </cell>
          <cell r="R600" t="str">
            <v>FACTUPA$03</v>
          </cell>
          <cell r="S600" t="str">
            <v>0200015084</v>
          </cell>
          <cell r="T600" t="str">
            <v>BEDEXPORT</v>
          </cell>
          <cell r="U600">
            <v>43493</v>
          </cell>
          <cell r="V600">
            <v>68.319999999999993</v>
          </cell>
          <cell r="W600">
            <v>0</v>
          </cell>
          <cell r="X600">
            <v>68.319999999999993</v>
          </cell>
          <cell r="Y600">
            <v>0</v>
          </cell>
        </row>
        <row r="601">
          <cell r="A601" t="str">
            <v>G0321T3001</v>
          </cell>
          <cell r="B601" t="str">
            <v>TRANSVERSAL 264*109 K/K T125 P:0.014</v>
          </cell>
          <cell r="C601">
            <v>90</v>
          </cell>
          <cell r="D601" t="str">
            <v>3</v>
          </cell>
          <cell r="E601">
            <v>20020619</v>
          </cell>
          <cell r="F601" t="str">
            <v>UN</v>
          </cell>
          <cell r="G601">
            <v>-1</v>
          </cell>
          <cell r="H601">
            <v>8540</v>
          </cell>
          <cell r="I601">
            <v>1.2999999999999999E-2</v>
          </cell>
          <cell r="J601">
            <v>-111.02</v>
          </cell>
          <cell r="K601" t="str">
            <v>Peso de Producto Terminado</v>
          </cell>
          <cell r="L601" t="str">
            <v>G0321</v>
          </cell>
          <cell r="M601">
            <v>2002</v>
          </cell>
          <cell r="N601">
            <v>6</v>
          </cell>
          <cell r="O601" t="str">
            <v>043493</v>
          </cell>
          <cell r="P601">
            <v>2</v>
          </cell>
          <cell r="Q601" t="str">
            <v>G0321</v>
          </cell>
          <cell r="R601" t="str">
            <v>FACTUPA$03</v>
          </cell>
          <cell r="S601" t="str">
            <v>0200015084</v>
          </cell>
          <cell r="T601" t="str">
            <v>BEDEXPORT</v>
          </cell>
          <cell r="U601">
            <v>43493</v>
          </cell>
          <cell r="V601">
            <v>119.56</v>
          </cell>
          <cell r="W601">
            <v>0</v>
          </cell>
          <cell r="X601">
            <v>119.56</v>
          </cell>
          <cell r="Y601">
            <v>0</v>
          </cell>
        </row>
        <row r="602">
          <cell r="A602" t="str">
            <v>G0321T3001</v>
          </cell>
          <cell r="B602" t="str">
            <v>TRANSVERSAL 264*109 K/K T125 P:0.014</v>
          </cell>
          <cell r="C602">
            <v>2</v>
          </cell>
          <cell r="D602" t="str">
            <v>3</v>
          </cell>
          <cell r="E602">
            <v>20020610</v>
          </cell>
          <cell r="F602" t="str">
            <v>UN</v>
          </cell>
          <cell r="G602">
            <v>1</v>
          </cell>
          <cell r="H602">
            <v>16800</v>
          </cell>
          <cell r="I602">
            <v>1.2999999999999999E-2</v>
          </cell>
          <cell r="J602">
            <v>218.4</v>
          </cell>
          <cell r="K602" t="str">
            <v>Peso de Producto Terminado</v>
          </cell>
          <cell r="L602" t="str">
            <v>G0321</v>
          </cell>
          <cell r="M602">
            <v>2002</v>
          </cell>
          <cell r="N602">
            <v>6</v>
          </cell>
          <cell r="O602" t="str">
            <v>043127</v>
          </cell>
          <cell r="P602">
            <v>2</v>
          </cell>
          <cell r="Q602" t="str">
            <v>14999</v>
          </cell>
          <cell r="R602" t="str">
            <v>21581</v>
          </cell>
          <cell r="S602" t="str">
            <v>0</v>
          </cell>
          <cell r="T602" t="str">
            <v>BEDEXPORT</v>
          </cell>
          <cell r="U602">
            <v>43127</v>
          </cell>
        </row>
        <row r="603">
          <cell r="A603" t="str">
            <v>G0321L3001</v>
          </cell>
          <cell r="B603" t="str">
            <v>LARGUEROS 388*109 T125 P:.02 K/K CK:1.03</v>
          </cell>
          <cell r="C603">
            <v>90</v>
          </cell>
          <cell r="D603" t="str">
            <v>3</v>
          </cell>
          <cell r="E603">
            <v>20020619</v>
          </cell>
          <cell r="F603" t="str">
            <v>UN</v>
          </cell>
          <cell r="G603">
            <v>-1</v>
          </cell>
          <cell r="H603">
            <v>6405</v>
          </cell>
          <cell r="I603">
            <v>0.02</v>
          </cell>
          <cell r="J603">
            <v>-128.1</v>
          </cell>
          <cell r="K603" t="str">
            <v>Peso de Producto Terminado</v>
          </cell>
          <cell r="L603" t="str">
            <v>G0321</v>
          </cell>
          <cell r="M603">
            <v>2002</v>
          </cell>
          <cell r="N603">
            <v>6</v>
          </cell>
          <cell r="O603" t="str">
            <v>043493</v>
          </cell>
          <cell r="P603">
            <v>1</v>
          </cell>
          <cell r="Q603" t="str">
            <v>G0321</v>
          </cell>
          <cell r="R603" t="str">
            <v>FACTUPA$03</v>
          </cell>
          <cell r="S603" t="str">
            <v>0200015084</v>
          </cell>
          <cell r="T603" t="str">
            <v>BEDEXPORT</v>
          </cell>
          <cell r="U603">
            <v>43493</v>
          </cell>
          <cell r="V603">
            <v>134.5</v>
          </cell>
          <cell r="W603">
            <v>0</v>
          </cell>
          <cell r="X603">
            <v>134.5</v>
          </cell>
          <cell r="Y603">
            <v>0</v>
          </cell>
        </row>
        <row r="604">
          <cell r="A604" t="str">
            <v>G0321L3001</v>
          </cell>
          <cell r="B604" t="str">
            <v>LARGUEROS 388*109 T125 P:.02 K/K CK:1.03</v>
          </cell>
          <cell r="C604">
            <v>2</v>
          </cell>
          <cell r="D604" t="str">
            <v>3</v>
          </cell>
          <cell r="E604">
            <v>20020619</v>
          </cell>
          <cell r="F604" t="str">
            <v>UN</v>
          </cell>
          <cell r="G604">
            <v>1</v>
          </cell>
          <cell r="H604">
            <v>6405</v>
          </cell>
          <cell r="I604">
            <v>0.02</v>
          </cell>
          <cell r="J604">
            <v>128.1</v>
          </cell>
          <cell r="K604" t="str">
            <v>Peso de Producto Terminado</v>
          </cell>
          <cell r="L604" t="str">
            <v>G0321</v>
          </cell>
          <cell r="M604">
            <v>2002</v>
          </cell>
          <cell r="N604">
            <v>6</v>
          </cell>
          <cell r="O604" t="str">
            <v>043474</v>
          </cell>
          <cell r="P604">
            <v>3</v>
          </cell>
          <cell r="Q604" t="str">
            <v>15165</v>
          </cell>
          <cell r="R604" t="str">
            <v>21936</v>
          </cell>
          <cell r="S604" t="str">
            <v>0</v>
          </cell>
          <cell r="T604" t="str">
            <v>BEDEXPORT</v>
          </cell>
          <cell r="U604">
            <v>43474</v>
          </cell>
        </row>
        <row r="605">
          <cell r="A605" t="str">
            <v>G0436C3001</v>
          </cell>
          <cell r="B605" t="str">
            <v>PACA J0117 332*269*174 T200 TR097 TE3620</v>
          </cell>
          <cell r="C605">
            <v>2</v>
          </cell>
          <cell r="D605" t="str">
            <v>3</v>
          </cell>
          <cell r="E605">
            <v>20020613</v>
          </cell>
          <cell r="F605" t="str">
            <v>UN</v>
          </cell>
          <cell r="G605">
            <v>1</v>
          </cell>
          <cell r="H605">
            <v>4470</v>
          </cell>
          <cell r="I605">
            <v>0.34899999999999998</v>
          </cell>
          <cell r="J605">
            <v>1560.03</v>
          </cell>
          <cell r="K605" t="str">
            <v>Peso de Producto Terminado</v>
          </cell>
          <cell r="L605" t="str">
            <v>G0436</v>
          </cell>
          <cell r="M605">
            <v>2002</v>
          </cell>
          <cell r="N605">
            <v>6</v>
          </cell>
          <cell r="O605" t="str">
            <v>043252</v>
          </cell>
          <cell r="P605">
            <v>1</v>
          </cell>
          <cell r="Q605" t="str">
            <v>15201</v>
          </cell>
          <cell r="R605" t="str">
            <v>21714</v>
          </cell>
          <cell r="S605" t="str">
            <v>0</v>
          </cell>
          <cell r="T605" t="str">
            <v>CONFITECA</v>
          </cell>
          <cell r="U605">
            <v>43252</v>
          </cell>
        </row>
        <row r="606">
          <cell r="A606" t="str">
            <v>G0321C3001</v>
          </cell>
          <cell r="B606" t="str">
            <v>CJ BOTELLA 24U 392*268*246 K-C T200 4324</v>
          </cell>
          <cell r="C606">
            <v>2</v>
          </cell>
          <cell r="D606" t="str">
            <v>3</v>
          </cell>
          <cell r="E606">
            <v>20020618</v>
          </cell>
          <cell r="F606" t="str">
            <v>UN</v>
          </cell>
          <cell r="G606">
            <v>1</v>
          </cell>
          <cell r="H606">
            <v>2135</v>
          </cell>
          <cell r="I606">
            <v>0.441</v>
          </cell>
          <cell r="J606">
            <v>941.53499999999997</v>
          </cell>
          <cell r="K606" t="str">
            <v>Peso de Producto Terminado</v>
          </cell>
          <cell r="L606" t="str">
            <v>G0321</v>
          </cell>
          <cell r="M606">
            <v>2002</v>
          </cell>
          <cell r="N606">
            <v>6</v>
          </cell>
          <cell r="O606" t="str">
            <v>043451</v>
          </cell>
          <cell r="P606">
            <v>1</v>
          </cell>
          <cell r="Q606" t="str">
            <v>15414</v>
          </cell>
          <cell r="R606" t="str">
            <v>21935</v>
          </cell>
          <cell r="S606" t="str">
            <v>0</v>
          </cell>
          <cell r="T606" t="str">
            <v>BEDEXPORT</v>
          </cell>
          <cell r="U606">
            <v>43451</v>
          </cell>
        </row>
        <row r="607">
          <cell r="A607" t="str">
            <v>G0099C3B02</v>
          </cell>
          <cell r="B607" t="str">
            <v>CJ BASE HEALTHY HIDE 572*470*292 TE-4275</v>
          </cell>
          <cell r="C607">
            <v>90</v>
          </cell>
          <cell r="D607" t="str">
            <v>3</v>
          </cell>
          <cell r="E607">
            <v>20020612</v>
          </cell>
          <cell r="F607" t="str">
            <v>UN</v>
          </cell>
          <cell r="G607">
            <v>-1</v>
          </cell>
          <cell r="H607">
            <v>2034</v>
          </cell>
          <cell r="I607">
            <v>0.86199999999999999</v>
          </cell>
          <cell r="J607">
            <v>-1753.308</v>
          </cell>
          <cell r="K607" t="str">
            <v>Peso de Producto Terminado</v>
          </cell>
          <cell r="L607" t="str">
            <v>G0099</v>
          </cell>
          <cell r="M607">
            <v>2002</v>
          </cell>
          <cell r="N607">
            <v>6</v>
          </cell>
          <cell r="O607" t="str">
            <v>043225</v>
          </cell>
          <cell r="P607">
            <v>1</v>
          </cell>
          <cell r="Q607" t="str">
            <v>G0099</v>
          </cell>
          <cell r="R607" t="str">
            <v>FACTUPA$03</v>
          </cell>
          <cell r="S607" t="str">
            <v>0200014953</v>
          </cell>
          <cell r="T607" t="str">
            <v>CIA. AGROINDUSTRIAL AGROCUEROS S. A.</v>
          </cell>
          <cell r="U607">
            <v>43225</v>
          </cell>
          <cell r="V607">
            <v>1545.84</v>
          </cell>
          <cell r="W607">
            <v>0</v>
          </cell>
          <cell r="X607">
            <v>1545.84</v>
          </cell>
          <cell r="Y607">
            <v>0</v>
          </cell>
        </row>
        <row r="608">
          <cell r="A608" t="str">
            <v>G0309C3006</v>
          </cell>
          <cell r="B608" t="str">
            <v>CJ BIC CRISTAL 361*267*316 K-C 175 4811</v>
          </cell>
          <cell r="C608">
            <v>2</v>
          </cell>
          <cell r="D608" t="str">
            <v>3</v>
          </cell>
          <cell r="E608">
            <v>20020626</v>
          </cell>
          <cell r="F608" t="str">
            <v>UN</v>
          </cell>
          <cell r="G608">
            <v>1</v>
          </cell>
          <cell r="H608">
            <v>4444</v>
          </cell>
          <cell r="I608">
            <v>0.48299999999999998</v>
          </cell>
          <cell r="J608">
            <v>2146.4519999999998</v>
          </cell>
          <cell r="K608" t="str">
            <v>Peso de Producto Terminado</v>
          </cell>
          <cell r="L608" t="str">
            <v>G0309</v>
          </cell>
          <cell r="M608">
            <v>2002</v>
          </cell>
          <cell r="N608">
            <v>6</v>
          </cell>
          <cell r="O608" t="str">
            <v>043840</v>
          </cell>
          <cell r="P608">
            <v>5</v>
          </cell>
          <cell r="Q608" t="str">
            <v>15439</v>
          </cell>
          <cell r="R608" t="str">
            <v>22076</v>
          </cell>
          <cell r="S608" t="str">
            <v>0</v>
          </cell>
          <cell r="T608" t="str">
            <v>BIC ECUADOR</v>
          </cell>
          <cell r="U608">
            <v>43840</v>
          </cell>
        </row>
        <row r="609">
          <cell r="A609" t="str">
            <v>G0099C3T02</v>
          </cell>
          <cell r="B609" t="str">
            <v>CJ TAPA HEALTHY HIDE 946*872 B-C TE-4274</v>
          </cell>
          <cell r="C609">
            <v>90</v>
          </cell>
          <cell r="D609" t="str">
            <v>3</v>
          </cell>
          <cell r="E609">
            <v>20020612</v>
          </cell>
          <cell r="F609" t="str">
            <v>UN</v>
          </cell>
          <cell r="G609">
            <v>-1</v>
          </cell>
          <cell r="H609">
            <v>2034</v>
          </cell>
          <cell r="I609">
            <v>0.51400000000000001</v>
          </cell>
          <cell r="J609">
            <v>-1045.4760000000001</v>
          </cell>
          <cell r="K609" t="str">
            <v>Peso de Producto Terminado</v>
          </cell>
          <cell r="L609" t="str">
            <v>G0099</v>
          </cell>
          <cell r="M609">
            <v>2002</v>
          </cell>
          <cell r="N609">
            <v>6</v>
          </cell>
          <cell r="O609" t="str">
            <v>043225</v>
          </cell>
          <cell r="P609">
            <v>2</v>
          </cell>
          <cell r="Q609" t="str">
            <v>G0099</v>
          </cell>
          <cell r="R609" t="str">
            <v>FACTUPA$03</v>
          </cell>
          <cell r="S609" t="str">
            <v>0200014953</v>
          </cell>
          <cell r="T609" t="str">
            <v>CIA. AGROINDUSTRIAL AGROCUEROS S. A.</v>
          </cell>
          <cell r="U609">
            <v>43225</v>
          </cell>
          <cell r="V609">
            <v>935.64</v>
          </cell>
          <cell r="W609">
            <v>0</v>
          </cell>
          <cell r="X609">
            <v>935.64</v>
          </cell>
          <cell r="Y609">
            <v>0</v>
          </cell>
        </row>
        <row r="610">
          <cell r="A610" t="str">
            <v>G0099C3T02</v>
          </cell>
          <cell r="B610" t="str">
            <v>CJ TAPA HEALTHY HIDE 946*872 B-C TE-4274</v>
          </cell>
          <cell r="C610">
            <v>90</v>
          </cell>
          <cell r="D610" t="str">
            <v>3</v>
          </cell>
          <cell r="E610">
            <v>20020611</v>
          </cell>
          <cell r="F610" t="str">
            <v>UN</v>
          </cell>
          <cell r="G610">
            <v>-1</v>
          </cell>
          <cell r="H610">
            <v>1080</v>
          </cell>
          <cell r="I610">
            <v>0.51400000000000001</v>
          </cell>
          <cell r="J610">
            <v>-555.12</v>
          </cell>
          <cell r="K610" t="str">
            <v>Peso de Producto Terminado</v>
          </cell>
          <cell r="L610" t="str">
            <v>G0099</v>
          </cell>
          <cell r="M610">
            <v>2002</v>
          </cell>
          <cell r="N610">
            <v>6</v>
          </cell>
          <cell r="O610" t="str">
            <v>043162</v>
          </cell>
          <cell r="P610">
            <v>4</v>
          </cell>
          <cell r="Q610" t="str">
            <v>G0099</v>
          </cell>
          <cell r="R610" t="str">
            <v>FACTUPA$03</v>
          </cell>
          <cell r="S610" t="str">
            <v>0200014925</v>
          </cell>
          <cell r="T610" t="str">
            <v>CIA. AGROINDUSTRIAL AGROCUEROS S. A.</v>
          </cell>
          <cell r="U610">
            <v>43162</v>
          </cell>
          <cell r="V610">
            <v>496.8</v>
          </cell>
          <cell r="W610">
            <v>0</v>
          </cell>
          <cell r="X610">
            <v>496.8</v>
          </cell>
          <cell r="Y610">
            <v>0</v>
          </cell>
        </row>
        <row r="611">
          <cell r="A611" t="str">
            <v>G0099C3T02</v>
          </cell>
          <cell r="B611" t="str">
            <v>CJ TAPA HEALTHY HIDE 946*872 B-C TE-4274</v>
          </cell>
          <cell r="C611">
            <v>2</v>
          </cell>
          <cell r="D611" t="str">
            <v>3</v>
          </cell>
          <cell r="E611">
            <v>20020611</v>
          </cell>
          <cell r="F611" t="str">
            <v>UN</v>
          </cell>
          <cell r="G611">
            <v>1</v>
          </cell>
          <cell r="H611">
            <v>3122</v>
          </cell>
          <cell r="I611">
            <v>0.51400000000000001</v>
          </cell>
          <cell r="J611">
            <v>1604.7080000000001</v>
          </cell>
          <cell r="K611" t="str">
            <v>Peso de Producto Terminado</v>
          </cell>
          <cell r="L611" t="str">
            <v>G0099</v>
          </cell>
          <cell r="M611">
            <v>2002</v>
          </cell>
          <cell r="N611">
            <v>6</v>
          </cell>
          <cell r="O611" t="str">
            <v>043157</v>
          </cell>
          <cell r="P611">
            <v>1</v>
          </cell>
          <cell r="Q611" t="str">
            <v>15052</v>
          </cell>
          <cell r="R611" t="str">
            <v>21676</v>
          </cell>
          <cell r="S611" t="str">
            <v>0</v>
          </cell>
          <cell r="T611" t="str">
            <v>CIA. AGROINDUSTRIAL AGROCUEROS S. A.</v>
          </cell>
          <cell r="U611">
            <v>43157</v>
          </cell>
        </row>
        <row r="612">
          <cell r="A612" t="str">
            <v>G0099C3T01</v>
          </cell>
          <cell r="B612" t="str">
            <v>CJ TAPA VALUE HIDE 946*872 B-C T200 4272</v>
          </cell>
          <cell r="C612">
            <v>90</v>
          </cell>
          <cell r="D612" t="str">
            <v>3</v>
          </cell>
          <cell r="E612">
            <v>20020611</v>
          </cell>
          <cell r="F612" t="str">
            <v>UN</v>
          </cell>
          <cell r="G612">
            <v>-1</v>
          </cell>
          <cell r="H612">
            <v>2520</v>
          </cell>
          <cell r="I612">
            <v>0.86199999999999999</v>
          </cell>
          <cell r="J612">
            <v>-2172.2399999999998</v>
          </cell>
          <cell r="K612" t="str">
            <v>Peso de Producto Terminado</v>
          </cell>
          <cell r="L612" t="str">
            <v>G0099</v>
          </cell>
          <cell r="M612">
            <v>2002</v>
          </cell>
          <cell r="N612">
            <v>6</v>
          </cell>
          <cell r="O612" t="str">
            <v>043162</v>
          </cell>
          <cell r="P612">
            <v>2</v>
          </cell>
          <cell r="Q612" t="str">
            <v>G0099</v>
          </cell>
          <cell r="R612" t="str">
            <v>FACTUPA$03</v>
          </cell>
          <cell r="S612" t="str">
            <v>0200014925</v>
          </cell>
          <cell r="T612" t="str">
            <v>CIA. AGROINDUSTRIAL AGROCUEROS S. A.</v>
          </cell>
          <cell r="U612">
            <v>43162</v>
          </cell>
          <cell r="V612">
            <v>1159.2</v>
          </cell>
          <cell r="W612">
            <v>0</v>
          </cell>
          <cell r="X612">
            <v>1159.2</v>
          </cell>
          <cell r="Y612">
            <v>0</v>
          </cell>
        </row>
        <row r="613">
          <cell r="A613" t="str">
            <v>G0436C3002</v>
          </cell>
          <cell r="B613" t="str">
            <v>PACA J0118 457*311*194 T250 TR083 TE3621</v>
          </cell>
          <cell r="C613">
            <v>2</v>
          </cell>
          <cell r="D613" t="str">
            <v>3</v>
          </cell>
          <cell r="E613">
            <v>20020626</v>
          </cell>
          <cell r="F613" t="str">
            <v>UN</v>
          </cell>
          <cell r="G613">
            <v>1</v>
          </cell>
          <cell r="H613">
            <v>20712</v>
          </cell>
          <cell r="I613">
            <v>0.61899999999999999</v>
          </cell>
          <cell r="J613">
            <v>12820.727999999999</v>
          </cell>
          <cell r="K613" t="str">
            <v>Peso de Producto Terminado</v>
          </cell>
          <cell r="L613" t="str">
            <v>G0436</v>
          </cell>
          <cell r="M613">
            <v>2002</v>
          </cell>
          <cell r="N613">
            <v>6</v>
          </cell>
          <cell r="O613" t="str">
            <v>043847</v>
          </cell>
          <cell r="P613">
            <v>1</v>
          </cell>
          <cell r="Q613" t="str">
            <v>15507</v>
          </cell>
          <cell r="R613" t="str">
            <v>21598</v>
          </cell>
          <cell r="S613" t="str">
            <v>0</v>
          </cell>
          <cell r="T613" t="str">
            <v>CONFITECA</v>
          </cell>
          <cell r="U613">
            <v>43847</v>
          </cell>
        </row>
        <row r="614">
          <cell r="A614" t="str">
            <v>G0321C3001</v>
          </cell>
          <cell r="B614" t="str">
            <v>CJ BOTELLA 24U 392*268*246 K-C T200 4324</v>
          </cell>
          <cell r="C614">
            <v>90</v>
          </cell>
          <cell r="D614" t="str">
            <v>3</v>
          </cell>
          <cell r="E614">
            <v>20020618</v>
          </cell>
          <cell r="F614" t="str">
            <v>UN</v>
          </cell>
          <cell r="G614">
            <v>-1</v>
          </cell>
          <cell r="H614">
            <v>2135</v>
          </cell>
          <cell r="I614">
            <v>0.441</v>
          </cell>
          <cell r="J614">
            <v>-941.53499999999997</v>
          </cell>
          <cell r="K614" t="str">
            <v>Peso de Producto Terminado</v>
          </cell>
          <cell r="L614" t="str">
            <v>G0321</v>
          </cell>
          <cell r="M614">
            <v>2002</v>
          </cell>
          <cell r="N614">
            <v>6</v>
          </cell>
          <cell r="O614" t="str">
            <v>043452</v>
          </cell>
          <cell r="P614">
            <v>1</v>
          </cell>
          <cell r="Q614" t="str">
            <v>G0321</v>
          </cell>
          <cell r="R614" t="str">
            <v>FACTUPA$03</v>
          </cell>
          <cell r="S614" t="str">
            <v>0200015062</v>
          </cell>
          <cell r="T614" t="str">
            <v>BEDEXPORT</v>
          </cell>
          <cell r="U614">
            <v>43452</v>
          </cell>
          <cell r="V614">
            <v>811.3</v>
          </cell>
          <cell r="W614">
            <v>0</v>
          </cell>
          <cell r="X614">
            <v>811.3</v>
          </cell>
          <cell r="Y614">
            <v>0</v>
          </cell>
        </row>
        <row r="615">
          <cell r="A615" t="str">
            <v>G0436C3003</v>
          </cell>
          <cell r="B615" t="str">
            <v>PACA J0121 470*295*204 T175 TR117 TE3623</v>
          </cell>
          <cell r="C615">
            <v>90</v>
          </cell>
          <cell r="D615" t="str">
            <v>3</v>
          </cell>
          <cell r="E615">
            <v>20020628</v>
          </cell>
          <cell r="F615" t="str">
            <v>UN</v>
          </cell>
          <cell r="G615">
            <v>-1</v>
          </cell>
          <cell r="H615">
            <v>5640</v>
          </cell>
          <cell r="I615">
            <v>0.47199999999999998</v>
          </cell>
          <cell r="J615">
            <v>-2662.08</v>
          </cell>
          <cell r="K615" t="str">
            <v>Peso de Producto Terminado</v>
          </cell>
          <cell r="L615" t="str">
            <v>G0436</v>
          </cell>
          <cell r="M615">
            <v>2002</v>
          </cell>
          <cell r="N615">
            <v>6</v>
          </cell>
          <cell r="O615" t="str">
            <v>043953</v>
          </cell>
          <cell r="P615">
            <v>1</v>
          </cell>
          <cell r="Q615" t="str">
            <v>G0436</v>
          </cell>
          <cell r="R615" t="str">
            <v>FACTUPA$02</v>
          </cell>
          <cell r="S615" t="str">
            <v>0200015289</v>
          </cell>
          <cell r="T615" t="str">
            <v>CONFITECA</v>
          </cell>
          <cell r="U615">
            <v>43953</v>
          </cell>
          <cell r="V615">
            <v>1917.6</v>
          </cell>
          <cell r="W615">
            <v>0</v>
          </cell>
          <cell r="X615">
            <v>1917.6</v>
          </cell>
          <cell r="Y615">
            <v>230.11</v>
          </cell>
        </row>
        <row r="616">
          <cell r="A616" t="str">
            <v>G0099C3B02</v>
          </cell>
          <cell r="B616" t="str">
            <v>CJ BASE HEALTHY HIDE 572*470*292 TE-4275</v>
          </cell>
          <cell r="C616">
            <v>90</v>
          </cell>
          <cell r="D616" t="str">
            <v>3</v>
          </cell>
          <cell r="E616">
            <v>20020611</v>
          </cell>
          <cell r="F616" t="str">
            <v>UN</v>
          </cell>
          <cell r="G616">
            <v>-1</v>
          </cell>
          <cell r="H616">
            <v>1080</v>
          </cell>
          <cell r="I616">
            <v>0.86199999999999999</v>
          </cell>
          <cell r="J616">
            <v>-930.96</v>
          </cell>
          <cell r="K616" t="str">
            <v>Peso de Producto Terminado</v>
          </cell>
          <cell r="L616" t="str">
            <v>G0099</v>
          </cell>
          <cell r="M616">
            <v>2002</v>
          </cell>
          <cell r="N616">
            <v>6</v>
          </cell>
          <cell r="O616" t="str">
            <v>043162</v>
          </cell>
          <cell r="P616">
            <v>3</v>
          </cell>
          <cell r="Q616" t="str">
            <v>G0099</v>
          </cell>
          <cell r="R616" t="str">
            <v>FACTUPA$03</v>
          </cell>
          <cell r="S616" t="str">
            <v>0200014925</v>
          </cell>
          <cell r="T616" t="str">
            <v>CIA. AGROINDUSTRIAL AGROCUEROS S. A.</v>
          </cell>
          <cell r="U616">
            <v>43162</v>
          </cell>
          <cell r="V616">
            <v>820.8</v>
          </cell>
          <cell r="W616">
            <v>0</v>
          </cell>
          <cell r="X616">
            <v>820.8</v>
          </cell>
          <cell r="Y616">
            <v>0</v>
          </cell>
        </row>
        <row r="617">
          <cell r="A617" t="str">
            <v>G0436C3110</v>
          </cell>
          <cell r="B617" t="str">
            <v>CAJA PACA J0110 372*244*178 T/200 TE3619</v>
          </cell>
          <cell r="C617">
            <v>90</v>
          </cell>
          <cell r="D617" t="str">
            <v>3</v>
          </cell>
          <cell r="E617">
            <v>20020626</v>
          </cell>
          <cell r="F617" t="str">
            <v>UN</v>
          </cell>
          <cell r="G617">
            <v>-1</v>
          </cell>
          <cell r="H617">
            <v>3160</v>
          </cell>
          <cell r="I617">
            <v>0.34100000000000003</v>
          </cell>
          <cell r="J617">
            <v>-1077.56</v>
          </cell>
          <cell r="K617" t="str">
            <v>Peso de Producto Terminado</v>
          </cell>
          <cell r="L617" t="str">
            <v>G0436</v>
          </cell>
          <cell r="M617">
            <v>2002</v>
          </cell>
          <cell r="N617">
            <v>6</v>
          </cell>
          <cell r="O617" t="str">
            <v>043829</v>
          </cell>
          <cell r="P617">
            <v>1</v>
          </cell>
          <cell r="Q617" t="str">
            <v>G0436</v>
          </cell>
          <cell r="R617" t="str">
            <v>FACTUPA$02</v>
          </cell>
          <cell r="S617" t="str">
            <v>0200015237</v>
          </cell>
          <cell r="T617" t="str">
            <v>CONFITECA</v>
          </cell>
          <cell r="U617">
            <v>43829</v>
          </cell>
          <cell r="V617">
            <v>790</v>
          </cell>
          <cell r="W617">
            <v>0</v>
          </cell>
          <cell r="X617">
            <v>790</v>
          </cell>
          <cell r="Y617">
            <v>94.8</v>
          </cell>
        </row>
        <row r="618">
          <cell r="A618" t="str">
            <v>G0436C3110</v>
          </cell>
          <cell r="B618" t="str">
            <v>CAJA PACA J0110 372*244*178 T/200 TE3619</v>
          </cell>
          <cell r="C618">
            <v>2</v>
          </cell>
          <cell r="D618" t="str">
            <v>3</v>
          </cell>
          <cell r="E618">
            <v>20020624</v>
          </cell>
          <cell r="F618" t="str">
            <v>UN</v>
          </cell>
          <cell r="G618">
            <v>1</v>
          </cell>
          <cell r="H618">
            <v>3160</v>
          </cell>
          <cell r="I618">
            <v>0.34100000000000003</v>
          </cell>
          <cell r="J618">
            <v>1077.56</v>
          </cell>
          <cell r="K618" t="str">
            <v>Peso de Producto Terminado</v>
          </cell>
          <cell r="L618" t="str">
            <v>G0436</v>
          </cell>
          <cell r="M618">
            <v>2002</v>
          </cell>
          <cell r="N618">
            <v>6</v>
          </cell>
          <cell r="O618" t="str">
            <v>043659</v>
          </cell>
          <cell r="P618">
            <v>1</v>
          </cell>
          <cell r="Q618" t="str">
            <v>15263</v>
          </cell>
          <cell r="R618" t="str">
            <v>22019</v>
          </cell>
          <cell r="S618" t="str">
            <v>0</v>
          </cell>
          <cell r="T618" t="str">
            <v>CONFITECA</v>
          </cell>
          <cell r="U618">
            <v>43659</v>
          </cell>
        </row>
        <row r="619">
          <cell r="A619" t="str">
            <v>G0436C3102</v>
          </cell>
          <cell r="B619" t="str">
            <v>CJ PACA J0102 470*295*204 T/175 TE/4101</v>
          </cell>
          <cell r="C619">
            <v>90</v>
          </cell>
          <cell r="D619" t="str">
            <v>3</v>
          </cell>
          <cell r="E619">
            <v>20020624</v>
          </cell>
          <cell r="F619" t="str">
            <v>UN</v>
          </cell>
          <cell r="G619">
            <v>-1</v>
          </cell>
          <cell r="H619">
            <v>1953</v>
          </cell>
          <cell r="I619">
            <v>0.495</v>
          </cell>
          <cell r="J619">
            <v>-966.73500000000001</v>
          </cell>
          <cell r="K619" t="str">
            <v>Peso de Producto Terminado</v>
          </cell>
          <cell r="L619" t="str">
            <v>G0436</v>
          </cell>
          <cell r="M619">
            <v>2002</v>
          </cell>
          <cell r="N619">
            <v>6</v>
          </cell>
          <cell r="O619" t="str">
            <v>043679</v>
          </cell>
          <cell r="P619">
            <v>3</v>
          </cell>
          <cell r="Q619" t="str">
            <v>G0436</v>
          </cell>
          <cell r="R619" t="str">
            <v>FACTUPA$02</v>
          </cell>
          <cell r="S619" t="str">
            <v>0200015180</v>
          </cell>
          <cell r="T619" t="str">
            <v>CONFITECA</v>
          </cell>
          <cell r="U619">
            <v>43679</v>
          </cell>
          <cell r="V619">
            <v>683.55</v>
          </cell>
          <cell r="W619">
            <v>0</v>
          </cell>
          <cell r="X619">
            <v>683.55</v>
          </cell>
          <cell r="Y619">
            <v>82.03</v>
          </cell>
        </row>
        <row r="620">
          <cell r="A620" t="str">
            <v>G0436C3102</v>
          </cell>
          <cell r="B620" t="str">
            <v>CJ PACA J0102 470*295*204 T/175 TE/4101</v>
          </cell>
          <cell r="C620">
            <v>2</v>
          </cell>
          <cell r="D620" t="str">
            <v>3</v>
          </cell>
          <cell r="E620">
            <v>20020624</v>
          </cell>
          <cell r="F620" t="str">
            <v>UN</v>
          </cell>
          <cell r="G620">
            <v>1</v>
          </cell>
          <cell r="H620">
            <v>1953</v>
          </cell>
          <cell r="I620">
            <v>0.495</v>
          </cell>
          <cell r="J620">
            <v>966.73500000000001</v>
          </cell>
          <cell r="K620" t="str">
            <v>Peso de Producto Terminado</v>
          </cell>
          <cell r="L620" t="str">
            <v>G0436</v>
          </cell>
          <cell r="M620">
            <v>2002</v>
          </cell>
          <cell r="N620">
            <v>6</v>
          </cell>
          <cell r="O620" t="str">
            <v>043678</v>
          </cell>
          <cell r="P620">
            <v>1</v>
          </cell>
          <cell r="Q620" t="str">
            <v>15380</v>
          </cell>
          <cell r="R620" t="str">
            <v>22034</v>
          </cell>
          <cell r="S620" t="str">
            <v>0</v>
          </cell>
          <cell r="T620" t="str">
            <v>CONFITECA</v>
          </cell>
          <cell r="U620">
            <v>43678</v>
          </cell>
        </row>
        <row r="621">
          <cell r="A621" t="str">
            <v>G0436C3102</v>
          </cell>
          <cell r="B621" t="str">
            <v>CJ PACA J0102 470*295*204 T/175 TE/4101</v>
          </cell>
          <cell r="C621">
            <v>90</v>
          </cell>
          <cell r="D621" t="str">
            <v>3</v>
          </cell>
          <cell r="E621">
            <v>20020622</v>
          </cell>
          <cell r="F621" t="str">
            <v>UN</v>
          </cell>
          <cell r="G621">
            <v>-1</v>
          </cell>
          <cell r="H621">
            <v>5104</v>
          </cell>
          <cell r="I621">
            <v>0.495</v>
          </cell>
          <cell r="J621">
            <v>-2526.48</v>
          </cell>
          <cell r="K621" t="str">
            <v>Peso de Producto Terminado</v>
          </cell>
          <cell r="L621" t="str">
            <v>G0436</v>
          </cell>
          <cell r="M621">
            <v>2002</v>
          </cell>
          <cell r="N621">
            <v>6</v>
          </cell>
          <cell r="O621" t="str">
            <v>043633</v>
          </cell>
          <cell r="P621">
            <v>2</v>
          </cell>
          <cell r="Q621" t="str">
            <v>G0436</v>
          </cell>
          <cell r="R621" t="str">
            <v>FACTUPA$02</v>
          </cell>
          <cell r="S621" t="str">
            <v>0200015149</v>
          </cell>
          <cell r="T621" t="str">
            <v>CONFITECA</v>
          </cell>
          <cell r="U621">
            <v>43633</v>
          </cell>
          <cell r="V621">
            <v>1786.4</v>
          </cell>
          <cell r="W621">
            <v>0</v>
          </cell>
          <cell r="X621">
            <v>1786.4</v>
          </cell>
          <cell r="Y621">
            <v>214.37</v>
          </cell>
        </row>
        <row r="622">
          <cell r="A622" t="str">
            <v>G0436C3102</v>
          </cell>
          <cell r="B622" t="str">
            <v>CJ PACA J0102 470*295*204 T/175 TE/4101</v>
          </cell>
          <cell r="C622">
            <v>90</v>
          </cell>
          <cell r="D622" t="str">
            <v>3</v>
          </cell>
          <cell r="E622">
            <v>20020622</v>
          </cell>
          <cell r="F622" t="str">
            <v>UN</v>
          </cell>
          <cell r="G622">
            <v>-1</v>
          </cell>
          <cell r="H622">
            <v>6545</v>
          </cell>
          <cell r="I622">
            <v>0.495</v>
          </cell>
          <cell r="J622">
            <v>-3239.7750000000001</v>
          </cell>
          <cell r="K622" t="str">
            <v>Peso de Producto Terminado</v>
          </cell>
          <cell r="L622" t="str">
            <v>G0436</v>
          </cell>
          <cell r="M622">
            <v>2002</v>
          </cell>
          <cell r="N622">
            <v>6</v>
          </cell>
          <cell r="O622" t="str">
            <v>043622</v>
          </cell>
          <cell r="P622">
            <v>1</v>
          </cell>
          <cell r="Q622" t="str">
            <v>G0436</v>
          </cell>
          <cell r="R622" t="str">
            <v>FACTUPA$02</v>
          </cell>
          <cell r="S622" t="str">
            <v>0200015157</v>
          </cell>
          <cell r="T622" t="str">
            <v>CONFITECA</v>
          </cell>
          <cell r="U622">
            <v>43622</v>
          </cell>
          <cell r="V622">
            <v>2290.75</v>
          </cell>
          <cell r="W622">
            <v>0</v>
          </cell>
          <cell r="X622">
            <v>2290.75</v>
          </cell>
          <cell r="Y622">
            <v>274.89</v>
          </cell>
        </row>
        <row r="623">
          <cell r="A623" t="str">
            <v>G0436C3102</v>
          </cell>
          <cell r="B623" t="str">
            <v>CJ PACA J0102 470*295*204 T/175 TE/4101</v>
          </cell>
          <cell r="C623">
            <v>2</v>
          </cell>
          <cell r="D623" t="str">
            <v>3</v>
          </cell>
          <cell r="E623">
            <v>20020621</v>
          </cell>
          <cell r="F623" t="str">
            <v>UN</v>
          </cell>
          <cell r="G623">
            <v>1</v>
          </cell>
          <cell r="H623">
            <v>10864</v>
          </cell>
          <cell r="I623">
            <v>0.495</v>
          </cell>
          <cell r="J623">
            <v>5377.68</v>
          </cell>
          <cell r="K623" t="str">
            <v>Peso de Producto Terminado</v>
          </cell>
          <cell r="L623" t="str">
            <v>G0436</v>
          </cell>
          <cell r="M623">
            <v>2002</v>
          </cell>
          <cell r="N623">
            <v>6</v>
          </cell>
          <cell r="O623" t="str">
            <v>043611</v>
          </cell>
          <cell r="P623">
            <v>2</v>
          </cell>
          <cell r="Q623" t="str">
            <v>15372</v>
          </cell>
          <cell r="R623" t="str">
            <v>22034</v>
          </cell>
          <cell r="S623" t="str">
            <v>0</v>
          </cell>
          <cell r="T623" t="str">
            <v>CONFITECA</v>
          </cell>
          <cell r="U623">
            <v>43611</v>
          </cell>
        </row>
        <row r="624">
          <cell r="A624" t="str">
            <v>G0436C3102</v>
          </cell>
          <cell r="B624" t="str">
            <v>CJ PACA J0102 470*295*204 T/175 TE/4101</v>
          </cell>
          <cell r="C624">
            <v>90</v>
          </cell>
          <cell r="D624" t="str">
            <v>3</v>
          </cell>
          <cell r="E624">
            <v>20020620</v>
          </cell>
          <cell r="F624" t="str">
            <v>UN</v>
          </cell>
          <cell r="G624">
            <v>-1</v>
          </cell>
          <cell r="H624">
            <v>3175</v>
          </cell>
          <cell r="I624">
            <v>0.495</v>
          </cell>
          <cell r="J624">
            <v>-1571.625</v>
          </cell>
          <cell r="K624" t="str">
            <v>Peso de Producto Terminado</v>
          </cell>
          <cell r="L624" t="str">
            <v>G0436</v>
          </cell>
          <cell r="M624">
            <v>2002</v>
          </cell>
          <cell r="N624">
            <v>6</v>
          </cell>
          <cell r="O624" t="str">
            <v>043543</v>
          </cell>
          <cell r="P624">
            <v>1</v>
          </cell>
          <cell r="Q624" t="str">
            <v>G0436</v>
          </cell>
          <cell r="R624" t="str">
            <v>FACTUPA$02</v>
          </cell>
          <cell r="S624" t="str">
            <v>0200015108</v>
          </cell>
          <cell r="T624" t="str">
            <v>CONFITECA</v>
          </cell>
          <cell r="U624">
            <v>43543</v>
          </cell>
          <cell r="V624">
            <v>1111.25</v>
          </cell>
          <cell r="W624">
            <v>0</v>
          </cell>
          <cell r="X624">
            <v>1111.25</v>
          </cell>
          <cell r="Y624">
            <v>133.35</v>
          </cell>
        </row>
        <row r="625">
          <cell r="A625" t="str">
            <v>G0436C3102</v>
          </cell>
          <cell r="B625" t="str">
            <v>CJ PACA J0102 470*295*204 T/175 TE/4101</v>
          </cell>
          <cell r="C625">
            <v>2</v>
          </cell>
          <cell r="D625" t="str">
            <v>3</v>
          </cell>
          <cell r="E625">
            <v>20020620</v>
          </cell>
          <cell r="F625" t="str">
            <v>UN</v>
          </cell>
          <cell r="G625">
            <v>1</v>
          </cell>
          <cell r="H625">
            <v>3175</v>
          </cell>
          <cell r="I625">
            <v>0.47199999999999998</v>
          </cell>
          <cell r="J625">
            <v>1498.6</v>
          </cell>
          <cell r="K625" t="str">
            <v>Peso de Producto Terminado</v>
          </cell>
          <cell r="L625" t="str">
            <v>G0436</v>
          </cell>
          <cell r="M625">
            <v>2002</v>
          </cell>
          <cell r="N625">
            <v>6</v>
          </cell>
          <cell r="O625" t="str">
            <v>043534</v>
          </cell>
          <cell r="P625">
            <v>2</v>
          </cell>
          <cell r="Q625" t="str">
            <v>15356</v>
          </cell>
          <cell r="R625" t="str">
            <v>21894</v>
          </cell>
          <cell r="S625" t="str">
            <v>0</v>
          </cell>
          <cell r="T625" t="str">
            <v>CONFITECA</v>
          </cell>
          <cell r="U625">
            <v>43534</v>
          </cell>
        </row>
        <row r="626">
          <cell r="A626" t="str">
            <v>G0436C3102</v>
          </cell>
          <cell r="B626" t="str">
            <v>CJ PACA J0102 470*295*204 T/175 TE/4101</v>
          </cell>
          <cell r="C626">
            <v>90</v>
          </cell>
          <cell r="D626" t="str">
            <v>3</v>
          </cell>
          <cell r="E626">
            <v>20020614</v>
          </cell>
          <cell r="F626" t="str">
            <v>UN</v>
          </cell>
          <cell r="G626">
            <v>-1</v>
          </cell>
          <cell r="H626">
            <v>3000</v>
          </cell>
          <cell r="I626">
            <v>0.495</v>
          </cell>
          <cell r="J626">
            <v>-1485</v>
          </cell>
          <cell r="K626" t="str">
            <v>Peso de Producto Terminado</v>
          </cell>
          <cell r="L626" t="str">
            <v>G0436</v>
          </cell>
          <cell r="M626">
            <v>2002</v>
          </cell>
          <cell r="N626">
            <v>6</v>
          </cell>
          <cell r="O626" t="str">
            <v>043338</v>
          </cell>
          <cell r="P626">
            <v>1</v>
          </cell>
          <cell r="Q626" t="str">
            <v>G0436</v>
          </cell>
          <cell r="R626" t="str">
            <v>FACTUPA$02</v>
          </cell>
          <cell r="S626" t="str">
            <v>0200015002</v>
          </cell>
          <cell r="T626" t="str">
            <v>CONFITECA</v>
          </cell>
          <cell r="U626">
            <v>43338</v>
          </cell>
          <cell r="V626">
            <v>1050</v>
          </cell>
          <cell r="W626">
            <v>0</v>
          </cell>
          <cell r="X626">
            <v>1050</v>
          </cell>
          <cell r="Y626">
            <v>126</v>
          </cell>
        </row>
        <row r="627">
          <cell r="A627" t="str">
            <v>G0436C3102</v>
          </cell>
          <cell r="B627" t="str">
            <v>CJ PACA J0102 470*295*204 T/175 TE/4101</v>
          </cell>
          <cell r="C627">
            <v>2</v>
          </cell>
          <cell r="D627" t="str">
            <v>3</v>
          </cell>
          <cell r="E627">
            <v>20020613</v>
          </cell>
          <cell r="F627" t="str">
            <v>UN</v>
          </cell>
          <cell r="G627">
            <v>1</v>
          </cell>
          <cell r="H627">
            <v>3785</v>
          </cell>
          <cell r="I627">
            <v>0.47199999999999998</v>
          </cell>
          <cell r="J627">
            <v>1786.52</v>
          </cell>
          <cell r="K627" t="str">
            <v>Peso de Producto Terminado</v>
          </cell>
          <cell r="L627" t="str">
            <v>G0436</v>
          </cell>
          <cell r="M627">
            <v>2002</v>
          </cell>
          <cell r="N627">
            <v>6</v>
          </cell>
          <cell r="O627" t="str">
            <v>043306</v>
          </cell>
          <cell r="P627">
            <v>5</v>
          </cell>
          <cell r="Q627" t="str">
            <v>15309</v>
          </cell>
          <cell r="R627" t="str">
            <v>21602</v>
          </cell>
          <cell r="S627" t="str">
            <v>0</v>
          </cell>
          <cell r="T627" t="str">
            <v>CONFITECA</v>
          </cell>
          <cell r="U627">
            <v>43306</v>
          </cell>
        </row>
        <row r="628">
          <cell r="A628" t="str">
            <v>G0436C3006</v>
          </cell>
          <cell r="B628" t="str">
            <v>PACA JO104 476*290*250 K-C T200 TE-4806</v>
          </cell>
          <cell r="C628">
            <v>90</v>
          </cell>
          <cell r="D628" t="str">
            <v>3</v>
          </cell>
          <cell r="E628">
            <v>20020622</v>
          </cell>
          <cell r="F628" t="str">
            <v>UN</v>
          </cell>
          <cell r="G628">
            <v>-1</v>
          </cell>
          <cell r="H628">
            <v>2894</v>
          </cell>
          <cell r="I628">
            <v>0.53500000000000003</v>
          </cell>
          <cell r="J628">
            <v>-1548.29</v>
          </cell>
          <cell r="K628" t="str">
            <v>Peso de Producto Terminado</v>
          </cell>
          <cell r="L628" t="str">
            <v>G0436</v>
          </cell>
          <cell r="M628">
            <v>2002</v>
          </cell>
          <cell r="N628">
            <v>6</v>
          </cell>
          <cell r="O628" t="str">
            <v>043619</v>
          </cell>
          <cell r="P628">
            <v>1</v>
          </cell>
          <cell r="Q628" t="str">
            <v>G0436</v>
          </cell>
          <cell r="R628" t="str">
            <v>FACTUPA$02</v>
          </cell>
          <cell r="S628" t="str">
            <v>0200015154</v>
          </cell>
          <cell r="T628" t="str">
            <v>CONFITECA</v>
          </cell>
          <cell r="U628">
            <v>43619</v>
          </cell>
          <cell r="V628">
            <v>1157.5999999999999</v>
          </cell>
          <cell r="W628">
            <v>0</v>
          </cell>
          <cell r="X628">
            <v>1157.5999999999999</v>
          </cell>
          <cell r="Y628">
            <v>138.91</v>
          </cell>
        </row>
        <row r="629">
          <cell r="A629" t="str">
            <v>G0436C3002</v>
          </cell>
          <cell r="B629" t="str">
            <v>PACA J0118 457*311*194 T250 TR083 TE3621</v>
          </cell>
          <cell r="C629">
            <v>90</v>
          </cell>
          <cell r="D629" t="str">
            <v>3</v>
          </cell>
          <cell r="E629">
            <v>20020619</v>
          </cell>
          <cell r="F629" t="str">
            <v>UN</v>
          </cell>
          <cell r="G629">
            <v>-1</v>
          </cell>
          <cell r="H629">
            <v>2100</v>
          </cell>
          <cell r="I629">
            <v>0.61899999999999999</v>
          </cell>
          <cell r="J629">
            <v>-1299.9000000000001</v>
          </cell>
          <cell r="K629" t="str">
            <v>Peso de Producto Terminado</v>
          </cell>
          <cell r="L629" t="str">
            <v>G0436</v>
          </cell>
          <cell r="M629">
            <v>2002</v>
          </cell>
          <cell r="N629">
            <v>6</v>
          </cell>
          <cell r="O629" t="str">
            <v>043500</v>
          </cell>
          <cell r="P629">
            <v>1</v>
          </cell>
          <cell r="Q629" t="str">
            <v>G0436</v>
          </cell>
          <cell r="R629" t="str">
            <v>FACTUPA$02</v>
          </cell>
          <cell r="S629" t="str">
            <v>0200015087</v>
          </cell>
          <cell r="T629" t="str">
            <v>CONFITECA</v>
          </cell>
          <cell r="U629">
            <v>43500</v>
          </cell>
          <cell r="V629">
            <v>945</v>
          </cell>
          <cell r="W629">
            <v>0</v>
          </cell>
          <cell r="X629">
            <v>945</v>
          </cell>
          <cell r="Y629">
            <v>113.4</v>
          </cell>
        </row>
        <row r="630">
          <cell r="A630" t="str">
            <v>G0436C3003</v>
          </cell>
          <cell r="B630" t="str">
            <v>PACA J0121 470*295*204 T175 TR117 TE3623</v>
          </cell>
          <cell r="C630">
            <v>90</v>
          </cell>
          <cell r="D630" t="str">
            <v>3</v>
          </cell>
          <cell r="E630">
            <v>20020619</v>
          </cell>
          <cell r="F630" t="str">
            <v>UN</v>
          </cell>
          <cell r="G630">
            <v>-1</v>
          </cell>
          <cell r="H630">
            <v>2550</v>
          </cell>
          <cell r="I630">
            <v>0.47199999999999998</v>
          </cell>
          <cell r="J630">
            <v>-1203.5999999999999</v>
          </cell>
          <cell r="K630" t="str">
            <v>Peso de Producto Terminado</v>
          </cell>
          <cell r="L630" t="str">
            <v>G0436</v>
          </cell>
          <cell r="M630">
            <v>2002</v>
          </cell>
          <cell r="N630">
            <v>6</v>
          </cell>
          <cell r="O630" t="str">
            <v>043492</v>
          </cell>
          <cell r="P630">
            <v>1</v>
          </cell>
          <cell r="Q630" t="str">
            <v>G0436</v>
          </cell>
          <cell r="R630" t="str">
            <v>FACTUPA$02</v>
          </cell>
          <cell r="S630" t="str">
            <v>0200015083</v>
          </cell>
          <cell r="T630" t="str">
            <v>CONFITECA</v>
          </cell>
          <cell r="U630">
            <v>43492</v>
          </cell>
          <cell r="V630">
            <v>867</v>
          </cell>
          <cell r="W630">
            <v>0</v>
          </cell>
          <cell r="X630">
            <v>867</v>
          </cell>
          <cell r="Y630">
            <v>104.04</v>
          </cell>
        </row>
        <row r="631">
          <cell r="A631" t="str">
            <v>G0436C3002</v>
          </cell>
          <cell r="B631" t="str">
            <v>PACA J0118 457*311*194 T250 TR083 TE3621</v>
          </cell>
          <cell r="C631">
            <v>90</v>
          </cell>
          <cell r="D631" t="str">
            <v>3</v>
          </cell>
          <cell r="E631">
            <v>20020627</v>
          </cell>
          <cell r="F631" t="str">
            <v>UN</v>
          </cell>
          <cell r="G631">
            <v>-1</v>
          </cell>
          <cell r="H631">
            <v>20262</v>
          </cell>
          <cell r="I631">
            <v>0.61899999999999999</v>
          </cell>
          <cell r="J631">
            <v>-12542.178</v>
          </cell>
          <cell r="K631" t="str">
            <v>Peso de Producto Terminado</v>
          </cell>
          <cell r="L631" t="str">
            <v>G0436</v>
          </cell>
          <cell r="M631">
            <v>2002</v>
          </cell>
          <cell r="N631">
            <v>6</v>
          </cell>
          <cell r="O631" t="str">
            <v>043879</v>
          </cell>
          <cell r="P631">
            <v>1</v>
          </cell>
          <cell r="Q631" t="str">
            <v>G0436</v>
          </cell>
          <cell r="R631" t="str">
            <v>FACTUPA$02</v>
          </cell>
          <cell r="S631" t="str">
            <v>0200015258</v>
          </cell>
          <cell r="T631" t="str">
            <v>CONFITECA</v>
          </cell>
          <cell r="U631">
            <v>43879</v>
          </cell>
          <cell r="V631">
            <v>9117.9</v>
          </cell>
          <cell r="W631">
            <v>0</v>
          </cell>
          <cell r="X631">
            <v>9117.9</v>
          </cell>
          <cell r="Y631">
            <v>1094.1500000000001</v>
          </cell>
        </row>
        <row r="632">
          <cell r="A632" t="str">
            <v>G0436C3002</v>
          </cell>
          <cell r="B632" t="str">
            <v>PACA J0118 457*311*194 T250 TR083 TE3621</v>
          </cell>
          <cell r="C632">
            <v>90</v>
          </cell>
          <cell r="D632" t="str">
            <v>3</v>
          </cell>
          <cell r="E632">
            <v>20020627</v>
          </cell>
          <cell r="F632" t="str">
            <v>UN</v>
          </cell>
          <cell r="G632">
            <v>-1</v>
          </cell>
          <cell r="H632">
            <v>450</v>
          </cell>
          <cell r="I632">
            <v>0.61899999999999999</v>
          </cell>
          <cell r="J632">
            <v>-278.55</v>
          </cell>
          <cell r="K632" t="str">
            <v>Peso de Producto Terminado</v>
          </cell>
          <cell r="L632" t="str">
            <v>G0436</v>
          </cell>
          <cell r="M632">
            <v>2002</v>
          </cell>
          <cell r="N632">
            <v>6</v>
          </cell>
          <cell r="O632" t="str">
            <v>043903</v>
          </cell>
          <cell r="P632">
            <v>2</v>
          </cell>
          <cell r="Q632" t="str">
            <v>G0436</v>
          </cell>
          <cell r="R632" t="str">
            <v>FACTUPA$02</v>
          </cell>
          <cell r="S632" t="str">
            <v>0200015265</v>
          </cell>
          <cell r="T632" t="str">
            <v>CONFITECA</v>
          </cell>
          <cell r="U632">
            <v>43903</v>
          </cell>
          <cell r="V632">
            <v>202.5</v>
          </cell>
          <cell r="W632">
            <v>0</v>
          </cell>
          <cell r="X632">
            <v>202.5</v>
          </cell>
          <cell r="Y632">
            <v>24.3</v>
          </cell>
        </row>
        <row r="633">
          <cell r="A633" t="str">
            <v>G0436C3003</v>
          </cell>
          <cell r="B633" t="str">
            <v>PACA J0121 470*295*204 T175 TR117 TE3623</v>
          </cell>
          <cell r="C633">
            <v>2</v>
          </cell>
          <cell r="D633" t="str">
            <v>3</v>
          </cell>
          <cell r="E633">
            <v>20020613</v>
          </cell>
          <cell r="F633" t="str">
            <v>UN</v>
          </cell>
          <cell r="G633">
            <v>1</v>
          </cell>
          <cell r="H633">
            <v>10476</v>
          </cell>
          <cell r="I633">
            <v>0.47199999999999998</v>
          </cell>
          <cell r="J633">
            <v>4944.6719999999996</v>
          </cell>
          <cell r="K633" t="str">
            <v>Peso de Producto Terminado</v>
          </cell>
          <cell r="L633" t="str">
            <v>G0436</v>
          </cell>
          <cell r="M633">
            <v>2002</v>
          </cell>
          <cell r="N633">
            <v>6</v>
          </cell>
          <cell r="O633" t="str">
            <v>043252</v>
          </cell>
          <cell r="P633">
            <v>3</v>
          </cell>
          <cell r="Q633" t="str">
            <v>15100</v>
          </cell>
          <cell r="R633" t="str">
            <v>21558</v>
          </cell>
          <cell r="S633" t="str">
            <v>0</v>
          </cell>
          <cell r="T633" t="str">
            <v>CONFITECA</v>
          </cell>
          <cell r="U633">
            <v>43252</v>
          </cell>
        </row>
        <row r="634">
          <cell r="A634" t="str">
            <v>G0436C3003</v>
          </cell>
          <cell r="B634" t="str">
            <v>PACA J0121 470*295*204 T175 TR117 TE3623</v>
          </cell>
          <cell r="C634">
            <v>90</v>
          </cell>
          <cell r="D634" t="str">
            <v>3</v>
          </cell>
          <cell r="E634">
            <v>20020613</v>
          </cell>
          <cell r="F634" t="str">
            <v>UN</v>
          </cell>
          <cell r="G634">
            <v>-1</v>
          </cell>
          <cell r="H634">
            <v>1650</v>
          </cell>
          <cell r="I634">
            <v>0.47199999999999998</v>
          </cell>
          <cell r="J634">
            <v>-778.8</v>
          </cell>
          <cell r="K634" t="str">
            <v>Peso de Producto Terminado</v>
          </cell>
          <cell r="L634" t="str">
            <v>G0436</v>
          </cell>
          <cell r="M634">
            <v>2002</v>
          </cell>
          <cell r="N634">
            <v>6</v>
          </cell>
          <cell r="O634" t="str">
            <v>043271</v>
          </cell>
          <cell r="P634">
            <v>1</v>
          </cell>
          <cell r="Q634" t="str">
            <v>G0436</v>
          </cell>
          <cell r="R634" t="str">
            <v>FACTUPA$02</v>
          </cell>
          <cell r="S634" t="str">
            <v>0200014972</v>
          </cell>
          <cell r="T634" t="str">
            <v>CONFITECA</v>
          </cell>
          <cell r="U634">
            <v>43271</v>
          </cell>
          <cell r="V634">
            <v>561</v>
          </cell>
          <cell r="W634">
            <v>0</v>
          </cell>
          <cell r="X634">
            <v>561</v>
          </cell>
          <cell r="Y634">
            <v>67.319999999999993</v>
          </cell>
        </row>
        <row r="635">
          <cell r="A635" t="str">
            <v>G0436C3003</v>
          </cell>
          <cell r="B635" t="str">
            <v>PACA J0121 470*295*204 T175 TR117 TE3623</v>
          </cell>
          <cell r="C635">
            <v>90</v>
          </cell>
          <cell r="D635" t="str">
            <v>3</v>
          </cell>
          <cell r="E635">
            <v>20020613</v>
          </cell>
          <cell r="F635" t="str">
            <v>UN</v>
          </cell>
          <cell r="G635">
            <v>-1</v>
          </cell>
          <cell r="H635">
            <v>6906</v>
          </cell>
          <cell r="I635">
            <v>0.47199999999999998</v>
          </cell>
          <cell r="J635">
            <v>-3259.6319999999996</v>
          </cell>
          <cell r="K635" t="str">
            <v>Peso de Producto Terminado</v>
          </cell>
          <cell r="L635" t="str">
            <v>G0436</v>
          </cell>
          <cell r="M635">
            <v>2002</v>
          </cell>
          <cell r="N635">
            <v>6</v>
          </cell>
          <cell r="O635" t="str">
            <v>043274</v>
          </cell>
          <cell r="P635">
            <v>1</v>
          </cell>
          <cell r="Q635" t="str">
            <v>G0436</v>
          </cell>
          <cell r="R635" t="str">
            <v>FACTUPA$02</v>
          </cell>
          <cell r="S635" t="str">
            <v>0200014975</v>
          </cell>
          <cell r="T635" t="str">
            <v>CONFITECA</v>
          </cell>
          <cell r="U635">
            <v>43274</v>
          </cell>
          <cell r="V635">
            <v>2348.04</v>
          </cell>
          <cell r="W635">
            <v>0</v>
          </cell>
          <cell r="X635">
            <v>2348.04</v>
          </cell>
          <cell r="Y635">
            <v>281.76</v>
          </cell>
        </row>
        <row r="636">
          <cell r="A636" t="str">
            <v>G0436C3006</v>
          </cell>
          <cell r="B636" t="str">
            <v>PACA JO104 476*290*250 K-C T200 TE-4806</v>
          </cell>
          <cell r="C636">
            <v>2</v>
          </cell>
          <cell r="D636" t="str">
            <v>3</v>
          </cell>
          <cell r="E636">
            <v>20020622</v>
          </cell>
          <cell r="F636" t="str">
            <v>UN</v>
          </cell>
          <cell r="G636">
            <v>1</v>
          </cell>
          <cell r="H636">
            <v>2894</v>
          </cell>
          <cell r="I636">
            <v>0.53500000000000003</v>
          </cell>
          <cell r="J636">
            <v>1548.29</v>
          </cell>
          <cell r="K636" t="str">
            <v>Peso de Producto Terminado</v>
          </cell>
          <cell r="L636" t="str">
            <v>G0436</v>
          </cell>
          <cell r="M636">
            <v>2002</v>
          </cell>
          <cell r="N636">
            <v>6</v>
          </cell>
          <cell r="O636" t="str">
            <v>043612</v>
          </cell>
          <cell r="P636">
            <v>1</v>
          </cell>
          <cell r="Q636" t="str">
            <v>15259</v>
          </cell>
          <cell r="R636" t="str">
            <v>18475</v>
          </cell>
          <cell r="S636" t="str">
            <v>0</v>
          </cell>
          <cell r="T636" t="str">
            <v>CONFITECA</v>
          </cell>
          <cell r="U636">
            <v>43612</v>
          </cell>
        </row>
        <row r="637">
          <cell r="A637" t="str">
            <v>G0436C3003</v>
          </cell>
          <cell r="B637" t="str">
            <v>PACA J0121 470*295*204 T175 TR117 TE3623</v>
          </cell>
          <cell r="C637">
            <v>90</v>
          </cell>
          <cell r="D637" t="str">
            <v>3</v>
          </cell>
          <cell r="E637">
            <v>20020618</v>
          </cell>
          <cell r="F637" t="str">
            <v>UN</v>
          </cell>
          <cell r="G637">
            <v>-1</v>
          </cell>
          <cell r="H637">
            <v>5476</v>
          </cell>
          <cell r="I637">
            <v>0.47199999999999998</v>
          </cell>
          <cell r="J637">
            <v>-2584.672</v>
          </cell>
          <cell r="K637" t="str">
            <v>Peso de Producto Terminado</v>
          </cell>
          <cell r="L637" t="str">
            <v>G0436</v>
          </cell>
          <cell r="M637">
            <v>2002</v>
          </cell>
          <cell r="N637">
            <v>6</v>
          </cell>
          <cell r="O637" t="str">
            <v>043456</v>
          </cell>
          <cell r="P637">
            <v>1</v>
          </cell>
          <cell r="Q637" t="str">
            <v>G0436</v>
          </cell>
          <cell r="R637" t="str">
            <v>FACTUPA$02</v>
          </cell>
          <cell r="S637" t="str">
            <v>0200015067</v>
          </cell>
          <cell r="T637" t="str">
            <v>CONFITECA</v>
          </cell>
          <cell r="U637">
            <v>43456</v>
          </cell>
          <cell r="V637">
            <v>1861.84</v>
          </cell>
          <cell r="W637">
            <v>0</v>
          </cell>
          <cell r="X637">
            <v>1861.84</v>
          </cell>
          <cell r="Y637">
            <v>223.42</v>
          </cell>
        </row>
        <row r="638">
          <cell r="A638" t="str">
            <v>G0436C3003</v>
          </cell>
          <cell r="B638" t="str">
            <v>PACA J0121 470*295*204 T175 TR117 TE3623</v>
          </cell>
          <cell r="C638">
            <v>90</v>
          </cell>
          <cell r="D638" t="str">
            <v>3</v>
          </cell>
          <cell r="E638">
            <v>20020628</v>
          </cell>
          <cell r="F638" t="str">
            <v>UN</v>
          </cell>
          <cell r="G638">
            <v>-1</v>
          </cell>
          <cell r="H638">
            <v>1680</v>
          </cell>
          <cell r="I638">
            <v>0.47199999999999998</v>
          </cell>
          <cell r="J638">
            <v>-792.96</v>
          </cell>
          <cell r="K638" t="str">
            <v>Peso de Producto Terminado</v>
          </cell>
          <cell r="L638" t="str">
            <v>G0436</v>
          </cell>
          <cell r="M638">
            <v>2002</v>
          </cell>
          <cell r="N638">
            <v>6</v>
          </cell>
          <cell r="O638" t="str">
            <v>043954</v>
          </cell>
          <cell r="P638">
            <v>1</v>
          </cell>
          <cell r="Q638" t="str">
            <v>G0436</v>
          </cell>
          <cell r="R638" t="str">
            <v>FACTUPA$02</v>
          </cell>
          <cell r="S638" t="str">
            <v>0200015290</v>
          </cell>
          <cell r="T638" t="str">
            <v>CONFITECA</v>
          </cell>
          <cell r="U638">
            <v>43954</v>
          </cell>
          <cell r="V638">
            <v>571.20000000000005</v>
          </cell>
          <cell r="W638">
            <v>0</v>
          </cell>
          <cell r="X638">
            <v>571.20000000000005</v>
          </cell>
          <cell r="Y638">
            <v>68.540000000000006</v>
          </cell>
        </row>
        <row r="639">
          <cell r="A639" t="str">
            <v>G0436C3003</v>
          </cell>
          <cell r="B639" t="str">
            <v>PACA J0121 470*295*204 T175 TR117 TE3623</v>
          </cell>
          <cell r="C639">
            <v>2</v>
          </cell>
          <cell r="D639" t="str">
            <v>3</v>
          </cell>
          <cell r="E639">
            <v>20020621</v>
          </cell>
          <cell r="F639" t="str">
            <v>UN</v>
          </cell>
          <cell r="G639">
            <v>1</v>
          </cell>
          <cell r="H639">
            <v>13256</v>
          </cell>
          <cell r="I639">
            <v>0.495</v>
          </cell>
          <cell r="J639">
            <v>6561.72</v>
          </cell>
          <cell r="K639" t="str">
            <v>Peso de Producto Terminado</v>
          </cell>
          <cell r="L639" t="str">
            <v>G0436</v>
          </cell>
          <cell r="M639">
            <v>2002</v>
          </cell>
          <cell r="N639">
            <v>6</v>
          </cell>
          <cell r="O639" t="str">
            <v>043611</v>
          </cell>
          <cell r="P639">
            <v>1</v>
          </cell>
          <cell r="Q639" t="str">
            <v>15374</v>
          </cell>
          <cell r="R639" t="str">
            <v>22035</v>
          </cell>
          <cell r="S639" t="str">
            <v>0</v>
          </cell>
          <cell r="T639" t="str">
            <v>CONFITECA</v>
          </cell>
          <cell r="U639">
            <v>43611</v>
          </cell>
        </row>
        <row r="640">
          <cell r="A640" t="str">
            <v>G0436C3003</v>
          </cell>
          <cell r="B640" t="str">
            <v>PACA J0121 470*295*204 T175 TR117 TE3623</v>
          </cell>
          <cell r="C640">
            <v>90</v>
          </cell>
          <cell r="D640" t="str">
            <v>3</v>
          </cell>
          <cell r="E640">
            <v>20020622</v>
          </cell>
          <cell r="F640" t="str">
            <v>UN</v>
          </cell>
          <cell r="G640">
            <v>-1</v>
          </cell>
          <cell r="H640">
            <v>15176</v>
          </cell>
          <cell r="I640">
            <v>0.47199999999999998</v>
          </cell>
          <cell r="J640">
            <v>-7163.0719999999992</v>
          </cell>
          <cell r="K640" t="str">
            <v>Peso de Producto Terminado</v>
          </cell>
          <cell r="L640" t="str">
            <v>G0436</v>
          </cell>
          <cell r="M640">
            <v>2002</v>
          </cell>
          <cell r="N640">
            <v>6</v>
          </cell>
          <cell r="O640" t="str">
            <v>043633</v>
          </cell>
          <cell r="P640">
            <v>1</v>
          </cell>
          <cell r="Q640" t="str">
            <v>G0436</v>
          </cell>
          <cell r="R640" t="str">
            <v>FACTUPA$02</v>
          </cell>
          <cell r="S640" t="str">
            <v>0200015149</v>
          </cell>
          <cell r="T640" t="str">
            <v>CONFITECA</v>
          </cell>
          <cell r="U640">
            <v>43633</v>
          </cell>
          <cell r="V640">
            <v>5159.84</v>
          </cell>
          <cell r="W640">
            <v>0</v>
          </cell>
          <cell r="X640">
            <v>5159.84</v>
          </cell>
          <cell r="Y640">
            <v>619.17999999999995</v>
          </cell>
        </row>
        <row r="641">
          <cell r="A641" t="str">
            <v>G0436C3003</v>
          </cell>
          <cell r="B641" t="str">
            <v>PACA J0121 470*295*204 T175 TR117 TE3623</v>
          </cell>
          <cell r="C641">
            <v>2</v>
          </cell>
          <cell r="D641" t="str">
            <v>3</v>
          </cell>
          <cell r="E641">
            <v>20020624</v>
          </cell>
          <cell r="F641" t="str">
            <v>UN</v>
          </cell>
          <cell r="G641">
            <v>1</v>
          </cell>
          <cell r="H641">
            <v>932</v>
          </cell>
          <cell r="I641">
            <v>0.495</v>
          </cell>
          <cell r="J641">
            <v>461.34</v>
          </cell>
          <cell r="K641" t="str">
            <v>Peso de Producto Terminado</v>
          </cell>
          <cell r="L641" t="str">
            <v>G0436</v>
          </cell>
          <cell r="M641">
            <v>2002</v>
          </cell>
          <cell r="N641">
            <v>6</v>
          </cell>
          <cell r="O641" t="str">
            <v>043636</v>
          </cell>
          <cell r="P641">
            <v>2</v>
          </cell>
          <cell r="Q641" t="str">
            <v>15261</v>
          </cell>
          <cell r="R641" t="str">
            <v>22035</v>
          </cell>
          <cell r="S641" t="str">
            <v>0</v>
          </cell>
          <cell r="T641" t="str">
            <v>CONFITECA</v>
          </cell>
          <cell r="U641">
            <v>43636</v>
          </cell>
        </row>
        <row r="642">
          <cell r="A642" t="str">
            <v>G0436C3003</v>
          </cell>
          <cell r="B642" t="str">
            <v>PACA J0121 470*295*204 T175 TR117 TE3623</v>
          </cell>
          <cell r="C642">
            <v>2</v>
          </cell>
          <cell r="D642" t="str">
            <v>3</v>
          </cell>
          <cell r="E642">
            <v>20020627</v>
          </cell>
          <cell r="F642" t="str">
            <v>UN</v>
          </cell>
          <cell r="G642">
            <v>1</v>
          </cell>
          <cell r="H642">
            <v>4079</v>
          </cell>
          <cell r="I642">
            <v>0.47199999999999998</v>
          </cell>
          <cell r="J642">
            <v>1925.288</v>
          </cell>
          <cell r="K642" t="str">
            <v>Peso de Producto Terminado</v>
          </cell>
          <cell r="L642" t="str">
            <v>G0436</v>
          </cell>
          <cell r="M642">
            <v>2002</v>
          </cell>
          <cell r="N642">
            <v>6</v>
          </cell>
          <cell r="O642" t="str">
            <v>043902</v>
          </cell>
          <cell r="P642">
            <v>2</v>
          </cell>
          <cell r="Q642" t="str">
            <v>15513</v>
          </cell>
          <cell r="R642" t="str">
            <v>21895</v>
          </cell>
          <cell r="S642" t="str">
            <v>0</v>
          </cell>
          <cell r="T642" t="str">
            <v>CONFITECA</v>
          </cell>
          <cell r="U642">
            <v>43902</v>
          </cell>
        </row>
        <row r="643">
          <cell r="A643" t="str">
            <v>G0436C3003</v>
          </cell>
          <cell r="B643" t="str">
            <v>PACA J0121 470*295*204 T175 TR117 TE3623</v>
          </cell>
          <cell r="C643">
            <v>2</v>
          </cell>
          <cell r="D643" t="str">
            <v>3</v>
          </cell>
          <cell r="E643">
            <v>20020627</v>
          </cell>
          <cell r="F643" t="str">
            <v>UN</v>
          </cell>
          <cell r="G643">
            <v>1</v>
          </cell>
          <cell r="H643">
            <v>3120</v>
          </cell>
          <cell r="I643">
            <v>0.47199999999999998</v>
          </cell>
          <cell r="J643">
            <v>1472.64</v>
          </cell>
          <cell r="K643" t="str">
            <v>Peso de Producto Terminado</v>
          </cell>
          <cell r="L643" t="str">
            <v>G0436</v>
          </cell>
          <cell r="M643">
            <v>2002</v>
          </cell>
          <cell r="N643">
            <v>6</v>
          </cell>
          <cell r="O643" t="str">
            <v>043902</v>
          </cell>
          <cell r="P643">
            <v>3</v>
          </cell>
          <cell r="Q643" t="str">
            <v>15512</v>
          </cell>
          <cell r="R643" t="str">
            <v>21895</v>
          </cell>
          <cell r="S643" t="str">
            <v>0</v>
          </cell>
          <cell r="T643" t="str">
            <v>CONFITECA</v>
          </cell>
          <cell r="U643">
            <v>43902</v>
          </cell>
        </row>
        <row r="644">
          <cell r="A644" t="str">
            <v>G0436C3119</v>
          </cell>
          <cell r="B644" t="str">
            <v>CAJA JO119 416*274*210 T200 TR106 TE3622</v>
          </cell>
          <cell r="C644">
            <v>90</v>
          </cell>
          <cell r="D644" t="str">
            <v>3</v>
          </cell>
          <cell r="E644">
            <v>20020626</v>
          </cell>
          <cell r="F644" t="str">
            <v>UN</v>
          </cell>
          <cell r="G644">
            <v>-1</v>
          </cell>
          <cell r="H644">
            <v>3357</v>
          </cell>
          <cell r="I644">
            <v>0.435</v>
          </cell>
          <cell r="J644">
            <v>-1460.2950000000001</v>
          </cell>
          <cell r="K644" t="str">
            <v>Peso de Producto Terminado</v>
          </cell>
          <cell r="L644" t="str">
            <v>G0436</v>
          </cell>
          <cell r="M644">
            <v>2002</v>
          </cell>
          <cell r="N644">
            <v>6</v>
          </cell>
          <cell r="O644" t="str">
            <v>043829</v>
          </cell>
          <cell r="P644">
            <v>2</v>
          </cell>
          <cell r="Q644" t="str">
            <v>G0436</v>
          </cell>
          <cell r="R644" t="str">
            <v>FACTUPA$02</v>
          </cell>
          <cell r="S644" t="str">
            <v>0200015237</v>
          </cell>
          <cell r="T644" t="str">
            <v>CONFITECA</v>
          </cell>
          <cell r="U644">
            <v>43829</v>
          </cell>
          <cell r="V644">
            <v>1074.24</v>
          </cell>
          <cell r="W644">
            <v>0</v>
          </cell>
          <cell r="X644">
            <v>1074.24</v>
          </cell>
          <cell r="Y644">
            <v>128.91</v>
          </cell>
        </row>
        <row r="645">
          <cell r="A645" t="str">
            <v>G0436C3003</v>
          </cell>
          <cell r="B645" t="str">
            <v>PACA J0121 470*295*204 T175 TR117 TE3623</v>
          </cell>
          <cell r="C645">
            <v>2</v>
          </cell>
          <cell r="D645" t="str">
            <v>3</v>
          </cell>
          <cell r="E645">
            <v>20020618</v>
          </cell>
          <cell r="F645" t="str">
            <v>UN</v>
          </cell>
          <cell r="G645">
            <v>1</v>
          </cell>
          <cell r="H645">
            <v>8746</v>
          </cell>
          <cell r="I645">
            <v>0.47199999999999998</v>
          </cell>
          <cell r="J645">
            <v>4128.1120000000001</v>
          </cell>
          <cell r="K645" t="str">
            <v>Peso de Producto Terminado</v>
          </cell>
          <cell r="L645" t="str">
            <v>G0436</v>
          </cell>
          <cell r="M645">
            <v>2002</v>
          </cell>
          <cell r="N645">
            <v>6</v>
          </cell>
          <cell r="O645" t="str">
            <v>043440</v>
          </cell>
          <cell r="P645">
            <v>2</v>
          </cell>
          <cell r="Q645" t="str">
            <v>15332</v>
          </cell>
          <cell r="R645" t="str">
            <v>21895</v>
          </cell>
          <cell r="S645" t="str">
            <v>0</v>
          </cell>
          <cell r="T645" t="str">
            <v>CONFITECA</v>
          </cell>
          <cell r="U645">
            <v>43440</v>
          </cell>
        </row>
        <row r="646">
          <cell r="A646" t="str">
            <v>G0482L3CMA</v>
          </cell>
          <cell r="B646" t="str">
            <v>LARGUERO CA#A MANABITA 392*-*110 T150</v>
          </cell>
          <cell r="C646">
            <v>90</v>
          </cell>
          <cell r="D646" t="str">
            <v>3</v>
          </cell>
          <cell r="E646">
            <v>20020627</v>
          </cell>
          <cell r="F646" t="str">
            <v>UN</v>
          </cell>
          <cell r="G646">
            <v>-1</v>
          </cell>
          <cell r="H646">
            <v>6136</v>
          </cell>
          <cell r="I646">
            <v>2.3E-2</v>
          </cell>
          <cell r="J646">
            <v>-141.12799999999999</v>
          </cell>
          <cell r="K646" t="str">
            <v>Peso de Producto Terminado</v>
          </cell>
          <cell r="L646" t="str">
            <v>G0482</v>
          </cell>
          <cell r="M646">
            <v>2002</v>
          </cell>
          <cell r="N646">
            <v>6</v>
          </cell>
          <cell r="O646" t="str">
            <v>043871</v>
          </cell>
          <cell r="P646">
            <v>2</v>
          </cell>
          <cell r="Q646" t="str">
            <v>G0482</v>
          </cell>
          <cell r="R646" t="str">
            <v>FACTUPA$02</v>
          </cell>
          <cell r="S646" t="str">
            <v>0200015244</v>
          </cell>
          <cell r="T646" t="str">
            <v>DIMANCIA</v>
          </cell>
          <cell r="U646">
            <v>43871</v>
          </cell>
          <cell r="V646">
            <v>184.08</v>
          </cell>
          <cell r="W646">
            <v>0</v>
          </cell>
          <cell r="X646">
            <v>184.08</v>
          </cell>
          <cell r="Y646">
            <v>22.09</v>
          </cell>
        </row>
        <row r="647">
          <cell r="A647" t="str">
            <v>G0000R3SFA</v>
          </cell>
          <cell r="B647" t="str">
            <v>KILOS DE SINGLE FACE   1911  T/175</v>
          </cell>
          <cell r="C647">
            <v>90</v>
          </cell>
          <cell r="D647" t="str">
            <v>3</v>
          </cell>
          <cell r="E647">
            <v>20020628</v>
          </cell>
          <cell r="F647" t="str">
            <v>KG</v>
          </cell>
          <cell r="G647">
            <v>-1</v>
          </cell>
          <cell r="H647">
            <v>1739</v>
          </cell>
          <cell r="I647">
            <v>1</v>
          </cell>
          <cell r="J647">
            <v>-1739</v>
          </cell>
          <cell r="K647" t="str">
            <v>Peso de Producto Terminado</v>
          </cell>
          <cell r="L647" t="str">
            <v>G0000</v>
          </cell>
          <cell r="M647">
            <v>2002</v>
          </cell>
          <cell r="N647">
            <v>6</v>
          </cell>
          <cell r="O647" t="str">
            <v>043952</v>
          </cell>
          <cell r="P647">
            <v>1</v>
          </cell>
          <cell r="Q647" t="str">
            <v>G0450</v>
          </cell>
          <cell r="R647" t="str">
            <v>FACTUPA$02</v>
          </cell>
          <cell r="S647" t="str">
            <v>0200015288</v>
          </cell>
          <cell r="T647" t="str">
            <v>INDUSTRIAL LA REFORMA</v>
          </cell>
          <cell r="U647">
            <v>43952</v>
          </cell>
          <cell r="V647">
            <v>1408.59</v>
          </cell>
          <cell r="W647">
            <v>0</v>
          </cell>
          <cell r="X647">
            <v>1408.59</v>
          </cell>
          <cell r="Y647">
            <v>169.03</v>
          </cell>
        </row>
        <row r="648">
          <cell r="A648" t="str">
            <v>G0489C3C#1</v>
          </cell>
          <cell r="C648">
            <v>90</v>
          </cell>
          <cell r="D648" t="str">
            <v>3</v>
          </cell>
          <cell r="E648">
            <v>20020625</v>
          </cell>
          <cell r="F648" t="str">
            <v>UN</v>
          </cell>
          <cell r="G648">
            <v>-1</v>
          </cell>
          <cell r="H648">
            <v>2035</v>
          </cell>
          <cell r="K648" t="str">
            <v>Peso de Ventas</v>
          </cell>
          <cell r="L648" t="str">
            <v>G0489</v>
          </cell>
          <cell r="M648">
            <v>2002</v>
          </cell>
          <cell r="N648">
            <v>6</v>
          </cell>
          <cell r="O648" t="str">
            <v>043731</v>
          </cell>
          <cell r="P648">
            <v>1</v>
          </cell>
          <cell r="Q648" t="str">
            <v>G0489</v>
          </cell>
          <cell r="R648" t="str">
            <v>FACTUPA$02</v>
          </cell>
          <cell r="S648" t="str">
            <v>0200015201</v>
          </cell>
          <cell r="T648" t="str">
            <v>CALZADO PONY</v>
          </cell>
          <cell r="U648">
            <v>43731</v>
          </cell>
        </row>
        <row r="649">
          <cell r="A649" t="str">
            <v>G0489C3C#1</v>
          </cell>
          <cell r="C649">
            <v>2</v>
          </cell>
          <cell r="D649" t="str">
            <v>3</v>
          </cell>
          <cell r="E649">
            <v>20020618</v>
          </cell>
          <cell r="F649" t="str">
            <v>UN</v>
          </cell>
          <cell r="G649">
            <v>1</v>
          </cell>
          <cell r="H649">
            <v>2035</v>
          </cell>
          <cell r="I649">
            <v>0.94599999999999995</v>
          </cell>
          <cell r="J649">
            <v>1925.11</v>
          </cell>
          <cell r="K649" t="str">
            <v>Peso de Producto Terminado</v>
          </cell>
          <cell r="L649" t="str">
            <v>G0489</v>
          </cell>
          <cell r="M649">
            <v>2002</v>
          </cell>
          <cell r="N649">
            <v>6</v>
          </cell>
          <cell r="O649" t="str">
            <v>043443</v>
          </cell>
          <cell r="P649">
            <v>5</v>
          </cell>
          <cell r="Q649" t="str">
            <v>15223</v>
          </cell>
          <cell r="R649" t="str">
            <v>21869</v>
          </cell>
          <cell r="S649" t="str">
            <v>0</v>
          </cell>
          <cell r="T649" t="str">
            <v>CALZADO PONY</v>
          </cell>
          <cell r="U649">
            <v>43443</v>
          </cell>
        </row>
        <row r="650">
          <cell r="A650" t="str">
            <v>G0482T3F12</v>
          </cell>
          <cell r="B650" t="str">
            <v>TRANSVERSAL FAJA NEGRA 12 UND *240*150</v>
          </cell>
          <cell r="C650">
            <v>90</v>
          </cell>
          <cell r="D650" t="str">
            <v>3</v>
          </cell>
          <cell r="E650">
            <v>20020627</v>
          </cell>
          <cell r="F650" t="str">
            <v>UN</v>
          </cell>
          <cell r="G650">
            <v>-1</v>
          </cell>
          <cell r="H650">
            <v>9462</v>
          </cell>
          <cell r="I650">
            <v>1.9E-2</v>
          </cell>
          <cell r="J650">
            <v>-179.77799999999999</v>
          </cell>
          <cell r="K650" t="str">
            <v>Peso de Producto Terminado</v>
          </cell>
          <cell r="L650" t="str">
            <v>G0482</v>
          </cell>
          <cell r="M650">
            <v>2002</v>
          </cell>
          <cell r="N650">
            <v>6</v>
          </cell>
          <cell r="O650" t="str">
            <v>043871</v>
          </cell>
          <cell r="P650">
            <v>6</v>
          </cell>
          <cell r="Q650" t="str">
            <v>G0482</v>
          </cell>
          <cell r="R650" t="str">
            <v>FACTUPA$02</v>
          </cell>
          <cell r="S650" t="str">
            <v>0200015244</v>
          </cell>
          <cell r="T650" t="str">
            <v>DIMANCIA</v>
          </cell>
          <cell r="U650">
            <v>43871</v>
          </cell>
          <cell r="V650">
            <v>283.86</v>
          </cell>
          <cell r="W650">
            <v>0</v>
          </cell>
          <cell r="X650">
            <v>283.86</v>
          </cell>
          <cell r="Y650">
            <v>34.06</v>
          </cell>
        </row>
        <row r="651">
          <cell r="A651" t="str">
            <v>G0482T3F12</v>
          </cell>
          <cell r="B651" t="str">
            <v>TRANSVERSAL FAJA NEGRA 12 UND *240*150</v>
          </cell>
          <cell r="C651">
            <v>2</v>
          </cell>
          <cell r="D651" t="str">
            <v>3</v>
          </cell>
          <cell r="E651">
            <v>20020627</v>
          </cell>
          <cell r="F651" t="str">
            <v>UN</v>
          </cell>
          <cell r="G651">
            <v>1</v>
          </cell>
          <cell r="H651">
            <v>462</v>
          </cell>
          <cell r="I651">
            <v>1.9E-2</v>
          </cell>
          <cell r="J651">
            <v>8.7780000000000005</v>
          </cell>
          <cell r="K651" t="str">
            <v>Peso de Producto Terminado</v>
          </cell>
          <cell r="L651" t="str">
            <v>G0482</v>
          </cell>
          <cell r="M651">
            <v>2002</v>
          </cell>
          <cell r="N651">
            <v>6</v>
          </cell>
          <cell r="O651" t="str">
            <v>043858</v>
          </cell>
          <cell r="P651">
            <v>2</v>
          </cell>
          <cell r="Q651" t="str">
            <v>15605</v>
          </cell>
          <cell r="R651" t="str">
            <v>22066</v>
          </cell>
          <cell r="S651" t="str">
            <v>0</v>
          </cell>
          <cell r="T651" t="str">
            <v>DIMANCIA</v>
          </cell>
          <cell r="U651">
            <v>43858</v>
          </cell>
        </row>
        <row r="652">
          <cell r="A652" t="str">
            <v>G0482T3F12</v>
          </cell>
          <cell r="B652" t="str">
            <v>TRANSVERSAL FAJA NEGRA 12 UND *240*150</v>
          </cell>
          <cell r="C652">
            <v>2</v>
          </cell>
          <cell r="D652" t="str">
            <v>3</v>
          </cell>
          <cell r="E652">
            <v>20020626</v>
          </cell>
          <cell r="F652" t="str">
            <v>UN</v>
          </cell>
          <cell r="G652">
            <v>1</v>
          </cell>
          <cell r="H652">
            <v>9000</v>
          </cell>
          <cell r="I652">
            <v>1.9E-2</v>
          </cell>
          <cell r="J652">
            <v>171</v>
          </cell>
          <cell r="K652" t="str">
            <v>Peso de Producto Terminado</v>
          </cell>
          <cell r="L652" t="str">
            <v>G0482</v>
          </cell>
          <cell r="M652">
            <v>2002</v>
          </cell>
          <cell r="N652">
            <v>6</v>
          </cell>
          <cell r="O652" t="str">
            <v>043847</v>
          </cell>
          <cell r="P652">
            <v>6</v>
          </cell>
          <cell r="Q652" t="str">
            <v>13993</v>
          </cell>
          <cell r="R652" t="str">
            <v>22066</v>
          </cell>
          <cell r="S652" t="str">
            <v>0</v>
          </cell>
          <cell r="T652" t="str">
            <v>DIMANCIA</v>
          </cell>
          <cell r="U652">
            <v>43847</v>
          </cell>
        </row>
        <row r="653">
          <cell r="A653" t="str">
            <v>G0482T3FNE</v>
          </cell>
          <cell r="B653" t="str">
            <v>TRANSVERSAL FAJA NEGRA *-*280*100 T150</v>
          </cell>
          <cell r="C653">
            <v>90</v>
          </cell>
          <cell r="D653" t="str">
            <v>3</v>
          </cell>
          <cell r="E653">
            <v>20020627</v>
          </cell>
          <cell r="F653" t="str">
            <v>UN</v>
          </cell>
          <cell r="G653">
            <v>-1</v>
          </cell>
          <cell r="H653">
            <v>21476</v>
          </cell>
          <cell r="I653">
            <v>1.4999999999999999E-2</v>
          </cell>
          <cell r="J653">
            <v>-322.14</v>
          </cell>
          <cell r="K653" t="str">
            <v>Peso de Producto Terminado</v>
          </cell>
          <cell r="L653" t="str">
            <v>G0482</v>
          </cell>
          <cell r="M653">
            <v>2002</v>
          </cell>
          <cell r="N653">
            <v>6</v>
          </cell>
          <cell r="O653" t="str">
            <v>043871</v>
          </cell>
          <cell r="P653">
            <v>3</v>
          </cell>
          <cell r="Q653" t="str">
            <v>G0482</v>
          </cell>
          <cell r="R653" t="str">
            <v>FACTUPA$02</v>
          </cell>
          <cell r="S653" t="str">
            <v>0200015244</v>
          </cell>
          <cell r="T653" t="str">
            <v>DIMANCIA</v>
          </cell>
          <cell r="U653">
            <v>43871</v>
          </cell>
          <cell r="V653">
            <v>429.52</v>
          </cell>
          <cell r="W653">
            <v>0</v>
          </cell>
          <cell r="X653">
            <v>429.52</v>
          </cell>
          <cell r="Y653">
            <v>51.54</v>
          </cell>
        </row>
        <row r="654">
          <cell r="A654" t="str">
            <v>G0482T3FNE</v>
          </cell>
          <cell r="B654" t="str">
            <v>TRANSVERSAL FAJA NEGRA *-*280*100 T150</v>
          </cell>
          <cell r="C654">
            <v>2</v>
          </cell>
          <cell r="D654" t="str">
            <v>3</v>
          </cell>
          <cell r="E654">
            <v>20020626</v>
          </cell>
          <cell r="F654" t="str">
            <v>UN</v>
          </cell>
          <cell r="G654">
            <v>1</v>
          </cell>
          <cell r="H654">
            <v>21000</v>
          </cell>
          <cell r="I654">
            <v>1.4999999999999999E-2</v>
          </cell>
          <cell r="J654">
            <v>315</v>
          </cell>
          <cell r="K654" t="str">
            <v>Peso de Producto Terminado</v>
          </cell>
          <cell r="L654" t="str">
            <v>G0482</v>
          </cell>
          <cell r="M654">
            <v>2002</v>
          </cell>
          <cell r="N654">
            <v>6</v>
          </cell>
          <cell r="O654" t="str">
            <v>043859</v>
          </cell>
          <cell r="P654">
            <v>1</v>
          </cell>
          <cell r="Q654" t="str">
            <v>15200</v>
          </cell>
          <cell r="R654" t="str">
            <v>22063</v>
          </cell>
          <cell r="S654" t="str">
            <v>0</v>
          </cell>
          <cell r="T654" t="str">
            <v>DIMANCIA</v>
          </cell>
          <cell r="U654">
            <v>43859</v>
          </cell>
        </row>
        <row r="655">
          <cell r="A655" t="str">
            <v>G0482T3FNE</v>
          </cell>
          <cell r="B655" t="str">
            <v>TRANSVERSAL FAJA NEGRA *-*280*100 T150</v>
          </cell>
          <cell r="C655">
            <v>2</v>
          </cell>
          <cell r="D655" t="str">
            <v>3</v>
          </cell>
          <cell r="E655">
            <v>20020627</v>
          </cell>
          <cell r="F655" t="str">
            <v>UN</v>
          </cell>
          <cell r="G655">
            <v>1</v>
          </cell>
          <cell r="H655">
            <v>476</v>
          </cell>
          <cell r="I655">
            <v>1.4999999999999999E-2</v>
          </cell>
          <cell r="J655">
            <v>7.14</v>
          </cell>
          <cell r="K655" t="str">
            <v>Peso de Producto Terminado</v>
          </cell>
          <cell r="L655" t="str">
            <v>G0482</v>
          </cell>
          <cell r="M655">
            <v>2002</v>
          </cell>
          <cell r="N655">
            <v>6</v>
          </cell>
          <cell r="O655" t="str">
            <v>043858</v>
          </cell>
          <cell r="P655">
            <v>3</v>
          </cell>
          <cell r="Q655" t="str">
            <v>15603</v>
          </cell>
          <cell r="R655" t="str">
            <v>22063</v>
          </cell>
          <cell r="S655" t="str">
            <v>0</v>
          </cell>
          <cell r="T655" t="str">
            <v>DIMANCIA</v>
          </cell>
          <cell r="U655">
            <v>43858</v>
          </cell>
        </row>
        <row r="656">
          <cell r="A656" t="str">
            <v>G0482L3F12</v>
          </cell>
          <cell r="B656" t="str">
            <v>LARGUERO FAJA NEGRA 12 UND 320*NA*150</v>
          </cell>
          <cell r="C656">
            <v>90</v>
          </cell>
          <cell r="D656" t="str">
            <v>3</v>
          </cell>
          <cell r="E656">
            <v>20020627</v>
          </cell>
          <cell r="F656" t="str">
            <v>UN</v>
          </cell>
          <cell r="G656">
            <v>-1</v>
          </cell>
          <cell r="H656">
            <v>6308</v>
          </cell>
          <cell r="I656">
            <v>2.5000000000000001E-2</v>
          </cell>
          <cell r="J656">
            <v>-157.69999999999999</v>
          </cell>
          <cell r="K656" t="str">
            <v>Peso de Producto Terminado</v>
          </cell>
          <cell r="L656" t="str">
            <v>G0482</v>
          </cell>
          <cell r="M656">
            <v>2002</v>
          </cell>
          <cell r="N656">
            <v>6</v>
          </cell>
          <cell r="O656" t="str">
            <v>043871</v>
          </cell>
          <cell r="P656">
            <v>5</v>
          </cell>
          <cell r="Q656" t="str">
            <v>G0482</v>
          </cell>
          <cell r="R656" t="str">
            <v>FACTUPA$02</v>
          </cell>
          <cell r="S656" t="str">
            <v>0200015244</v>
          </cell>
          <cell r="T656" t="str">
            <v>DIMANCIA</v>
          </cell>
          <cell r="U656">
            <v>43871</v>
          </cell>
          <cell r="V656">
            <v>252.32</v>
          </cell>
          <cell r="W656">
            <v>0</v>
          </cell>
          <cell r="X656">
            <v>252.32</v>
          </cell>
          <cell r="Y656">
            <v>30.28</v>
          </cell>
        </row>
        <row r="657">
          <cell r="A657" t="str">
            <v>G0482L3F12</v>
          </cell>
          <cell r="B657" t="str">
            <v>LARGUERO FAJA NEGRA 12 UND 320*NA*150</v>
          </cell>
          <cell r="C657">
            <v>2</v>
          </cell>
          <cell r="D657" t="str">
            <v>3</v>
          </cell>
          <cell r="E657">
            <v>20020627</v>
          </cell>
          <cell r="F657" t="str">
            <v>UN</v>
          </cell>
          <cell r="G657">
            <v>1</v>
          </cell>
          <cell r="H657">
            <v>308</v>
          </cell>
          <cell r="I657">
            <v>2.5000000000000001E-2</v>
          </cell>
          <cell r="J657">
            <v>7.7</v>
          </cell>
          <cell r="K657" t="str">
            <v>Peso de Producto Terminado</v>
          </cell>
          <cell r="L657" t="str">
            <v>G0482</v>
          </cell>
          <cell r="M657">
            <v>2002</v>
          </cell>
          <cell r="N657">
            <v>6</v>
          </cell>
          <cell r="O657" t="str">
            <v>043858</v>
          </cell>
          <cell r="P657">
            <v>4</v>
          </cell>
          <cell r="Q657" t="str">
            <v>15604</v>
          </cell>
          <cell r="R657" t="str">
            <v>22065</v>
          </cell>
          <cell r="S657" t="str">
            <v>0</v>
          </cell>
          <cell r="T657" t="str">
            <v>DIMANCIA</v>
          </cell>
          <cell r="U657">
            <v>43858</v>
          </cell>
        </row>
        <row r="658">
          <cell r="A658" t="str">
            <v>G0482L3F12</v>
          </cell>
          <cell r="B658" t="str">
            <v>LARGUERO FAJA NEGRA 12 UND 320*NA*150</v>
          </cell>
          <cell r="C658">
            <v>2</v>
          </cell>
          <cell r="D658" t="str">
            <v>3</v>
          </cell>
          <cell r="E658">
            <v>20020626</v>
          </cell>
          <cell r="F658" t="str">
            <v>UN</v>
          </cell>
          <cell r="G658">
            <v>1</v>
          </cell>
          <cell r="H658">
            <v>6000</v>
          </cell>
          <cell r="I658">
            <v>2.5000000000000001E-2</v>
          </cell>
          <cell r="J658">
            <v>150</v>
          </cell>
          <cell r="K658" t="str">
            <v>Peso de Producto Terminado</v>
          </cell>
          <cell r="L658" t="str">
            <v>G0482</v>
          </cell>
          <cell r="M658">
            <v>2002</v>
          </cell>
          <cell r="N658">
            <v>6</v>
          </cell>
          <cell r="O658" t="str">
            <v>043847</v>
          </cell>
          <cell r="P658">
            <v>4</v>
          </cell>
          <cell r="Q658" t="str">
            <v>13991</v>
          </cell>
          <cell r="R658" t="str">
            <v>22065</v>
          </cell>
          <cell r="S658" t="str">
            <v>0</v>
          </cell>
          <cell r="T658" t="str">
            <v>DIMANCIA</v>
          </cell>
          <cell r="U658">
            <v>43847</v>
          </cell>
        </row>
        <row r="659">
          <cell r="A659" t="str">
            <v>G0444C3C07</v>
          </cell>
          <cell r="B659" t="str">
            <v>CJ CLUB T.O 24 UN 300 CC. 422*274*196</v>
          </cell>
          <cell r="C659">
            <v>97</v>
          </cell>
          <cell r="D659" t="str">
            <v>3</v>
          </cell>
          <cell r="E659">
            <v>20020630</v>
          </cell>
          <cell r="F659" t="str">
            <v>UN</v>
          </cell>
          <cell r="G659">
            <v>-1</v>
          </cell>
          <cell r="H659">
            <v>1612</v>
          </cell>
          <cell r="I659">
            <v>0.432</v>
          </cell>
          <cell r="J659">
            <v>-696.38400000000001</v>
          </cell>
          <cell r="K659" t="str">
            <v>Peso de Producto Terminado</v>
          </cell>
          <cell r="L659" t="str">
            <v>G0444</v>
          </cell>
          <cell r="M659">
            <v>2002</v>
          </cell>
          <cell r="N659">
            <v>6</v>
          </cell>
          <cell r="O659" t="str">
            <v>044053</v>
          </cell>
          <cell r="P659">
            <v>1</v>
          </cell>
          <cell r="Q659" t="str">
            <v>COMP.164</v>
          </cell>
          <cell r="R659" t="str">
            <v>21394</v>
          </cell>
          <cell r="T659" t="str">
            <v>CIAS DE CERVEZAS NACIONALES C.A.</v>
          </cell>
          <cell r="U659">
            <v>44053</v>
          </cell>
        </row>
        <row r="660">
          <cell r="A660" t="str">
            <v>G0482L3FNE</v>
          </cell>
          <cell r="B660" t="str">
            <v>LARGUERO FAJA NEGRA</v>
          </cell>
          <cell r="C660">
            <v>2</v>
          </cell>
          <cell r="D660" t="str">
            <v>3</v>
          </cell>
          <cell r="E660">
            <v>20020626</v>
          </cell>
          <cell r="F660" t="str">
            <v>UN</v>
          </cell>
          <cell r="G660">
            <v>1</v>
          </cell>
          <cell r="H660">
            <v>21000</v>
          </cell>
          <cell r="I660">
            <v>1.4999999999999999E-2</v>
          </cell>
          <cell r="J660">
            <v>315</v>
          </cell>
          <cell r="K660" t="str">
            <v>Peso de Producto Terminado</v>
          </cell>
          <cell r="L660" t="str">
            <v>G0482</v>
          </cell>
          <cell r="M660">
            <v>2002</v>
          </cell>
          <cell r="N660">
            <v>6</v>
          </cell>
          <cell r="O660" t="str">
            <v>043847</v>
          </cell>
          <cell r="P660">
            <v>7</v>
          </cell>
          <cell r="Q660" t="str">
            <v>15200</v>
          </cell>
          <cell r="R660" t="str">
            <v>22063</v>
          </cell>
          <cell r="S660" t="str">
            <v>0</v>
          </cell>
          <cell r="T660" t="str">
            <v>DIMANCIA</v>
          </cell>
          <cell r="U660">
            <v>43847</v>
          </cell>
        </row>
        <row r="661">
          <cell r="A661" t="str">
            <v>G0000R3SFA</v>
          </cell>
          <cell r="B661" t="str">
            <v>KILOS DE SINGLE FACE   1911  T/175</v>
          </cell>
          <cell r="C661">
            <v>90</v>
          </cell>
          <cell r="D661" t="str">
            <v>3</v>
          </cell>
          <cell r="E661">
            <v>20020627</v>
          </cell>
          <cell r="F661" t="str">
            <v>KG</v>
          </cell>
          <cell r="G661">
            <v>-1</v>
          </cell>
          <cell r="H661">
            <v>400</v>
          </cell>
          <cell r="I661">
            <v>1</v>
          </cell>
          <cell r="J661">
            <v>-400</v>
          </cell>
          <cell r="K661" t="str">
            <v>Peso de Producto Terminado</v>
          </cell>
          <cell r="L661" t="str">
            <v>G0000</v>
          </cell>
          <cell r="M661">
            <v>2002</v>
          </cell>
          <cell r="N661">
            <v>6</v>
          </cell>
          <cell r="O661" t="str">
            <v>043886</v>
          </cell>
          <cell r="P661">
            <v>1</v>
          </cell>
          <cell r="Q661" t="str">
            <v>G1250</v>
          </cell>
          <cell r="R661" t="str">
            <v>FACTUPA$03</v>
          </cell>
          <cell r="S661" t="str">
            <v>0200015259</v>
          </cell>
          <cell r="T661" t="str">
            <v>INDUSTRIAL LA REFORMA</v>
          </cell>
          <cell r="U661">
            <v>43886</v>
          </cell>
          <cell r="V661">
            <v>380</v>
          </cell>
          <cell r="W661">
            <v>0</v>
          </cell>
          <cell r="X661">
            <v>380</v>
          </cell>
          <cell r="Y661">
            <v>0</v>
          </cell>
        </row>
        <row r="662">
          <cell r="A662" t="str">
            <v>G0482L3CMA</v>
          </cell>
          <cell r="B662" t="str">
            <v>LARGUERO CA#A MANABITA 392*-*110 T150</v>
          </cell>
          <cell r="C662">
            <v>2</v>
          </cell>
          <cell r="D662" t="str">
            <v>3</v>
          </cell>
          <cell r="E662">
            <v>20020627</v>
          </cell>
          <cell r="F662" t="str">
            <v>UN</v>
          </cell>
          <cell r="G662">
            <v>1</v>
          </cell>
          <cell r="H662">
            <v>136</v>
          </cell>
          <cell r="I662">
            <v>2.3E-2</v>
          </cell>
          <cell r="J662">
            <v>3.1280000000000001</v>
          </cell>
          <cell r="K662" t="str">
            <v>Peso de Producto Terminado</v>
          </cell>
          <cell r="L662" t="str">
            <v>G0482</v>
          </cell>
          <cell r="M662">
            <v>2002</v>
          </cell>
          <cell r="N662">
            <v>6</v>
          </cell>
          <cell r="O662" t="str">
            <v>043858</v>
          </cell>
          <cell r="P662">
            <v>1</v>
          </cell>
          <cell r="Q662" t="str">
            <v>15606</v>
          </cell>
          <cell r="R662" t="str">
            <v>22062</v>
          </cell>
          <cell r="S662" t="str">
            <v>0</v>
          </cell>
          <cell r="T662" t="str">
            <v>DIMANCIA</v>
          </cell>
          <cell r="U662">
            <v>43858</v>
          </cell>
        </row>
        <row r="663">
          <cell r="A663" t="str">
            <v>G0482L3CMA</v>
          </cell>
          <cell r="B663" t="str">
            <v>LARGUERO CA#A MANABITA 392*-*110 T150</v>
          </cell>
          <cell r="C663">
            <v>2</v>
          </cell>
          <cell r="D663" t="str">
            <v>3</v>
          </cell>
          <cell r="E663">
            <v>20020626</v>
          </cell>
          <cell r="F663" t="str">
            <v>UN</v>
          </cell>
          <cell r="G663">
            <v>1</v>
          </cell>
          <cell r="H663">
            <v>6000</v>
          </cell>
          <cell r="I663">
            <v>2.3E-2</v>
          </cell>
          <cell r="J663">
            <v>138</v>
          </cell>
          <cell r="K663" t="str">
            <v>Peso de Producto Terminado</v>
          </cell>
          <cell r="L663" t="str">
            <v>G0482</v>
          </cell>
          <cell r="M663">
            <v>2002</v>
          </cell>
          <cell r="N663">
            <v>6</v>
          </cell>
          <cell r="O663" t="str">
            <v>043847</v>
          </cell>
          <cell r="P663">
            <v>5</v>
          </cell>
          <cell r="Q663" t="str">
            <v>13994</v>
          </cell>
          <cell r="R663" t="str">
            <v>22062</v>
          </cell>
          <cell r="S663" t="str">
            <v>0</v>
          </cell>
          <cell r="T663" t="str">
            <v>DIMANCIA</v>
          </cell>
          <cell r="U663">
            <v>43847</v>
          </cell>
        </row>
        <row r="664">
          <cell r="A664" t="str">
            <v>G0482C3F12</v>
          </cell>
          <cell r="B664" t="str">
            <v>CJ CA#A MANABITA FAJA NEGRA 750CC 12 UND</v>
          </cell>
          <cell r="C664">
            <v>90</v>
          </cell>
          <cell r="D664" t="str">
            <v>3</v>
          </cell>
          <cell r="E664">
            <v>20020627</v>
          </cell>
          <cell r="F664" t="str">
            <v>UN</v>
          </cell>
          <cell r="G664">
            <v>-1</v>
          </cell>
          <cell r="H664">
            <v>3154</v>
          </cell>
          <cell r="I664">
            <v>0.40100000000000002</v>
          </cell>
          <cell r="J664">
            <v>-1264.7540000000001</v>
          </cell>
          <cell r="K664" t="str">
            <v>Peso de Producto Terminado</v>
          </cell>
          <cell r="L664" t="str">
            <v>G0482</v>
          </cell>
          <cell r="M664">
            <v>2002</v>
          </cell>
          <cell r="N664">
            <v>6</v>
          </cell>
          <cell r="O664" t="str">
            <v>043871</v>
          </cell>
          <cell r="P664">
            <v>4</v>
          </cell>
          <cell r="Q664" t="str">
            <v>G0482</v>
          </cell>
          <cell r="R664" t="str">
            <v>FACTUPA$02</v>
          </cell>
          <cell r="S664" t="str">
            <v>0200015244</v>
          </cell>
          <cell r="T664" t="str">
            <v>DIMANCIA</v>
          </cell>
          <cell r="U664">
            <v>43871</v>
          </cell>
          <cell r="V664">
            <v>1009.28</v>
          </cell>
          <cell r="W664">
            <v>0</v>
          </cell>
          <cell r="X664">
            <v>1009.28</v>
          </cell>
          <cell r="Y664">
            <v>121.11</v>
          </cell>
        </row>
        <row r="665">
          <cell r="A665" t="str">
            <v>G0482C3F12</v>
          </cell>
          <cell r="B665" t="str">
            <v>CJ CA#A MANABITA FAJA NEGRA 750CC 12 UND</v>
          </cell>
          <cell r="C665">
            <v>2</v>
          </cell>
          <cell r="D665" t="str">
            <v>3</v>
          </cell>
          <cell r="E665">
            <v>20020626</v>
          </cell>
          <cell r="F665" t="str">
            <v>UN</v>
          </cell>
          <cell r="G665">
            <v>1</v>
          </cell>
          <cell r="H665">
            <v>3154</v>
          </cell>
          <cell r="I665">
            <v>0.40100000000000002</v>
          </cell>
          <cell r="J665">
            <v>1264.7540000000001</v>
          </cell>
          <cell r="K665" t="str">
            <v>Peso de Producto Terminado</v>
          </cell>
          <cell r="L665" t="str">
            <v>G0482</v>
          </cell>
          <cell r="M665">
            <v>2002</v>
          </cell>
          <cell r="N665">
            <v>6</v>
          </cell>
          <cell r="O665" t="str">
            <v>043840</v>
          </cell>
          <cell r="P665">
            <v>1</v>
          </cell>
          <cell r="Q665" t="str">
            <v>15503</v>
          </cell>
          <cell r="R665" t="str">
            <v>22064</v>
          </cell>
          <cell r="S665" t="str">
            <v>0</v>
          </cell>
          <cell r="T665" t="str">
            <v>DIMANCIA</v>
          </cell>
          <cell r="U665">
            <v>43840</v>
          </cell>
        </row>
        <row r="666">
          <cell r="A666" t="str">
            <v>G0482C3CMA</v>
          </cell>
          <cell r="B666" t="str">
            <v>CJ CA#A MANABITA 396*284*185 T175 TE326</v>
          </cell>
          <cell r="C666">
            <v>90</v>
          </cell>
          <cell r="D666" t="str">
            <v>3</v>
          </cell>
          <cell r="E666">
            <v>20020627</v>
          </cell>
          <cell r="F666" t="str">
            <v>UN</v>
          </cell>
          <cell r="G666">
            <v>-1</v>
          </cell>
          <cell r="H666">
            <v>3068</v>
          </cell>
          <cell r="I666">
            <v>0.42099999999999999</v>
          </cell>
          <cell r="J666">
            <v>-1291.6279999999999</v>
          </cell>
          <cell r="K666" t="str">
            <v>Peso de Producto Terminado</v>
          </cell>
          <cell r="L666" t="str">
            <v>G0482</v>
          </cell>
          <cell r="M666">
            <v>2002</v>
          </cell>
          <cell r="N666">
            <v>6</v>
          </cell>
          <cell r="O666" t="str">
            <v>043871</v>
          </cell>
          <cell r="P666">
            <v>1</v>
          </cell>
          <cell r="Q666" t="str">
            <v>G0482</v>
          </cell>
          <cell r="R666" t="str">
            <v>FACTUPA$02</v>
          </cell>
          <cell r="S666" t="str">
            <v>0200015244</v>
          </cell>
          <cell r="T666" t="str">
            <v>DIMANCIA</v>
          </cell>
          <cell r="U666">
            <v>43871</v>
          </cell>
          <cell r="V666">
            <v>1043.1199999999999</v>
          </cell>
          <cell r="W666">
            <v>0</v>
          </cell>
          <cell r="X666">
            <v>1043.1199999999999</v>
          </cell>
          <cell r="Y666">
            <v>125.17</v>
          </cell>
        </row>
        <row r="667">
          <cell r="A667" t="str">
            <v>G0482C3CMA</v>
          </cell>
          <cell r="B667" t="str">
            <v>CJ CA#A MANABITA 396*284*185 T175 TE326</v>
          </cell>
          <cell r="C667">
            <v>2</v>
          </cell>
          <cell r="D667" t="str">
            <v>3</v>
          </cell>
          <cell r="E667">
            <v>20020626</v>
          </cell>
          <cell r="F667" t="str">
            <v>UN</v>
          </cell>
          <cell r="G667">
            <v>1</v>
          </cell>
          <cell r="H667">
            <v>3068</v>
          </cell>
          <cell r="I667">
            <v>0.42099999999999999</v>
          </cell>
          <cell r="J667">
            <v>1291.6279999999999</v>
          </cell>
          <cell r="K667" t="str">
            <v>Peso de Producto Terminado</v>
          </cell>
          <cell r="L667" t="str">
            <v>G0482</v>
          </cell>
          <cell r="M667">
            <v>2002</v>
          </cell>
          <cell r="N667">
            <v>6</v>
          </cell>
          <cell r="O667" t="str">
            <v>043840</v>
          </cell>
          <cell r="P667">
            <v>2</v>
          </cell>
          <cell r="Q667" t="str">
            <v>15502</v>
          </cell>
          <cell r="R667" t="str">
            <v>22061</v>
          </cell>
          <cell r="S667" t="str">
            <v>0</v>
          </cell>
          <cell r="T667" t="str">
            <v>DIMANCIA</v>
          </cell>
          <cell r="U667">
            <v>43840</v>
          </cell>
        </row>
        <row r="668">
          <cell r="A668" t="str">
            <v>G0000R3SFA</v>
          </cell>
          <cell r="B668" t="str">
            <v>KILOS DE SINGLE FACE   1911  T/175</v>
          </cell>
          <cell r="C668">
            <v>90</v>
          </cell>
          <cell r="D668" t="str">
            <v>3</v>
          </cell>
          <cell r="E668">
            <v>20020629</v>
          </cell>
          <cell r="F668" t="str">
            <v>KG</v>
          </cell>
          <cell r="G668">
            <v>-1</v>
          </cell>
          <cell r="H668">
            <v>206</v>
          </cell>
          <cell r="I668">
            <v>1</v>
          </cell>
          <cell r="J668">
            <v>-206</v>
          </cell>
          <cell r="K668" t="str">
            <v>Peso de Producto Terminado</v>
          </cell>
          <cell r="L668" t="str">
            <v>G0000</v>
          </cell>
          <cell r="M668">
            <v>2002</v>
          </cell>
          <cell r="N668">
            <v>6</v>
          </cell>
          <cell r="O668" t="str">
            <v>044023</v>
          </cell>
          <cell r="P668">
            <v>1</v>
          </cell>
          <cell r="Q668" t="str">
            <v>G0450</v>
          </cell>
          <cell r="R668" t="str">
            <v>FACTUPA$02</v>
          </cell>
          <cell r="S668" t="str">
            <v>0200015315</v>
          </cell>
          <cell r="T668" t="str">
            <v>INDUSTRIAL LA REFORMA</v>
          </cell>
          <cell r="U668">
            <v>44023</v>
          </cell>
          <cell r="V668">
            <v>166.86</v>
          </cell>
          <cell r="W668">
            <v>0</v>
          </cell>
          <cell r="X668">
            <v>166.86</v>
          </cell>
          <cell r="Y668">
            <v>20.02</v>
          </cell>
        </row>
        <row r="669">
          <cell r="A669" t="str">
            <v>G0000T3RAN</v>
          </cell>
          <cell r="B669" t="str">
            <v>TRANSVERSALES POLLO</v>
          </cell>
          <cell r="C669">
            <v>2</v>
          </cell>
          <cell r="D669" t="str">
            <v>3</v>
          </cell>
          <cell r="E669">
            <v>20020605</v>
          </cell>
          <cell r="F669" t="str">
            <v>UN</v>
          </cell>
          <cell r="G669">
            <v>1</v>
          </cell>
          <cell r="H669">
            <v>1025</v>
          </cell>
          <cell r="I669">
            <v>0.30299999999999999</v>
          </cell>
          <cell r="J669">
            <v>310.57499999999999</v>
          </cell>
          <cell r="K669" t="str">
            <v>Peso de Producto Terminado</v>
          </cell>
          <cell r="L669" t="str">
            <v>G0000</v>
          </cell>
          <cell r="M669">
            <v>2002</v>
          </cell>
          <cell r="N669">
            <v>6</v>
          </cell>
          <cell r="O669" t="str">
            <v>042896</v>
          </cell>
          <cell r="P669">
            <v>2</v>
          </cell>
          <cell r="Q669" t="str">
            <v>14975</v>
          </cell>
          <cell r="R669" t="str">
            <v>21652</v>
          </cell>
          <cell r="S669" t="str">
            <v>0</v>
          </cell>
          <cell r="T669" t="str">
            <v>INDUSTRIAL LA REFORMA</v>
          </cell>
          <cell r="U669">
            <v>42896</v>
          </cell>
        </row>
        <row r="670">
          <cell r="A670" t="str">
            <v>G0000T3RAN</v>
          </cell>
          <cell r="B670" t="str">
            <v>TRANSVERSALES POLLO</v>
          </cell>
          <cell r="C670">
            <v>90</v>
          </cell>
          <cell r="D670" t="str">
            <v>3</v>
          </cell>
          <cell r="E670">
            <v>20020605</v>
          </cell>
          <cell r="F670" t="str">
            <v>UN</v>
          </cell>
          <cell r="G670">
            <v>-1</v>
          </cell>
          <cell r="H670">
            <v>1025</v>
          </cell>
          <cell r="I670">
            <v>0.30299999999999999</v>
          </cell>
          <cell r="J670">
            <v>-310.57499999999999</v>
          </cell>
          <cell r="K670" t="str">
            <v>Peso de Producto Terminado</v>
          </cell>
          <cell r="L670" t="str">
            <v>G0000</v>
          </cell>
          <cell r="M670">
            <v>2002</v>
          </cell>
          <cell r="N670">
            <v>6</v>
          </cell>
          <cell r="O670" t="str">
            <v>042899</v>
          </cell>
          <cell r="P670">
            <v>4</v>
          </cell>
          <cell r="Q670" t="str">
            <v>G1213</v>
          </cell>
          <cell r="R670" t="str">
            <v>FACTUPA$02</v>
          </cell>
          <cell r="S670" t="str">
            <v>0200014793</v>
          </cell>
          <cell r="T670" t="str">
            <v>INDUSTRIAL LA REFORMA</v>
          </cell>
          <cell r="U670">
            <v>42899</v>
          </cell>
          <cell r="V670">
            <v>188.7</v>
          </cell>
          <cell r="W670">
            <v>0</v>
          </cell>
          <cell r="X670">
            <v>188.7</v>
          </cell>
          <cell r="Y670">
            <v>22.64</v>
          </cell>
        </row>
        <row r="671">
          <cell r="A671" t="str">
            <v>G0000T3RAN</v>
          </cell>
          <cell r="B671" t="str">
            <v>TRANSVERSALES POLLO</v>
          </cell>
          <cell r="C671">
            <v>90</v>
          </cell>
          <cell r="D671" t="str">
            <v>3</v>
          </cell>
          <cell r="E671">
            <v>20020605</v>
          </cell>
          <cell r="F671" t="str">
            <v>UN</v>
          </cell>
          <cell r="G671">
            <v>-1</v>
          </cell>
          <cell r="H671">
            <v>862</v>
          </cell>
          <cell r="I671">
            <v>0.30299999999999999</v>
          </cell>
          <cell r="J671">
            <v>-261.18599999999998</v>
          </cell>
          <cell r="K671" t="str">
            <v>Peso de Producto Terminado</v>
          </cell>
          <cell r="L671" t="str">
            <v>G0000</v>
          </cell>
          <cell r="M671">
            <v>2002</v>
          </cell>
          <cell r="N671">
            <v>6</v>
          </cell>
          <cell r="O671" t="str">
            <v>042899</v>
          </cell>
          <cell r="P671">
            <v>4</v>
          </cell>
          <cell r="Q671" t="str">
            <v>G1213</v>
          </cell>
          <cell r="R671" t="str">
            <v>FACTUPA$02</v>
          </cell>
          <cell r="S671" t="str">
            <v>0200014793</v>
          </cell>
          <cell r="T671" t="str">
            <v>INDUSTRIAL LA REFORMA</v>
          </cell>
          <cell r="U671">
            <v>42899</v>
          </cell>
          <cell r="V671">
            <v>188.7</v>
          </cell>
          <cell r="W671">
            <v>0</v>
          </cell>
          <cell r="X671">
            <v>188.7</v>
          </cell>
          <cell r="Y671">
            <v>22.64</v>
          </cell>
        </row>
        <row r="672">
          <cell r="A672" t="str">
            <v>G0000T3RAN</v>
          </cell>
          <cell r="B672" t="str">
            <v>TRANSVERSALES POLLO</v>
          </cell>
          <cell r="C672">
            <v>2</v>
          </cell>
          <cell r="D672" t="str">
            <v>3</v>
          </cell>
          <cell r="E672">
            <v>20020604</v>
          </cell>
          <cell r="F672" t="str">
            <v>UN</v>
          </cell>
          <cell r="G672">
            <v>1</v>
          </cell>
          <cell r="H672">
            <v>2250</v>
          </cell>
          <cell r="I672">
            <v>0.30299999999999999</v>
          </cell>
          <cell r="J672">
            <v>681.75</v>
          </cell>
          <cell r="K672" t="str">
            <v>Peso de Producto Terminado</v>
          </cell>
          <cell r="L672" t="str">
            <v>G0000</v>
          </cell>
          <cell r="M672">
            <v>2002</v>
          </cell>
          <cell r="N672">
            <v>6</v>
          </cell>
          <cell r="O672" t="str">
            <v>042923</v>
          </cell>
          <cell r="P672">
            <v>4</v>
          </cell>
          <cell r="Q672" t="str">
            <v>14977</v>
          </cell>
          <cell r="R672" t="str">
            <v>21652</v>
          </cell>
          <cell r="S672" t="str">
            <v>0</v>
          </cell>
          <cell r="T672" t="str">
            <v>INDUSTRIAL LA REFORMA</v>
          </cell>
          <cell r="U672">
            <v>42923</v>
          </cell>
        </row>
        <row r="673">
          <cell r="A673" t="str">
            <v>G0000T3RAN</v>
          </cell>
          <cell r="B673" t="str">
            <v>TRANSVERSALES POLLO</v>
          </cell>
          <cell r="C673">
            <v>10</v>
          </cell>
          <cell r="D673" t="str">
            <v>3</v>
          </cell>
          <cell r="E673">
            <v>20020606</v>
          </cell>
          <cell r="F673" t="str">
            <v>UN</v>
          </cell>
          <cell r="G673">
            <v>1</v>
          </cell>
          <cell r="H673">
            <v>5250</v>
          </cell>
          <cell r="I673">
            <v>0.30299999999999999</v>
          </cell>
          <cell r="J673">
            <v>1590.75</v>
          </cell>
          <cell r="K673" t="str">
            <v>Peso de Producto Terminado</v>
          </cell>
          <cell r="L673" t="str">
            <v>G0000</v>
          </cell>
          <cell r="M673">
            <v>2002</v>
          </cell>
          <cell r="N673">
            <v>6</v>
          </cell>
          <cell r="O673" t="str">
            <v>042981</v>
          </cell>
          <cell r="P673">
            <v>4</v>
          </cell>
          <cell r="Q673" t="str">
            <v>G2513</v>
          </cell>
          <cell r="R673" t="str">
            <v>NCANU$CIVA</v>
          </cell>
          <cell r="S673" t="str">
            <v>0100002160</v>
          </cell>
          <cell r="T673" t="str">
            <v>INDUSTRIAL LA REFORMA</v>
          </cell>
          <cell r="U673">
            <v>42981</v>
          </cell>
          <cell r="V673">
            <v>472.5</v>
          </cell>
          <cell r="W673">
            <v>0</v>
          </cell>
          <cell r="X673">
            <v>472.5</v>
          </cell>
          <cell r="Y673">
            <v>56.7</v>
          </cell>
        </row>
        <row r="674">
          <cell r="A674" t="str">
            <v>G0000T3RAN</v>
          </cell>
          <cell r="B674" t="str">
            <v>TRANSVERSALES POLLO</v>
          </cell>
          <cell r="C674">
            <v>90</v>
          </cell>
          <cell r="D674" t="str">
            <v>3</v>
          </cell>
          <cell r="E674">
            <v>20020607</v>
          </cell>
          <cell r="F674" t="str">
            <v>UN</v>
          </cell>
          <cell r="G674">
            <v>-1</v>
          </cell>
          <cell r="H674">
            <v>5250</v>
          </cell>
          <cell r="I674">
            <v>0.30299999999999999</v>
          </cell>
          <cell r="J674">
            <v>-1590.75</v>
          </cell>
          <cell r="K674" t="str">
            <v>Peso de Producto Terminado</v>
          </cell>
          <cell r="L674" t="str">
            <v>G0000</v>
          </cell>
          <cell r="M674">
            <v>2002</v>
          </cell>
          <cell r="N674">
            <v>6</v>
          </cell>
          <cell r="O674" t="str">
            <v>043019</v>
          </cell>
          <cell r="P674">
            <v>4</v>
          </cell>
          <cell r="Q674" t="str">
            <v>G2513</v>
          </cell>
          <cell r="R674" t="str">
            <v>FACTUPA$02</v>
          </cell>
          <cell r="S674" t="str">
            <v>0200014850</v>
          </cell>
          <cell r="T674" t="str">
            <v>INDUSTRIAL LA REFORMA</v>
          </cell>
          <cell r="U674">
            <v>43019</v>
          </cell>
          <cell r="V674">
            <v>472.5</v>
          </cell>
          <cell r="W674">
            <v>0</v>
          </cell>
          <cell r="X674">
            <v>472.5</v>
          </cell>
          <cell r="Y674">
            <v>56.7</v>
          </cell>
        </row>
        <row r="675">
          <cell r="A675" t="str">
            <v>G0482L3FNE</v>
          </cell>
          <cell r="B675" t="str">
            <v>LARGUERO FAJA NEGRA</v>
          </cell>
          <cell r="C675">
            <v>97</v>
          </cell>
          <cell r="D675" t="str">
            <v>3</v>
          </cell>
          <cell r="E675">
            <v>20020626</v>
          </cell>
          <cell r="F675" t="str">
            <v>UN</v>
          </cell>
          <cell r="G675">
            <v>-1</v>
          </cell>
          <cell r="H675">
            <v>21000</v>
          </cell>
          <cell r="I675">
            <v>1.4999999999999999E-2</v>
          </cell>
          <cell r="J675">
            <v>-315</v>
          </cell>
          <cell r="K675" t="str">
            <v>Peso de Producto Terminado</v>
          </cell>
          <cell r="L675" t="str">
            <v>G0482</v>
          </cell>
          <cell r="M675">
            <v>2002</v>
          </cell>
          <cell r="N675">
            <v>6</v>
          </cell>
          <cell r="O675" t="str">
            <v>043860</v>
          </cell>
          <cell r="P675">
            <v>1</v>
          </cell>
          <cell r="Q675" t="str">
            <v>15200</v>
          </cell>
          <cell r="R675" t="str">
            <v>22063</v>
          </cell>
          <cell r="T675" t="str">
            <v>DIMANCIA</v>
          </cell>
          <cell r="U675">
            <v>43860</v>
          </cell>
        </row>
        <row r="676">
          <cell r="A676" t="str">
            <v>G0510C3003</v>
          </cell>
          <cell r="B676" t="str">
            <v>CJ 8 UX1GALON 445*408*268 T/250 TE/4119</v>
          </cell>
          <cell r="C676">
            <v>2</v>
          </cell>
          <cell r="D676" t="str">
            <v>3</v>
          </cell>
          <cell r="E676">
            <v>20020605</v>
          </cell>
          <cell r="F676" t="str">
            <v>UN</v>
          </cell>
          <cell r="G676">
            <v>1</v>
          </cell>
          <cell r="H676">
            <v>487</v>
          </cell>
          <cell r="I676">
            <v>0.91</v>
          </cell>
          <cell r="J676">
            <v>443.17</v>
          </cell>
          <cell r="K676" t="str">
            <v>Peso de Producto Terminado</v>
          </cell>
          <cell r="L676" t="str">
            <v>G0510</v>
          </cell>
          <cell r="M676">
            <v>2002</v>
          </cell>
          <cell r="N676">
            <v>6</v>
          </cell>
          <cell r="O676" t="str">
            <v>042893</v>
          </cell>
          <cell r="P676">
            <v>2</v>
          </cell>
          <cell r="Q676" t="str">
            <v>14921</v>
          </cell>
          <cell r="R676" t="str">
            <v>21682</v>
          </cell>
          <cell r="S676" t="str">
            <v>0</v>
          </cell>
          <cell r="T676" t="str">
            <v>CEPSA</v>
          </cell>
          <cell r="U676">
            <v>42893</v>
          </cell>
        </row>
        <row r="677">
          <cell r="A677" t="str">
            <v>G0516C3013</v>
          </cell>
          <cell r="B677" t="str">
            <v>CJ LAVA.AXIONMANZ 491*247*215 KC150 4797</v>
          </cell>
          <cell r="C677">
            <v>2</v>
          </cell>
          <cell r="D677" t="str">
            <v>3</v>
          </cell>
          <cell r="E677">
            <v>20020619</v>
          </cell>
          <cell r="F677" t="str">
            <v>UN</v>
          </cell>
          <cell r="G677">
            <v>1</v>
          </cell>
          <cell r="H677">
            <v>3950</v>
          </cell>
          <cell r="I677">
            <v>0.42599999999999999</v>
          </cell>
          <cell r="J677">
            <v>1682.7</v>
          </cell>
          <cell r="K677" t="str">
            <v>Peso de Producto Terminado</v>
          </cell>
          <cell r="L677" t="str">
            <v>G0516</v>
          </cell>
          <cell r="M677">
            <v>2002</v>
          </cell>
          <cell r="N677">
            <v>6</v>
          </cell>
          <cell r="O677" t="str">
            <v>043512</v>
          </cell>
          <cell r="P677">
            <v>5</v>
          </cell>
          <cell r="Q677" t="str">
            <v>15416</v>
          </cell>
          <cell r="R677" t="str">
            <v>21969</v>
          </cell>
          <cell r="S677" t="str">
            <v>0</v>
          </cell>
          <cell r="T677" t="str">
            <v>COLGATE-PALMOLIVE DEL ECUADOR S.A.I.C.</v>
          </cell>
          <cell r="U677">
            <v>43512</v>
          </cell>
        </row>
        <row r="678">
          <cell r="A678" t="str">
            <v>G0516C3012</v>
          </cell>
          <cell r="B678" t="str">
            <v>CJ LAVA.AXION CAN 491*247*215 KC150 4796</v>
          </cell>
          <cell r="C678">
            <v>90</v>
          </cell>
          <cell r="D678" t="str">
            <v>3</v>
          </cell>
          <cell r="E678">
            <v>20020621</v>
          </cell>
          <cell r="F678" t="str">
            <v>UN</v>
          </cell>
          <cell r="G678">
            <v>-1</v>
          </cell>
          <cell r="H678">
            <v>1575</v>
          </cell>
          <cell r="I678">
            <v>0.38100000000000001</v>
          </cell>
          <cell r="J678">
            <v>-600.07500000000005</v>
          </cell>
          <cell r="K678" t="str">
            <v>Peso de Producto Terminado</v>
          </cell>
          <cell r="L678" t="str">
            <v>G0516</v>
          </cell>
          <cell r="M678">
            <v>2002</v>
          </cell>
          <cell r="N678">
            <v>6</v>
          </cell>
          <cell r="O678" t="str">
            <v>043566</v>
          </cell>
          <cell r="P678">
            <v>1</v>
          </cell>
          <cell r="Q678" t="str">
            <v>G0516</v>
          </cell>
          <cell r="R678" t="str">
            <v>FACTUPA$02</v>
          </cell>
          <cell r="S678" t="str">
            <v>0200015122</v>
          </cell>
          <cell r="T678" t="str">
            <v>COLGATE-PALMOLIVE DEL ECUADOR S.A.I.C.</v>
          </cell>
          <cell r="U678">
            <v>43566</v>
          </cell>
          <cell r="V678">
            <v>630</v>
          </cell>
          <cell r="W678">
            <v>0</v>
          </cell>
          <cell r="X678">
            <v>630</v>
          </cell>
          <cell r="Y678">
            <v>75.599999999999994</v>
          </cell>
        </row>
        <row r="679">
          <cell r="A679" t="str">
            <v>G0516C3012</v>
          </cell>
          <cell r="B679" t="str">
            <v>CJ LAVA.AXION CAN 491*247*215 KC150 4796</v>
          </cell>
          <cell r="C679">
            <v>2</v>
          </cell>
          <cell r="D679" t="str">
            <v>3</v>
          </cell>
          <cell r="E679">
            <v>20020619</v>
          </cell>
          <cell r="F679" t="str">
            <v>UN</v>
          </cell>
          <cell r="G679">
            <v>1</v>
          </cell>
          <cell r="H679">
            <v>1603</v>
          </cell>
          <cell r="I679">
            <v>0.38100000000000001</v>
          </cell>
          <cell r="J679">
            <v>610.74300000000005</v>
          </cell>
          <cell r="K679" t="str">
            <v>Peso de Producto Terminado</v>
          </cell>
          <cell r="L679" t="str">
            <v>G0516</v>
          </cell>
          <cell r="M679">
            <v>2002</v>
          </cell>
          <cell r="N679">
            <v>6</v>
          </cell>
          <cell r="O679" t="str">
            <v>043512</v>
          </cell>
          <cell r="P679">
            <v>2</v>
          </cell>
          <cell r="Q679" t="str">
            <v>15238</v>
          </cell>
          <cell r="R679" t="str">
            <v>21951</v>
          </cell>
          <cell r="S679" t="str">
            <v>0</v>
          </cell>
          <cell r="T679" t="str">
            <v>COLGATE-PALMOLIVE DEL ECUADOR S.A.I.C.</v>
          </cell>
          <cell r="U679">
            <v>43512</v>
          </cell>
        </row>
        <row r="680">
          <cell r="A680" t="str">
            <v>G0516C3011</v>
          </cell>
          <cell r="B680" t="str">
            <v>CJ AXION LIMON 491*247*215 K-C 150  4793</v>
          </cell>
          <cell r="C680">
            <v>90</v>
          </cell>
          <cell r="D680" t="str">
            <v>3</v>
          </cell>
          <cell r="E680">
            <v>20020621</v>
          </cell>
          <cell r="F680" t="str">
            <v>UN</v>
          </cell>
          <cell r="G680">
            <v>-1</v>
          </cell>
          <cell r="H680">
            <v>3017</v>
          </cell>
          <cell r="I680">
            <v>0.38100000000000001</v>
          </cell>
          <cell r="J680">
            <v>-1149.4770000000001</v>
          </cell>
          <cell r="K680" t="str">
            <v>Peso de Producto Terminado</v>
          </cell>
          <cell r="L680" t="str">
            <v>G0516</v>
          </cell>
          <cell r="M680">
            <v>2002</v>
          </cell>
          <cell r="N680">
            <v>6</v>
          </cell>
          <cell r="O680" t="str">
            <v>043565</v>
          </cell>
          <cell r="P680">
            <v>1</v>
          </cell>
          <cell r="Q680" t="str">
            <v>G0516</v>
          </cell>
          <cell r="R680" t="str">
            <v>FACTUPA$02</v>
          </cell>
          <cell r="S680" t="str">
            <v>0200015121</v>
          </cell>
          <cell r="T680" t="str">
            <v>COLGATE-PALMOLIVE DEL ECUADOR S.A.I.C.</v>
          </cell>
          <cell r="U680">
            <v>43565</v>
          </cell>
          <cell r="V680">
            <v>1206.8</v>
          </cell>
          <cell r="W680">
            <v>0</v>
          </cell>
          <cell r="X680">
            <v>1206.8</v>
          </cell>
          <cell r="Y680">
            <v>144.82</v>
          </cell>
        </row>
        <row r="681">
          <cell r="A681" t="str">
            <v>G0516C3011</v>
          </cell>
          <cell r="B681" t="str">
            <v>CJ AXION LIMON 491*247*215 K-C 150  4793</v>
          </cell>
          <cell r="C681">
            <v>2</v>
          </cell>
          <cell r="D681" t="str">
            <v>3</v>
          </cell>
          <cell r="E681">
            <v>20020620</v>
          </cell>
          <cell r="F681" t="str">
            <v>UN</v>
          </cell>
          <cell r="G681">
            <v>1</v>
          </cell>
          <cell r="H681">
            <v>3017</v>
          </cell>
          <cell r="I681">
            <v>0.38100000000000001</v>
          </cell>
          <cell r="J681">
            <v>1149.4770000000001</v>
          </cell>
          <cell r="K681" t="str">
            <v>Peso de Producto Terminado</v>
          </cell>
          <cell r="L681" t="str">
            <v>G0516</v>
          </cell>
          <cell r="M681">
            <v>2002</v>
          </cell>
          <cell r="N681">
            <v>6</v>
          </cell>
          <cell r="O681" t="str">
            <v>043558</v>
          </cell>
          <cell r="P681">
            <v>12</v>
          </cell>
          <cell r="Q681" t="str">
            <v>15233</v>
          </cell>
          <cell r="R681" t="str">
            <v>21950</v>
          </cell>
          <cell r="S681" t="str">
            <v>0</v>
          </cell>
          <cell r="T681" t="str">
            <v>COLGATE-PALMOLIVE DEL ECUADOR S.A.I.C.</v>
          </cell>
          <cell r="U681">
            <v>43558</v>
          </cell>
        </row>
        <row r="682">
          <cell r="A682" t="str">
            <v>G0516C3004</v>
          </cell>
          <cell r="B682" t="str">
            <v>CJ AXION BARR LIM 350 G 268*200*170 T150</v>
          </cell>
          <cell r="C682">
            <v>90</v>
          </cell>
          <cell r="D682" t="str">
            <v>3</v>
          </cell>
          <cell r="E682">
            <v>20020606</v>
          </cell>
          <cell r="F682" t="str">
            <v>UN</v>
          </cell>
          <cell r="G682">
            <v>-1</v>
          </cell>
          <cell r="H682">
            <v>1000</v>
          </cell>
          <cell r="I682">
            <v>0.19900000000000001</v>
          </cell>
          <cell r="J682">
            <v>-199</v>
          </cell>
          <cell r="K682" t="str">
            <v>Peso de Producto Terminado</v>
          </cell>
          <cell r="L682" t="str">
            <v>G0516</v>
          </cell>
          <cell r="M682">
            <v>2002</v>
          </cell>
          <cell r="N682">
            <v>6</v>
          </cell>
          <cell r="O682" t="str">
            <v>042917</v>
          </cell>
          <cell r="P682">
            <v>1</v>
          </cell>
          <cell r="Q682" t="str">
            <v>G0516</v>
          </cell>
          <cell r="R682" t="str">
            <v>FACTUPA$02</v>
          </cell>
          <cell r="S682" t="str">
            <v>0200014809</v>
          </cell>
          <cell r="T682" t="str">
            <v>COLGATE-PALMOLIVE DEL ECUADOR S.A.I.C.</v>
          </cell>
          <cell r="U682">
            <v>42917</v>
          </cell>
          <cell r="V682">
            <v>160</v>
          </cell>
          <cell r="W682">
            <v>0</v>
          </cell>
          <cell r="X682">
            <v>160</v>
          </cell>
          <cell r="Y682">
            <v>19.2</v>
          </cell>
        </row>
        <row r="683">
          <cell r="A683" t="str">
            <v>G0516C3004</v>
          </cell>
          <cell r="B683" t="str">
            <v>CJ AXION BARR LIM 350 G 268*200*170 T150</v>
          </cell>
          <cell r="C683">
            <v>2</v>
          </cell>
          <cell r="D683" t="str">
            <v>3</v>
          </cell>
          <cell r="E683">
            <v>20020604</v>
          </cell>
          <cell r="F683" t="str">
            <v>UN</v>
          </cell>
          <cell r="G683">
            <v>1</v>
          </cell>
          <cell r="H683">
            <v>1130</v>
          </cell>
          <cell r="I683">
            <v>0.19900000000000001</v>
          </cell>
          <cell r="J683">
            <v>224.87</v>
          </cell>
          <cell r="K683" t="str">
            <v>Peso de Producto Terminado</v>
          </cell>
          <cell r="L683" t="str">
            <v>G0516</v>
          </cell>
          <cell r="M683">
            <v>2002</v>
          </cell>
          <cell r="N683">
            <v>6</v>
          </cell>
          <cell r="O683" t="str">
            <v>042870</v>
          </cell>
          <cell r="P683">
            <v>4</v>
          </cell>
          <cell r="Q683" t="str">
            <v>14894</v>
          </cell>
          <cell r="R683" t="str">
            <v>21653</v>
          </cell>
          <cell r="S683" t="str">
            <v>0</v>
          </cell>
          <cell r="T683" t="str">
            <v>COLGATE-PALMOLIVE DEL ECUADOR S.A.I.C.</v>
          </cell>
          <cell r="U683">
            <v>42870</v>
          </cell>
        </row>
        <row r="684">
          <cell r="A684" t="str">
            <v>G0516C3003</v>
          </cell>
          <cell r="B684" t="str">
            <v>CJ AXION BARR CAN 350 G 268*200*170 T150</v>
          </cell>
          <cell r="C684">
            <v>90</v>
          </cell>
          <cell r="D684" t="str">
            <v>3</v>
          </cell>
          <cell r="E684">
            <v>20020606</v>
          </cell>
          <cell r="F684" t="str">
            <v>UN</v>
          </cell>
          <cell r="G684">
            <v>-1</v>
          </cell>
          <cell r="H684">
            <v>1500</v>
          </cell>
          <cell r="I684">
            <v>0.19900000000000001</v>
          </cell>
          <cell r="J684">
            <v>-298.5</v>
          </cell>
          <cell r="K684" t="str">
            <v>Peso de Producto Terminado</v>
          </cell>
          <cell r="L684" t="str">
            <v>G0516</v>
          </cell>
          <cell r="M684">
            <v>2002</v>
          </cell>
          <cell r="N684">
            <v>6</v>
          </cell>
          <cell r="O684" t="str">
            <v>042919</v>
          </cell>
          <cell r="P684">
            <v>1</v>
          </cell>
          <cell r="Q684" t="str">
            <v>G0516</v>
          </cell>
          <cell r="R684" t="str">
            <v>FACTUPA$02</v>
          </cell>
          <cell r="S684" t="str">
            <v>0200014810</v>
          </cell>
          <cell r="T684" t="str">
            <v>COLGATE-PALMOLIVE DEL ECUADOR S.A.I.C.</v>
          </cell>
          <cell r="U684">
            <v>42919</v>
          </cell>
          <cell r="V684">
            <v>240</v>
          </cell>
          <cell r="W684">
            <v>0</v>
          </cell>
          <cell r="X684">
            <v>240</v>
          </cell>
          <cell r="Y684">
            <v>28.8</v>
          </cell>
        </row>
        <row r="685">
          <cell r="A685" t="str">
            <v>G0516C3003</v>
          </cell>
          <cell r="B685" t="str">
            <v>CJ AXION BARR CAN 350 G 268*200*170 T150</v>
          </cell>
          <cell r="C685">
            <v>2</v>
          </cell>
          <cell r="D685" t="str">
            <v>3</v>
          </cell>
          <cell r="E685">
            <v>20020604</v>
          </cell>
          <cell r="F685" t="str">
            <v>UN</v>
          </cell>
          <cell r="G685">
            <v>1</v>
          </cell>
          <cell r="H685">
            <v>1660</v>
          </cell>
          <cell r="I685">
            <v>0.19900000000000001</v>
          </cell>
          <cell r="J685">
            <v>330.34</v>
          </cell>
          <cell r="K685" t="str">
            <v>Peso de Producto Terminado</v>
          </cell>
          <cell r="L685" t="str">
            <v>G0516</v>
          </cell>
          <cell r="M685">
            <v>2002</v>
          </cell>
          <cell r="N685">
            <v>6</v>
          </cell>
          <cell r="O685" t="str">
            <v>042870</v>
          </cell>
          <cell r="P685">
            <v>3</v>
          </cell>
          <cell r="Q685" t="str">
            <v>14895</v>
          </cell>
          <cell r="R685" t="str">
            <v>21654</v>
          </cell>
          <cell r="S685" t="str">
            <v>0</v>
          </cell>
          <cell r="T685" t="str">
            <v>COLGATE-PALMOLIVE DEL ECUADOR S.A.I.C.</v>
          </cell>
          <cell r="U685">
            <v>42870</v>
          </cell>
        </row>
        <row r="686">
          <cell r="A686" t="str">
            <v>G0516C3001</v>
          </cell>
          <cell r="B686" t="str">
            <v>CJ FAB BARRA MZ 300 G 235*200*170 T/150</v>
          </cell>
          <cell r="C686">
            <v>90</v>
          </cell>
          <cell r="D686" t="str">
            <v>3</v>
          </cell>
          <cell r="E686">
            <v>20020620</v>
          </cell>
          <cell r="F686" t="str">
            <v>UN</v>
          </cell>
          <cell r="G686">
            <v>-1</v>
          </cell>
          <cell r="H686">
            <v>2500</v>
          </cell>
          <cell r="I686">
            <v>0.185</v>
          </cell>
          <cell r="J686">
            <v>-462.5</v>
          </cell>
          <cell r="K686" t="str">
            <v>Peso de Producto Terminado</v>
          </cell>
          <cell r="L686" t="str">
            <v>G0516</v>
          </cell>
          <cell r="M686">
            <v>2002</v>
          </cell>
          <cell r="N686">
            <v>6</v>
          </cell>
          <cell r="O686" t="str">
            <v>043510</v>
          </cell>
          <cell r="P686">
            <v>1</v>
          </cell>
          <cell r="Q686" t="str">
            <v>G0516</v>
          </cell>
          <cell r="R686" t="str">
            <v>FACTUPA$02</v>
          </cell>
          <cell r="S686" t="str">
            <v>0200015092</v>
          </cell>
          <cell r="T686" t="str">
            <v>COLGATE-PALMOLIVE DEL ECUADOR S.A.I.C.</v>
          </cell>
          <cell r="U686">
            <v>43510</v>
          </cell>
          <cell r="V686">
            <v>375</v>
          </cell>
          <cell r="W686">
            <v>0</v>
          </cell>
          <cell r="X686">
            <v>375</v>
          </cell>
          <cell r="Y686">
            <v>45</v>
          </cell>
        </row>
        <row r="687">
          <cell r="A687" t="str">
            <v>G0516C3001</v>
          </cell>
          <cell r="B687" t="str">
            <v>CJ FAB BARRA MZ 300 G 235*200*170 T/150</v>
          </cell>
          <cell r="C687">
            <v>2</v>
          </cell>
          <cell r="D687" t="str">
            <v>3</v>
          </cell>
          <cell r="E687">
            <v>20020614</v>
          </cell>
          <cell r="F687" t="str">
            <v>UN</v>
          </cell>
          <cell r="G687">
            <v>1</v>
          </cell>
          <cell r="H687">
            <v>2949</v>
          </cell>
          <cell r="I687">
            <v>0.185</v>
          </cell>
          <cell r="J687">
            <v>545.56500000000005</v>
          </cell>
          <cell r="K687" t="str">
            <v>Peso de Producto Terminado</v>
          </cell>
          <cell r="L687" t="str">
            <v>G0516</v>
          </cell>
          <cell r="M687">
            <v>2002</v>
          </cell>
          <cell r="N687">
            <v>6</v>
          </cell>
          <cell r="O687" t="str">
            <v>043345</v>
          </cell>
          <cell r="P687">
            <v>2</v>
          </cell>
          <cell r="Q687" t="str">
            <v>15406</v>
          </cell>
          <cell r="R687" t="str">
            <v>21849</v>
          </cell>
          <cell r="S687" t="str">
            <v>0</v>
          </cell>
          <cell r="T687" t="str">
            <v>COLGATE-PALMOLIVE DEL ECUADOR S.A.I.C.</v>
          </cell>
          <cell r="U687">
            <v>43345</v>
          </cell>
        </row>
        <row r="688">
          <cell r="A688" t="str">
            <v>G0510C3003</v>
          </cell>
          <cell r="B688" t="str">
            <v>CJ 8 UX1GALON 445*408*268 T/250 TE/4119</v>
          </cell>
          <cell r="C688">
            <v>90</v>
          </cell>
          <cell r="D688" t="str">
            <v>3</v>
          </cell>
          <cell r="E688">
            <v>20020606</v>
          </cell>
          <cell r="F688" t="str">
            <v>UN</v>
          </cell>
          <cell r="G688">
            <v>-1</v>
          </cell>
          <cell r="H688">
            <v>1786</v>
          </cell>
          <cell r="I688">
            <v>0.91</v>
          </cell>
          <cell r="J688">
            <v>-1625.26</v>
          </cell>
          <cell r="K688" t="str">
            <v>Peso de Producto Terminado</v>
          </cell>
          <cell r="L688" t="str">
            <v>G0510</v>
          </cell>
          <cell r="M688">
            <v>2002</v>
          </cell>
          <cell r="N688">
            <v>6</v>
          </cell>
          <cell r="O688" t="str">
            <v>042916</v>
          </cell>
          <cell r="P688">
            <v>1</v>
          </cell>
          <cell r="Q688" t="str">
            <v>G0510</v>
          </cell>
          <cell r="R688" t="str">
            <v>FACTUPA$02</v>
          </cell>
          <cell r="S688" t="str">
            <v>0200014808</v>
          </cell>
          <cell r="T688" t="str">
            <v>CEPSA</v>
          </cell>
          <cell r="U688">
            <v>42916</v>
          </cell>
          <cell r="V688">
            <v>1285.92</v>
          </cell>
          <cell r="W688">
            <v>0</v>
          </cell>
          <cell r="X688">
            <v>1285.92</v>
          </cell>
          <cell r="Y688">
            <v>154.31</v>
          </cell>
        </row>
        <row r="689">
          <cell r="A689" t="str">
            <v>G0510C3003</v>
          </cell>
          <cell r="B689" t="str">
            <v>CJ 8 UX1GALON 445*408*268 T/250 TE/4119</v>
          </cell>
          <cell r="C689">
            <v>2</v>
          </cell>
          <cell r="D689" t="str">
            <v>3</v>
          </cell>
          <cell r="E689">
            <v>20020605</v>
          </cell>
          <cell r="F689" t="str">
            <v>UN</v>
          </cell>
          <cell r="G689">
            <v>1</v>
          </cell>
          <cell r="H689">
            <v>1786</v>
          </cell>
          <cell r="I689">
            <v>0.91</v>
          </cell>
          <cell r="J689">
            <v>1625.26</v>
          </cell>
          <cell r="K689" t="str">
            <v>Peso de Producto Terminado</v>
          </cell>
          <cell r="L689" t="str">
            <v>G0510</v>
          </cell>
          <cell r="M689">
            <v>2002</v>
          </cell>
          <cell r="N689">
            <v>6</v>
          </cell>
          <cell r="O689" t="str">
            <v>042915</v>
          </cell>
          <cell r="P689">
            <v>1</v>
          </cell>
          <cell r="Q689" t="str">
            <v>14932</v>
          </cell>
          <cell r="R689" t="str">
            <v>21682</v>
          </cell>
          <cell r="S689" t="str">
            <v>0</v>
          </cell>
          <cell r="T689" t="str">
            <v>CEPSA</v>
          </cell>
          <cell r="U689">
            <v>42915</v>
          </cell>
        </row>
        <row r="690">
          <cell r="A690" t="str">
            <v>G0000R3SFA</v>
          </cell>
          <cell r="B690" t="str">
            <v>KILOS DE SINGLE FACE   1911  T/175</v>
          </cell>
          <cell r="C690">
            <v>90</v>
          </cell>
          <cell r="D690" t="str">
            <v>3</v>
          </cell>
          <cell r="E690">
            <v>20020628</v>
          </cell>
          <cell r="F690" t="str">
            <v>KG</v>
          </cell>
          <cell r="G690">
            <v>-1</v>
          </cell>
          <cell r="H690">
            <v>975</v>
          </cell>
          <cell r="I690">
            <v>1</v>
          </cell>
          <cell r="J690">
            <v>-975</v>
          </cell>
          <cell r="K690" t="str">
            <v>Peso de Producto Terminado</v>
          </cell>
          <cell r="L690" t="str">
            <v>G0000</v>
          </cell>
          <cell r="M690">
            <v>2002</v>
          </cell>
          <cell r="N690">
            <v>6</v>
          </cell>
          <cell r="O690" t="str">
            <v>043943</v>
          </cell>
          <cell r="P690">
            <v>1</v>
          </cell>
          <cell r="Q690" t="str">
            <v>G1250</v>
          </cell>
          <cell r="R690" t="str">
            <v>FACTUPA$02</v>
          </cell>
          <cell r="S690" t="str">
            <v>0200015282</v>
          </cell>
          <cell r="T690" t="str">
            <v>INDUSTRIAL LA REFORMA</v>
          </cell>
          <cell r="U690">
            <v>43943</v>
          </cell>
          <cell r="V690">
            <v>828.75</v>
          </cell>
          <cell r="W690">
            <v>0</v>
          </cell>
          <cell r="X690">
            <v>828.75</v>
          </cell>
          <cell r="Y690">
            <v>99.45</v>
          </cell>
        </row>
        <row r="691">
          <cell r="A691" t="str">
            <v>G0000R3SFA</v>
          </cell>
          <cell r="B691" t="str">
            <v>KILOS DE SINGLE FACE   1911  T/175</v>
          </cell>
          <cell r="C691">
            <v>2</v>
          </cell>
          <cell r="D691" t="str">
            <v>3</v>
          </cell>
          <cell r="E691">
            <v>20020622</v>
          </cell>
          <cell r="F691" t="str">
            <v>KG</v>
          </cell>
          <cell r="G691">
            <v>1</v>
          </cell>
          <cell r="H691">
            <v>952</v>
          </cell>
          <cell r="I691">
            <v>1</v>
          </cell>
          <cell r="J691">
            <v>952</v>
          </cell>
          <cell r="K691" t="str">
            <v>Peso de Producto Terminado</v>
          </cell>
          <cell r="L691" t="str">
            <v>G0000</v>
          </cell>
          <cell r="M691">
            <v>2002</v>
          </cell>
          <cell r="N691">
            <v>6</v>
          </cell>
          <cell r="O691" t="str">
            <v>043629</v>
          </cell>
          <cell r="P691">
            <v>1</v>
          </cell>
          <cell r="Q691" t="str">
            <v>FACT15153</v>
          </cell>
          <cell r="R691" t="str">
            <v>0</v>
          </cell>
          <cell r="S691" t="str">
            <v>12873</v>
          </cell>
          <cell r="T691" t="str">
            <v>INDUSTRIAL LA REFORMA</v>
          </cell>
          <cell r="U691">
            <v>43629</v>
          </cell>
        </row>
        <row r="692">
          <cell r="A692" t="str">
            <v>G0000T3RAN</v>
          </cell>
          <cell r="B692" t="str">
            <v>TRANSVERSALES POLLO</v>
          </cell>
          <cell r="C692">
            <v>2</v>
          </cell>
          <cell r="D692" t="str">
            <v>3</v>
          </cell>
          <cell r="E692">
            <v>20020627</v>
          </cell>
          <cell r="F692" t="str">
            <v>UN</v>
          </cell>
          <cell r="G692">
            <v>1</v>
          </cell>
          <cell r="H692">
            <v>5000</v>
          </cell>
          <cell r="I692">
            <v>0.30299999999999999</v>
          </cell>
          <cell r="J692">
            <v>1515</v>
          </cell>
          <cell r="K692" t="str">
            <v>Peso de Producto Terminado</v>
          </cell>
          <cell r="L692" t="str">
            <v>G0000</v>
          </cell>
          <cell r="M692">
            <v>2002</v>
          </cell>
          <cell r="N692">
            <v>6</v>
          </cell>
          <cell r="O692" t="str">
            <v>044070</v>
          </cell>
          <cell r="P692">
            <v>4</v>
          </cell>
          <cell r="Q692" t="str">
            <v>15614</v>
          </cell>
          <cell r="R692" t="str">
            <v>21608</v>
          </cell>
          <cell r="S692" t="str">
            <v>0</v>
          </cell>
          <cell r="T692" t="str">
            <v>INDUSTRIAL LA REFORMA</v>
          </cell>
          <cell r="U692">
            <v>44070</v>
          </cell>
        </row>
        <row r="693">
          <cell r="A693" t="str">
            <v>G0000R3SFA</v>
          </cell>
          <cell r="B693" t="str">
            <v>KILOS DE SINGLE FACE   1911  T/175</v>
          </cell>
          <cell r="C693">
            <v>2</v>
          </cell>
          <cell r="D693" t="str">
            <v>3</v>
          </cell>
          <cell r="E693">
            <v>20020627</v>
          </cell>
          <cell r="F693" t="str">
            <v>KG</v>
          </cell>
          <cell r="G693">
            <v>1</v>
          </cell>
          <cell r="H693">
            <v>4927</v>
          </cell>
          <cell r="I693">
            <v>1</v>
          </cell>
          <cell r="J693">
            <v>4927</v>
          </cell>
          <cell r="K693" t="str">
            <v>Peso de Producto Terminado</v>
          </cell>
          <cell r="L693" t="str">
            <v>G0000</v>
          </cell>
          <cell r="M693">
            <v>2002</v>
          </cell>
          <cell r="N693">
            <v>6</v>
          </cell>
          <cell r="O693" t="str">
            <v>043882</v>
          </cell>
          <cell r="P693">
            <v>1</v>
          </cell>
          <cell r="Q693" t="str">
            <v>14161</v>
          </cell>
          <cell r="R693" t="str">
            <v>22092</v>
          </cell>
          <cell r="S693" t="str">
            <v>0</v>
          </cell>
          <cell r="T693" t="str">
            <v>INDUSTRIAL LA REFORMA</v>
          </cell>
          <cell r="U693">
            <v>43882</v>
          </cell>
        </row>
        <row r="694">
          <cell r="A694" t="str">
            <v>G0000R3SFA</v>
          </cell>
          <cell r="B694" t="str">
            <v>KILOS DE SINGLE FACE   1911  T/175</v>
          </cell>
          <cell r="C694">
            <v>90</v>
          </cell>
          <cell r="D694" t="str">
            <v>3</v>
          </cell>
          <cell r="E694">
            <v>20020624</v>
          </cell>
          <cell r="F694" t="str">
            <v>KG</v>
          </cell>
          <cell r="G694">
            <v>-1</v>
          </cell>
          <cell r="H694">
            <v>178</v>
          </cell>
          <cell r="I694">
            <v>1</v>
          </cell>
          <cell r="J694">
            <v>-178</v>
          </cell>
          <cell r="K694" t="str">
            <v>Peso de Producto Terminado</v>
          </cell>
          <cell r="L694" t="str">
            <v>G0000</v>
          </cell>
          <cell r="M694">
            <v>2002</v>
          </cell>
          <cell r="N694">
            <v>6</v>
          </cell>
          <cell r="O694" t="str">
            <v>043677</v>
          </cell>
          <cell r="P694">
            <v>1</v>
          </cell>
          <cell r="Q694" t="str">
            <v>G1250</v>
          </cell>
          <cell r="R694" t="str">
            <v>FACTUPA$02</v>
          </cell>
          <cell r="S694" t="str">
            <v>0200015179</v>
          </cell>
          <cell r="T694" t="str">
            <v>INDUSTRIAL LA REFORMA</v>
          </cell>
          <cell r="U694">
            <v>43677</v>
          </cell>
          <cell r="V694">
            <v>151.30000000000001</v>
          </cell>
          <cell r="W694">
            <v>0</v>
          </cell>
          <cell r="X694">
            <v>151.30000000000001</v>
          </cell>
          <cell r="Y694">
            <v>18.16</v>
          </cell>
        </row>
        <row r="695">
          <cell r="A695" t="str">
            <v>G0000R3SFA</v>
          </cell>
          <cell r="B695" t="str">
            <v>KILOS DE SINGLE FACE   1911  T/175</v>
          </cell>
          <cell r="C695">
            <v>90</v>
          </cell>
          <cell r="D695" t="str">
            <v>3</v>
          </cell>
          <cell r="E695">
            <v>20020624</v>
          </cell>
          <cell r="F695" t="str">
            <v>KG</v>
          </cell>
          <cell r="G695">
            <v>-1</v>
          </cell>
          <cell r="H695">
            <v>1211</v>
          </cell>
          <cell r="I695">
            <v>1</v>
          </cell>
          <cell r="J695">
            <v>-1211</v>
          </cell>
          <cell r="K695" t="str">
            <v>Peso de Producto Terminado</v>
          </cell>
          <cell r="L695" t="str">
            <v>G0000</v>
          </cell>
          <cell r="M695">
            <v>2002</v>
          </cell>
          <cell r="N695">
            <v>6</v>
          </cell>
          <cell r="O695" t="str">
            <v>043661</v>
          </cell>
          <cell r="P695">
            <v>1</v>
          </cell>
          <cell r="Q695" t="str">
            <v>G1250</v>
          </cell>
          <cell r="R695" t="str">
            <v>FACTUPA$03</v>
          </cell>
          <cell r="S695" t="str">
            <v>0200015168</v>
          </cell>
          <cell r="T695" t="str">
            <v>INDUSTRIAL LA REFORMA</v>
          </cell>
          <cell r="U695">
            <v>43661</v>
          </cell>
          <cell r="V695">
            <v>1150.45</v>
          </cell>
          <cell r="W695">
            <v>0</v>
          </cell>
          <cell r="X695">
            <v>1150.45</v>
          </cell>
          <cell r="Y695">
            <v>0</v>
          </cell>
        </row>
        <row r="696">
          <cell r="A696" t="str">
            <v>G0000R3SFA</v>
          </cell>
          <cell r="B696" t="str">
            <v>KILOS DE SINGLE FACE   1911  T/175</v>
          </cell>
          <cell r="C696">
            <v>2</v>
          </cell>
          <cell r="D696" t="str">
            <v>3</v>
          </cell>
          <cell r="E696">
            <v>20020624</v>
          </cell>
          <cell r="F696" t="str">
            <v>KG</v>
          </cell>
          <cell r="G696">
            <v>1</v>
          </cell>
          <cell r="H696">
            <v>1605</v>
          </cell>
          <cell r="I696">
            <v>1</v>
          </cell>
          <cell r="J696">
            <v>1605</v>
          </cell>
          <cell r="K696" t="str">
            <v>Peso de Producto Terminado</v>
          </cell>
          <cell r="L696" t="str">
            <v>G0000</v>
          </cell>
          <cell r="M696">
            <v>2002</v>
          </cell>
          <cell r="N696">
            <v>6</v>
          </cell>
          <cell r="O696" t="str">
            <v>043653</v>
          </cell>
          <cell r="P696">
            <v>1</v>
          </cell>
          <cell r="Q696" t="str">
            <v>14137</v>
          </cell>
          <cell r="R696" t="str">
            <v>22050</v>
          </cell>
          <cell r="S696" t="str">
            <v>0</v>
          </cell>
          <cell r="T696" t="str">
            <v>INDUSTRIAL LA REFORMA</v>
          </cell>
          <cell r="U696">
            <v>43653</v>
          </cell>
        </row>
        <row r="697">
          <cell r="A697" t="str">
            <v>G0510C3003</v>
          </cell>
          <cell r="B697" t="str">
            <v>CJ 8 UX1GALON 445*408*268 T/250 TE/4119</v>
          </cell>
          <cell r="C697">
            <v>90</v>
          </cell>
          <cell r="D697" t="str">
            <v>3</v>
          </cell>
          <cell r="E697">
            <v>20020605</v>
          </cell>
          <cell r="F697" t="str">
            <v>UN</v>
          </cell>
          <cell r="G697">
            <v>-1</v>
          </cell>
          <cell r="H697">
            <v>4287</v>
          </cell>
          <cell r="I697">
            <v>0.91</v>
          </cell>
          <cell r="J697">
            <v>-3901.17</v>
          </cell>
          <cell r="K697" t="str">
            <v>Peso de Producto Terminado</v>
          </cell>
          <cell r="L697" t="str">
            <v>G0510</v>
          </cell>
          <cell r="M697">
            <v>2002</v>
          </cell>
          <cell r="N697">
            <v>6</v>
          </cell>
          <cell r="O697" t="str">
            <v>042900</v>
          </cell>
          <cell r="P697">
            <v>1</v>
          </cell>
          <cell r="Q697" t="str">
            <v>G0510</v>
          </cell>
          <cell r="R697" t="str">
            <v>FACTUPA$02</v>
          </cell>
          <cell r="S697" t="str">
            <v>0200014796</v>
          </cell>
          <cell r="T697" t="str">
            <v>CEPSA</v>
          </cell>
          <cell r="U697">
            <v>42900</v>
          </cell>
          <cell r="V697">
            <v>3086.64</v>
          </cell>
          <cell r="W697">
            <v>0</v>
          </cell>
          <cell r="X697">
            <v>3086.64</v>
          </cell>
          <cell r="Y697">
            <v>370.4</v>
          </cell>
        </row>
        <row r="698">
          <cell r="A698" t="str">
            <v>G0000R3SFA</v>
          </cell>
          <cell r="B698" t="str">
            <v>KILOS DE SINGLE FACE   1911  T/175</v>
          </cell>
          <cell r="C698">
            <v>90</v>
          </cell>
          <cell r="D698" t="str">
            <v>3</v>
          </cell>
          <cell r="E698">
            <v>20020622</v>
          </cell>
          <cell r="F698" t="str">
            <v>KG</v>
          </cell>
          <cell r="G698">
            <v>-1</v>
          </cell>
          <cell r="H698">
            <v>952</v>
          </cell>
          <cell r="I698">
            <v>1</v>
          </cell>
          <cell r="J698">
            <v>-952</v>
          </cell>
          <cell r="K698" t="str">
            <v>Peso de Producto Terminado</v>
          </cell>
          <cell r="L698" t="str">
            <v>G0000</v>
          </cell>
          <cell r="M698">
            <v>2002</v>
          </cell>
          <cell r="N698">
            <v>6</v>
          </cell>
          <cell r="O698" t="str">
            <v>043630</v>
          </cell>
          <cell r="P698">
            <v>1</v>
          </cell>
          <cell r="Q698" t="str">
            <v>G0450</v>
          </cell>
          <cell r="R698" t="str">
            <v>FACTUPA$02</v>
          </cell>
          <cell r="S698" t="str">
            <v>0200015153</v>
          </cell>
          <cell r="T698" t="str">
            <v>INDUSTRIAL LA REFORMA</v>
          </cell>
          <cell r="U698">
            <v>43630</v>
          </cell>
          <cell r="V698">
            <v>849.69</v>
          </cell>
          <cell r="W698">
            <v>0</v>
          </cell>
          <cell r="X698">
            <v>849.69</v>
          </cell>
          <cell r="Y698">
            <v>101.96</v>
          </cell>
        </row>
        <row r="699">
          <cell r="A699" t="str">
            <v>G0510C3003</v>
          </cell>
          <cell r="B699" t="str">
            <v>CJ 8 UX1GALON 445*408*268 T/250 TE/4119</v>
          </cell>
          <cell r="C699">
            <v>2</v>
          </cell>
          <cell r="D699" t="str">
            <v>3</v>
          </cell>
          <cell r="E699">
            <v>20020605</v>
          </cell>
          <cell r="F699" t="str">
            <v>UN</v>
          </cell>
          <cell r="G699">
            <v>1</v>
          </cell>
          <cell r="H699">
            <v>3800</v>
          </cell>
          <cell r="I699">
            <v>0.91</v>
          </cell>
          <cell r="J699">
            <v>3458</v>
          </cell>
          <cell r="K699" t="str">
            <v>Peso de Producto Terminado</v>
          </cell>
          <cell r="L699" t="str">
            <v>G0510</v>
          </cell>
          <cell r="M699">
            <v>2002</v>
          </cell>
          <cell r="N699">
            <v>6</v>
          </cell>
          <cell r="O699" t="str">
            <v>042893</v>
          </cell>
          <cell r="P699">
            <v>3</v>
          </cell>
          <cell r="Q699" t="str">
            <v>14911</v>
          </cell>
          <cell r="R699" t="str">
            <v>21682</v>
          </cell>
          <cell r="S699" t="str">
            <v>0</v>
          </cell>
          <cell r="T699" t="str">
            <v>CEPSA</v>
          </cell>
          <cell r="U699">
            <v>42893</v>
          </cell>
        </row>
        <row r="700">
          <cell r="A700" t="str">
            <v>G2178C3010</v>
          </cell>
          <cell r="B700" t="str">
            <v>CJ VASOS 8 ONZ 410*330*874 T/125 TE/4091</v>
          </cell>
          <cell r="C700">
            <v>2</v>
          </cell>
          <cell r="D700" t="str">
            <v>3</v>
          </cell>
          <cell r="E700">
            <v>20020611</v>
          </cell>
          <cell r="F700" t="str">
            <v>UN</v>
          </cell>
          <cell r="G700">
            <v>1</v>
          </cell>
          <cell r="H700">
            <v>1120</v>
          </cell>
          <cell r="I700">
            <v>0.85899999999999999</v>
          </cell>
          <cell r="J700">
            <v>962.08</v>
          </cell>
          <cell r="K700" t="str">
            <v>Peso de Producto Terminado</v>
          </cell>
          <cell r="L700" t="str">
            <v>G2178</v>
          </cell>
          <cell r="M700">
            <v>2002</v>
          </cell>
          <cell r="N700">
            <v>6</v>
          </cell>
          <cell r="O700" t="str">
            <v>043138</v>
          </cell>
          <cell r="P700">
            <v>5</v>
          </cell>
          <cell r="Q700" t="str">
            <v>15048</v>
          </cell>
          <cell r="R700" t="str">
            <v>21770</v>
          </cell>
          <cell r="S700" t="str">
            <v>0</v>
          </cell>
          <cell r="T700" t="str">
            <v>PLASTICOS TROPICALES</v>
          </cell>
          <cell r="U700">
            <v>43138</v>
          </cell>
        </row>
        <row r="701">
          <cell r="A701" t="str">
            <v>G0000R3SFA</v>
          </cell>
          <cell r="B701" t="str">
            <v>KILOS DE SINGLE FACE   1911  T/175</v>
          </cell>
          <cell r="C701">
            <v>90</v>
          </cell>
          <cell r="D701" t="str">
            <v>3</v>
          </cell>
          <cell r="E701">
            <v>20020621</v>
          </cell>
          <cell r="F701" t="str">
            <v>KG</v>
          </cell>
          <cell r="G701">
            <v>-1</v>
          </cell>
          <cell r="H701">
            <v>430</v>
          </cell>
          <cell r="I701">
            <v>1</v>
          </cell>
          <cell r="J701">
            <v>-430</v>
          </cell>
          <cell r="K701" t="str">
            <v>Peso de Producto Terminado</v>
          </cell>
          <cell r="L701" t="str">
            <v>G0000</v>
          </cell>
          <cell r="M701">
            <v>2002</v>
          </cell>
          <cell r="N701">
            <v>6</v>
          </cell>
          <cell r="O701" t="str">
            <v>043606</v>
          </cell>
          <cell r="P701">
            <v>1</v>
          </cell>
          <cell r="Q701" t="str">
            <v>G1250</v>
          </cell>
          <cell r="R701" t="str">
            <v>FACTUPA$02</v>
          </cell>
          <cell r="S701" t="str">
            <v>0200015143</v>
          </cell>
          <cell r="T701" t="str">
            <v>INDUSTRIAL LA REFORMA</v>
          </cell>
          <cell r="U701">
            <v>43606</v>
          </cell>
          <cell r="V701">
            <v>368.05</v>
          </cell>
          <cell r="W701">
            <v>0</v>
          </cell>
          <cell r="X701">
            <v>368.05</v>
          </cell>
          <cell r="Y701">
            <v>44.17</v>
          </cell>
        </row>
        <row r="702">
          <cell r="A702" t="str">
            <v>G2189C3003</v>
          </cell>
          <cell r="B702" t="str">
            <v>CJ REGULAR Ñ 3 335*255*235 B/C T/150</v>
          </cell>
          <cell r="C702">
            <v>90</v>
          </cell>
          <cell r="D702" t="str">
            <v>3</v>
          </cell>
          <cell r="E702">
            <v>20020607</v>
          </cell>
          <cell r="F702" t="str">
            <v>UN</v>
          </cell>
          <cell r="G702">
            <v>-1</v>
          </cell>
          <cell r="H702">
            <v>988</v>
          </cell>
          <cell r="I702">
            <v>0.32300000000000001</v>
          </cell>
          <cell r="J702">
            <v>-319.12400000000002</v>
          </cell>
          <cell r="K702" t="str">
            <v>Peso de Producto Terminado</v>
          </cell>
          <cell r="L702" t="str">
            <v>G2189</v>
          </cell>
          <cell r="M702">
            <v>2002</v>
          </cell>
          <cell r="N702">
            <v>6</v>
          </cell>
          <cell r="O702" t="str">
            <v>043017</v>
          </cell>
          <cell r="P702">
            <v>2</v>
          </cell>
          <cell r="Q702" t="str">
            <v>G2189</v>
          </cell>
          <cell r="R702" t="str">
            <v>FACTUPA$02</v>
          </cell>
          <cell r="S702" t="str">
            <v>0200014851</v>
          </cell>
          <cell r="T702" t="str">
            <v>PASAMANERIA S. A.</v>
          </cell>
          <cell r="U702">
            <v>43017</v>
          </cell>
          <cell r="V702">
            <v>286.52</v>
          </cell>
          <cell r="W702">
            <v>0</v>
          </cell>
          <cell r="X702">
            <v>286.52</v>
          </cell>
          <cell r="Y702">
            <v>34.380000000000003</v>
          </cell>
        </row>
        <row r="703">
          <cell r="A703" t="str">
            <v>G0510C3002</v>
          </cell>
          <cell r="B703" t="str">
            <v>CJ 12UN*1/4 GL 372*236*226 T250 TE:3355</v>
          </cell>
          <cell r="C703">
            <v>90</v>
          </cell>
          <cell r="D703" t="str">
            <v>3</v>
          </cell>
          <cell r="E703">
            <v>20020605</v>
          </cell>
          <cell r="F703" t="str">
            <v>UN</v>
          </cell>
          <cell r="G703">
            <v>-1</v>
          </cell>
          <cell r="H703">
            <v>3522</v>
          </cell>
          <cell r="I703">
            <v>0.45200000000000001</v>
          </cell>
          <cell r="J703">
            <v>-1591.944</v>
          </cell>
          <cell r="K703" t="str">
            <v>Peso de Producto Terminado</v>
          </cell>
          <cell r="L703" t="str">
            <v>G0510</v>
          </cell>
          <cell r="M703">
            <v>2002</v>
          </cell>
          <cell r="N703">
            <v>6</v>
          </cell>
          <cell r="O703" t="str">
            <v>042902</v>
          </cell>
          <cell r="P703">
            <v>1</v>
          </cell>
          <cell r="Q703" t="str">
            <v>G0510</v>
          </cell>
          <cell r="R703" t="str">
            <v>FACTUPA$02</v>
          </cell>
          <cell r="S703" t="str">
            <v>0200014798</v>
          </cell>
          <cell r="T703" t="str">
            <v>CEPSA</v>
          </cell>
          <cell r="U703">
            <v>42902</v>
          </cell>
          <cell r="V703">
            <v>1232.7</v>
          </cell>
          <cell r="W703">
            <v>0</v>
          </cell>
          <cell r="X703">
            <v>1232.7</v>
          </cell>
          <cell r="Y703">
            <v>147.91999999999999</v>
          </cell>
        </row>
        <row r="704">
          <cell r="A704" t="str">
            <v>G0510C3002</v>
          </cell>
          <cell r="B704" t="str">
            <v>CJ 12UN*1/4 GL 372*236*226 T250 TE:3355</v>
          </cell>
          <cell r="C704">
            <v>90</v>
          </cell>
          <cell r="D704" t="str">
            <v>3</v>
          </cell>
          <cell r="E704">
            <v>20020610</v>
          </cell>
          <cell r="F704" t="str">
            <v>UN</v>
          </cell>
          <cell r="G704">
            <v>-1</v>
          </cell>
          <cell r="H704">
            <v>4800</v>
          </cell>
          <cell r="I704">
            <v>0.45200000000000001</v>
          </cell>
          <cell r="J704">
            <v>-2169.6</v>
          </cell>
          <cell r="K704" t="str">
            <v>Peso de Producto Terminado</v>
          </cell>
          <cell r="L704" t="str">
            <v>G0510</v>
          </cell>
          <cell r="M704">
            <v>2002</v>
          </cell>
          <cell r="N704">
            <v>6</v>
          </cell>
          <cell r="O704" t="str">
            <v>043103</v>
          </cell>
          <cell r="P704">
            <v>1</v>
          </cell>
          <cell r="Q704" t="str">
            <v>G0510</v>
          </cell>
          <cell r="R704" t="str">
            <v>FACTUPA$02</v>
          </cell>
          <cell r="S704" t="str">
            <v>0200014897</v>
          </cell>
          <cell r="T704" t="str">
            <v>CEPSA</v>
          </cell>
          <cell r="U704">
            <v>43103</v>
          </cell>
          <cell r="V704">
            <v>1680</v>
          </cell>
          <cell r="W704">
            <v>0</v>
          </cell>
          <cell r="X704">
            <v>1680</v>
          </cell>
          <cell r="Y704">
            <v>201.6</v>
          </cell>
        </row>
        <row r="705">
          <cell r="A705" t="str">
            <v>G0000R3SFA</v>
          </cell>
          <cell r="B705" t="str">
            <v>KILOS DE SINGLE FACE   1911  T/175</v>
          </cell>
          <cell r="C705">
            <v>90</v>
          </cell>
          <cell r="D705" t="str">
            <v>3</v>
          </cell>
          <cell r="E705">
            <v>20020628</v>
          </cell>
          <cell r="F705" t="str">
            <v>KG</v>
          </cell>
          <cell r="G705">
            <v>-1</v>
          </cell>
          <cell r="H705">
            <v>375</v>
          </cell>
          <cell r="I705">
            <v>1</v>
          </cell>
          <cell r="J705">
            <v>-375</v>
          </cell>
          <cell r="K705" t="str">
            <v>Peso de Producto Terminado</v>
          </cell>
          <cell r="L705" t="str">
            <v>G0000</v>
          </cell>
          <cell r="M705">
            <v>2002</v>
          </cell>
          <cell r="N705">
            <v>6</v>
          </cell>
          <cell r="O705" t="str">
            <v>043911</v>
          </cell>
          <cell r="P705">
            <v>1</v>
          </cell>
          <cell r="Q705" t="str">
            <v>G1250</v>
          </cell>
          <cell r="R705" t="str">
            <v>FACTUPA$03</v>
          </cell>
          <cell r="S705" t="str">
            <v>0200015268</v>
          </cell>
          <cell r="T705" t="str">
            <v>INDUSTRIAL LA REFORMA</v>
          </cell>
          <cell r="U705">
            <v>43911</v>
          </cell>
          <cell r="V705">
            <v>356.25</v>
          </cell>
          <cell r="W705">
            <v>0</v>
          </cell>
          <cell r="X705">
            <v>356.25</v>
          </cell>
          <cell r="Y705">
            <v>0</v>
          </cell>
        </row>
        <row r="706">
          <cell r="A706" t="str">
            <v>G0000R3SFA</v>
          </cell>
          <cell r="B706" t="str">
            <v>KILOS DE SINGLE FACE   1911  T/175</v>
          </cell>
          <cell r="C706">
            <v>90</v>
          </cell>
          <cell r="D706" t="str">
            <v>3</v>
          </cell>
          <cell r="E706">
            <v>20020622</v>
          </cell>
          <cell r="F706" t="str">
            <v>KG</v>
          </cell>
          <cell r="G706">
            <v>-1</v>
          </cell>
          <cell r="H706">
            <v>97</v>
          </cell>
          <cell r="I706">
            <v>1</v>
          </cell>
          <cell r="J706">
            <v>-97</v>
          </cell>
          <cell r="K706" t="str">
            <v>Peso de Producto Terminado</v>
          </cell>
          <cell r="L706" t="str">
            <v>G0000</v>
          </cell>
          <cell r="M706">
            <v>2002</v>
          </cell>
          <cell r="N706">
            <v>6</v>
          </cell>
          <cell r="O706" t="str">
            <v>043630</v>
          </cell>
          <cell r="P706">
            <v>1</v>
          </cell>
          <cell r="Q706" t="str">
            <v>G0450</v>
          </cell>
          <cell r="R706" t="str">
            <v>FACTUPA$02</v>
          </cell>
          <cell r="S706" t="str">
            <v>0200015153</v>
          </cell>
          <cell r="T706" t="str">
            <v>INDUSTRIAL LA REFORMA</v>
          </cell>
          <cell r="U706">
            <v>43630</v>
          </cell>
          <cell r="V706">
            <v>849.69</v>
          </cell>
          <cell r="W706">
            <v>0</v>
          </cell>
          <cell r="X706">
            <v>849.69</v>
          </cell>
          <cell r="Y706">
            <v>101.96</v>
          </cell>
        </row>
        <row r="707">
          <cell r="A707" t="str">
            <v>G0078C3RGA</v>
          </cell>
          <cell r="B707" t="str">
            <v>CAJA TIPO A  240*240*260 T350 TE828</v>
          </cell>
          <cell r="C707">
            <v>2</v>
          </cell>
          <cell r="D707" t="str">
            <v>3</v>
          </cell>
          <cell r="E707">
            <v>20020618</v>
          </cell>
          <cell r="F707" t="str">
            <v>UN</v>
          </cell>
          <cell r="G707">
            <v>1</v>
          </cell>
          <cell r="H707">
            <v>5753</v>
          </cell>
          <cell r="I707">
            <v>0.54500000000000004</v>
          </cell>
          <cell r="J707">
            <v>3135.3850000000002</v>
          </cell>
          <cell r="K707" t="str">
            <v>Peso de Producto Terminado</v>
          </cell>
          <cell r="L707" t="str">
            <v>G0078</v>
          </cell>
          <cell r="M707">
            <v>2002</v>
          </cell>
          <cell r="N707">
            <v>6</v>
          </cell>
          <cell r="O707" t="str">
            <v>043453</v>
          </cell>
          <cell r="P707">
            <v>1</v>
          </cell>
          <cell r="Q707" t="str">
            <v>15333</v>
          </cell>
          <cell r="R707" t="str">
            <v>21058</v>
          </cell>
          <cell r="S707" t="str">
            <v>0</v>
          </cell>
          <cell r="T707" t="str">
            <v>ADELCA</v>
          </cell>
          <cell r="U707">
            <v>43453</v>
          </cell>
        </row>
        <row r="708">
          <cell r="A708" t="str">
            <v>G0000T3RAN</v>
          </cell>
          <cell r="B708" t="str">
            <v>TRANSVERSALES POLLO</v>
          </cell>
          <cell r="C708">
            <v>90</v>
          </cell>
          <cell r="D708" t="str">
            <v>3</v>
          </cell>
          <cell r="E708">
            <v>20020614</v>
          </cell>
          <cell r="F708" t="str">
            <v>UN</v>
          </cell>
          <cell r="G708">
            <v>-1</v>
          </cell>
          <cell r="H708">
            <v>2395</v>
          </cell>
          <cell r="I708">
            <v>0.30299999999999999</v>
          </cell>
          <cell r="J708">
            <v>-725.68499999999995</v>
          </cell>
          <cell r="K708" t="str">
            <v>Peso de Producto Terminado</v>
          </cell>
          <cell r="L708" t="str">
            <v>G0000</v>
          </cell>
          <cell r="M708">
            <v>2002</v>
          </cell>
          <cell r="N708">
            <v>6</v>
          </cell>
          <cell r="O708" t="str">
            <v>043291</v>
          </cell>
          <cell r="P708">
            <v>4</v>
          </cell>
          <cell r="Q708" t="str">
            <v>G1255</v>
          </cell>
          <cell r="R708" t="str">
            <v>FACTUPA$02</v>
          </cell>
          <cell r="S708" t="str">
            <v>0200014982</v>
          </cell>
          <cell r="T708" t="str">
            <v>INDUSTRIAL LA REFORMA</v>
          </cell>
          <cell r="U708">
            <v>43291</v>
          </cell>
          <cell r="V708">
            <v>215.55</v>
          </cell>
          <cell r="W708">
            <v>0</v>
          </cell>
          <cell r="X708">
            <v>215.55</v>
          </cell>
          <cell r="Y708">
            <v>25.87</v>
          </cell>
        </row>
        <row r="709">
          <cell r="A709" t="str">
            <v>G0069C3C02</v>
          </cell>
          <cell r="B709" t="str">
            <v>CJ REGULAR 2 346*258*175 K-C 125 TE 4332</v>
          </cell>
          <cell r="C709">
            <v>90</v>
          </cell>
          <cell r="D709" t="str">
            <v>3</v>
          </cell>
          <cell r="E709">
            <v>20020612</v>
          </cell>
          <cell r="F709" t="str">
            <v>UN</v>
          </cell>
          <cell r="G709">
            <v>-1</v>
          </cell>
          <cell r="H709">
            <v>5190</v>
          </cell>
          <cell r="I709">
            <v>0.25800000000000001</v>
          </cell>
          <cell r="J709">
            <v>-1339.02</v>
          </cell>
          <cell r="K709" t="str">
            <v>Peso de Producto Terminado</v>
          </cell>
          <cell r="L709" t="str">
            <v>G0069</v>
          </cell>
          <cell r="M709">
            <v>2002</v>
          </cell>
          <cell r="N709">
            <v>6</v>
          </cell>
          <cell r="O709" t="str">
            <v>043222</v>
          </cell>
          <cell r="P709">
            <v>3</v>
          </cell>
          <cell r="Q709" t="str">
            <v>G0069</v>
          </cell>
          <cell r="R709" t="str">
            <v>FACTUPA$02</v>
          </cell>
          <cell r="S709" t="str">
            <v>0200014950</v>
          </cell>
          <cell r="T709" t="str">
            <v>AVON S.A.</v>
          </cell>
          <cell r="U709">
            <v>43222</v>
          </cell>
          <cell r="V709">
            <v>1141.8</v>
          </cell>
          <cell r="W709">
            <v>0</v>
          </cell>
          <cell r="X709">
            <v>1141.8</v>
          </cell>
          <cell r="Y709">
            <v>137.02000000000001</v>
          </cell>
        </row>
        <row r="710">
          <cell r="A710" t="str">
            <v>G0069C3C03</v>
          </cell>
          <cell r="B710" t="str">
            <v>CJ EGULAR 3 400*320*220 K-C T-150 TE4333</v>
          </cell>
          <cell r="C710">
            <v>2</v>
          </cell>
          <cell r="D710" t="str">
            <v>3</v>
          </cell>
          <cell r="E710">
            <v>20020605</v>
          </cell>
          <cell r="F710" t="str">
            <v>UN</v>
          </cell>
          <cell r="G710">
            <v>1</v>
          </cell>
          <cell r="H710">
            <v>4932</v>
          </cell>
          <cell r="I710">
            <v>0.43</v>
          </cell>
          <cell r="J710">
            <v>2120.7600000000002</v>
          </cell>
          <cell r="K710" t="str">
            <v>Peso de Producto Terminado</v>
          </cell>
          <cell r="L710" t="str">
            <v>G0069</v>
          </cell>
          <cell r="M710">
            <v>2002</v>
          </cell>
          <cell r="N710">
            <v>6</v>
          </cell>
          <cell r="O710" t="str">
            <v>042938</v>
          </cell>
          <cell r="P710">
            <v>12</v>
          </cell>
          <cell r="Q710" t="str">
            <v>14922</v>
          </cell>
          <cell r="R710" t="str">
            <v>21621</v>
          </cell>
          <cell r="S710" t="str">
            <v>0</v>
          </cell>
          <cell r="T710" t="str">
            <v>AVON S.A.</v>
          </cell>
          <cell r="U710">
            <v>42938</v>
          </cell>
        </row>
        <row r="711">
          <cell r="A711" t="str">
            <v>G0069C3C03</v>
          </cell>
          <cell r="B711" t="str">
            <v>CJ EGULAR 3 400*320*220 K-C T-150 TE4333</v>
          </cell>
          <cell r="C711">
            <v>90</v>
          </cell>
          <cell r="D711" t="str">
            <v>3</v>
          </cell>
          <cell r="E711">
            <v>20020611</v>
          </cell>
          <cell r="F711" t="str">
            <v>UN</v>
          </cell>
          <cell r="G711">
            <v>-1</v>
          </cell>
          <cell r="H711">
            <v>1332</v>
          </cell>
          <cell r="I711">
            <v>0.43</v>
          </cell>
          <cell r="J711">
            <v>-572.76</v>
          </cell>
          <cell r="K711" t="str">
            <v>Peso de Producto Terminado</v>
          </cell>
          <cell r="L711" t="str">
            <v>G0069</v>
          </cell>
          <cell r="M711">
            <v>2002</v>
          </cell>
          <cell r="N711">
            <v>6</v>
          </cell>
          <cell r="O711" t="str">
            <v>043161</v>
          </cell>
          <cell r="P711">
            <v>4</v>
          </cell>
          <cell r="Q711" t="str">
            <v>G0069</v>
          </cell>
          <cell r="R711" t="str">
            <v>FACTUPA$02</v>
          </cell>
          <cell r="S711" t="str">
            <v>0200014924</v>
          </cell>
          <cell r="T711" t="str">
            <v>AVON S.A.</v>
          </cell>
          <cell r="U711">
            <v>43161</v>
          </cell>
          <cell r="V711">
            <v>492.84</v>
          </cell>
          <cell r="W711">
            <v>0</v>
          </cell>
          <cell r="X711">
            <v>492.84</v>
          </cell>
          <cell r="Y711">
            <v>59.14</v>
          </cell>
        </row>
        <row r="712">
          <cell r="A712" t="str">
            <v>G0069C3C03</v>
          </cell>
          <cell r="B712" t="str">
            <v>CJ EGULAR 3 400*320*220 K-C T-150 TE4333</v>
          </cell>
          <cell r="C712">
            <v>90</v>
          </cell>
          <cell r="D712" t="str">
            <v>3</v>
          </cell>
          <cell r="E712">
            <v>20020612</v>
          </cell>
          <cell r="F712" t="str">
            <v>UN</v>
          </cell>
          <cell r="G712">
            <v>-1</v>
          </cell>
          <cell r="H712">
            <v>2670</v>
          </cell>
          <cell r="I712">
            <v>0.43</v>
          </cell>
          <cell r="J712">
            <v>-1148.0999999999999</v>
          </cell>
          <cell r="K712" t="str">
            <v>Peso de Producto Terminado</v>
          </cell>
          <cell r="L712" t="str">
            <v>G0069</v>
          </cell>
          <cell r="M712">
            <v>2002</v>
          </cell>
          <cell r="N712">
            <v>6</v>
          </cell>
          <cell r="O712" t="str">
            <v>043222</v>
          </cell>
          <cell r="P712">
            <v>1</v>
          </cell>
          <cell r="Q712" t="str">
            <v>G0069</v>
          </cell>
          <cell r="R712" t="str">
            <v>FACTUPA$02</v>
          </cell>
          <cell r="S712" t="str">
            <v>0200014950</v>
          </cell>
          <cell r="T712" t="str">
            <v>AVON S.A.</v>
          </cell>
          <cell r="U712">
            <v>43222</v>
          </cell>
          <cell r="V712">
            <v>987.9</v>
          </cell>
          <cell r="W712">
            <v>0</v>
          </cell>
          <cell r="X712">
            <v>987.9</v>
          </cell>
          <cell r="Y712">
            <v>118.55</v>
          </cell>
        </row>
        <row r="713">
          <cell r="A713" t="str">
            <v>G0069C3C04</v>
          </cell>
          <cell r="B713" t="str">
            <v>CJ REGULAR 4 640*415*460 K-C 150 4334</v>
          </cell>
          <cell r="C713">
            <v>2</v>
          </cell>
          <cell r="D713" t="str">
            <v>3</v>
          </cell>
          <cell r="E713">
            <v>20020604</v>
          </cell>
          <cell r="F713" t="str">
            <v>UN</v>
          </cell>
          <cell r="G713">
            <v>1</v>
          </cell>
          <cell r="H713">
            <v>597</v>
          </cell>
          <cell r="I713">
            <v>1.002</v>
          </cell>
          <cell r="J713">
            <v>598.19399999999996</v>
          </cell>
          <cell r="K713" t="str">
            <v>Peso de Producto Terminado</v>
          </cell>
          <cell r="L713" t="str">
            <v>G0069</v>
          </cell>
          <cell r="M713">
            <v>2002</v>
          </cell>
          <cell r="N713">
            <v>6</v>
          </cell>
          <cell r="O713" t="str">
            <v>042855</v>
          </cell>
          <cell r="P713">
            <v>3</v>
          </cell>
          <cell r="Q713" t="str">
            <v>14887</v>
          </cell>
          <cell r="R713" t="str">
            <v>21658</v>
          </cell>
          <cell r="S713" t="str">
            <v>0</v>
          </cell>
          <cell r="T713" t="str">
            <v>AVON S.A.</v>
          </cell>
          <cell r="U713">
            <v>42855</v>
          </cell>
        </row>
        <row r="714">
          <cell r="A714" t="str">
            <v>G0069C3C04</v>
          </cell>
          <cell r="B714" t="str">
            <v>CJ REGULAR 4 640*415*460 K-C 150 4334</v>
          </cell>
          <cell r="C714">
            <v>2</v>
          </cell>
          <cell r="D714" t="str">
            <v>3</v>
          </cell>
          <cell r="E714">
            <v>20020605</v>
          </cell>
          <cell r="F714" t="str">
            <v>UN</v>
          </cell>
          <cell r="G714">
            <v>1</v>
          </cell>
          <cell r="H714">
            <v>2348</v>
          </cell>
          <cell r="I714">
            <v>1.002</v>
          </cell>
          <cell r="J714">
            <v>2352.6959999999999</v>
          </cell>
          <cell r="K714" t="str">
            <v>Peso de Producto Terminado</v>
          </cell>
          <cell r="L714" t="str">
            <v>G0069</v>
          </cell>
          <cell r="M714">
            <v>2002</v>
          </cell>
          <cell r="N714">
            <v>6</v>
          </cell>
          <cell r="O714" t="str">
            <v>042938</v>
          </cell>
          <cell r="P714">
            <v>10</v>
          </cell>
          <cell r="Q714" t="str">
            <v>14926</v>
          </cell>
          <cell r="R714" t="str">
            <v>21658</v>
          </cell>
          <cell r="S714" t="str">
            <v>0</v>
          </cell>
          <cell r="T714" t="str">
            <v>AVON S.A.</v>
          </cell>
          <cell r="U714">
            <v>42938</v>
          </cell>
        </row>
        <row r="715">
          <cell r="A715" t="str">
            <v>G0069C3C04</v>
          </cell>
          <cell r="B715" t="str">
            <v>CJ REGULAR 4 640*415*460 K-C 150 4334</v>
          </cell>
          <cell r="C715">
            <v>90</v>
          </cell>
          <cell r="D715" t="str">
            <v>3</v>
          </cell>
          <cell r="E715">
            <v>20020611</v>
          </cell>
          <cell r="F715" t="str">
            <v>UN</v>
          </cell>
          <cell r="G715">
            <v>-1</v>
          </cell>
          <cell r="H715">
            <v>597</v>
          </cell>
          <cell r="I715">
            <v>1.002</v>
          </cell>
          <cell r="J715">
            <v>-598.19399999999996</v>
          </cell>
          <cell r="K715" t="str">
            <v>Peso de Producto Terminado</v>
          </cell>
          <cell r="L715" t="str">
            <v>G0069</v>
          </cell>
          <cell r="M715">
            <v>2002</v>
          </cell>
          <cell r="N715">
            <v>6</v>
          </cell>
          <cell r="O715" t="str">
            <v>043161</v>
          </cell>
          <cell r="P715">
            <v>1</v>
          </cell>
          <cell r="Q715" t="str">
            <v>G0069</v>
          </cell>
          <cell r="R715" t="str">
            <v>FACTUPA$02</v>
          </cell>
          <cell r="S715" t="str">
            <v>0200014924</v>
          </cell>
          <cell r="T715" t="str">
            <v>AVON S.A.</v>
          </cell>
          <cell r="U715">
            <v>43161</v>
          </cell>
          <cell r="V715">
            <v>507.45</v>
          </cell>
          <cell r="W715">
            <v>0</v>
          </cell>
          <cell r="X715">
            <v>507.45</v>
          </cell>
          <cell r="Y715">
            <v>60.89</v>
          </cell>
        </row>
        <row r="716">
          <cell r="A716" t="str">
            <v>G0069C3C04</v>
          </cell>
          <cell r="B716" t="str">
            <v>CJ REGULAR 4 640*415*460 K-C 150 4334</v>
          </cell>
          <cell r="C716">
            <v>90</v>
          </cell>
          <cell r="D716" t="str">
            <v>3</v>
          </cell>
          <cell r="E716">
            <v>20020612</v>
          </cell>
          <cell r="F716" t="str">
            <v>UN</v>
          </cell>
          <cell r="G716">
            <v>-1</v>
          </cell>
          <cell r="H716">
            <v>2348</v>
          </cell>
          <cell r="I716">
            <v>1.002</v>
          </cell>
          <cell r="J716">
            <v>-2352.6959999999999</v>
          </cell>
          <cell r="K716" t="str">
            <v>Peso de Producto Terminado</v>
          </cell>
          <cell r="L716" t="str">
            <v>G0069</v>
          </cell>
          <cell r="M716">
            <v>2002</v>
          </cell>
          <cell r="N716">
            <v>6</v>
          </cell>
          <cell r="O716" t="str">
            <v>043222</v>
          </cell>
          <cell r="P716">
            <v>2</v>
          </cell>
          <cell r="Q716" t="str">
            <v>G0069</v>
          </cell>
          <cell r="R716" t="str">
            <v>FACTUPA$02</v>
          </cell>
          <cell r="S716" t="str">
            <v>0200014950</v>
          </cell>
          <cell r="T716" t="str">
            <v>AVON S.A.</v>
          </cell>
          <cell r="U716">
            <v>43222</v>
          </cell>
          <cell r="V716">
            <v>1995.8</v>
          </cell>
          <cell r="W716">
            <v>0</v>
          </cell>
          <cell r="X716">
            <v>1995.8</v>
          </cell>
          <cell r="Y716">
            <v>239.5</v>
          </cell>
        </row>
        <row r="717">
          <cell r="A717" t="str">
            <v>G0069C31/2</v>
          </cell>
          <cell r="B717" t="str">
            <v>CJ REGULAR 1/2 250*199*112 K-C 125 4330</v>
          </cell>
          <cell r="C717">
            <v>2</v>
          </cell>
          <cell r="D717" t="str">
            <v>3</v>
          </cell>
          <cell r="E717">
            <v>20020604</v>
          </cell>
          <cell r="F717" t="str">
            <v>UN</v>
          </cell>
          <cell r="G717">
            <v>1</v>
          </cell>
          <cell r="H717">
            <v>2029</v>
          </cell>
          <cell r="I717">
            <v>0.14099999999999999</v>
          </cell>
          <cell r="J717">
            <v>286.089</v>
          </cell>
          <cell r="K717" t="str">
            <v>Peso de Producto Terminado</v>
          </cell>
          <cell r="L717" t="str">
            <v>G0069</v>
          </cell>
          <cell r="M717">
            <v>2002</v>
          </cell>
          <cell r="N717">
            <v>6</v>
          </cell>
          <cell r="O717" t="str">
            <v>042855</v>
          </cell>
          <cell r="P717">
            <v>6</v>
          </cell>
          <cell r="Q717" t="str">
            <v>14884</v>
          </cell>
          <cell r="R717" t="str">
            <v>21661</v>
          </cell>
          <cell r="S717" t="str">
            <v>0</v>
          </cell>
          <cell r="T717" t="str">
            <v>AVON S.A.</v>
          </cell>
          <cell r="U717">
            <v>42855</v>
          </cell>
        </row>
        <row r="718">
          <cell r="A718" t="str">
            <v>G0069C31/2</v>
          </cell>
          <cell r="B718" t="str">
            <v>CJ REGULAR 1/2 250*199*112 K-C 125 4330</v>
          </cell>
          <cell r="C718">
            <v>90</v>
          </cell>
          <cell r="D718" t="str">
            <v>3</v>
          </cell>
          <cell r="E718">
            <v>20020611</v>
          </cell>
          <cell r="F718" t="str">
            <v>UN</v>
          </cell>
          <cell r="G718">
            <v>-1</v>
          </cell>
          <cell r="H718">
            <v>1009</v>
          </cell>
          <cell r="I718">
            <v>0.14099999999999999</v>
          </cell>
          <cell r="J718">
            <v>-142.26899999999998</v>
          </cell>
          <cell r="K718" t="str">
            <v>Peso de Producto Terminado</v>
          </cell>
          <cell r="L718" t="str">
            <v>G0069</v>
          </cell>
          <cell r="M718">
            <v>2002</v>
          </cell>
          <cell r="N718">
            <v>6</v>
          </cell>
          <cell r="O718" t="str">
            <v>043161</v>
          </cell>
          <cell r="P718">
            <v>2</v>
          </cell>
          <cell r="Q718" t="str">
            <v>G0069</v>
          </cell>
          <cell r="R718" t="str">
            <v>FACTUPA$02</v>
          </cell>
          <cell r="S718" t="str">
            <v>0200014924</v>
          </cell>
          <cell r="T718" t="str">
            <v>AVON S.A.</v>
          </cell>
          <cell r="U718">
            <v>43161</v>
          </cell>
          <cell r="V718">
            <v>121.08</v>
          </cell>
          <cell r="W718">
            <v>0</v>
          </cell>
          <cell r="X718">
            <v>121.08</v>
          </cell>
          <cell r="Y718">
            <v>14.53</v>
          </cell>
        </row>
        <row r="719">
          <cell r="A719" t="str">
            <v>G0076L3LAR</v>
          </cell>
          <cell r="B719" t="str">
            <v>LARGUEROS 245X102 T/150</v>
          </cell>
          <cell r="C719">
            <v>2</v>
          </cell>
          <cell r="D719" t="str">
            <v>3</v>
          </cell>
          <cell r="E719">
            <v>20020627</v>
          </cell>
          <cell r="F719" t="str">
            <v>UN</v>
          </cell>
          <cell r="G719">
            <v>1</v>
          </cell>
          <cell r="H719">
            <v>6100</v>
          </cell>
          <cell r="I719">
            <v>0.01</v>
          </cell>
          <cell r="J719">
            <v>61</v>
          </cell>
          <cell r="K719" t="str">
            <v>Peso de Producto Terminado</v>
          </cell>
          <cell r="L719" t="str">
            <v>G0076</v>
          </cell>
          <cell r="M719">
            <v>2002</v>
          </cell>
          <cell r="N719">
            <v>6</v>
          </cell>
          <cell r="O719" t="str">
            <v>043907</v>
          </cell>
          <cell r="P719">
            <v>10</v>
          </cell>
          <cell r="Q719" t="str">
            <v>13992</v>
          </cell>
          <cell r="R719" t="str">
            <v>22094</v>
          </cell>
          <cell r="S719" t="str">
            <v>0</v>
          </cell>
          <cell r="T719" t="str">
            <v>AVENTIS CROPSCIENCE ECUADOR S.A.</v>
          </cell>
          <cell r="U719">
            <v>43907</v>
          </cell>
        </row>
        <row r="720">
          <cell r="A720" t="str">
            <v>G0076L3TRA</v>
          </cell>
          <cell r="B720" t="str">
            <v>TRANSVERSALES 183X102 T/150</v>
          </cell>
          <cell r="C720">
            <v>2</v>
          </cell>
          <cell r="D720" t="str">
            <v>3</v>
          </cell>
          <cell r="E720">
            <v>20020627</v>
          </cell>
          <cell r="F720" t="str">
            <v>UN</v>
          </cell>
          <cell r="G720">
            <v>1</v>
          </cell>
          <cell r="H720">
            <v>10150</v>
          </cell>
          <cell r="I720">
            <v>0.01</v>
          </cell>
          <cell r="J720">
            <v>101.5</v>
          </cell>
          <cell r="K720" t="str">
            <v>Peso de Producto Terminado</v>
          </cell>
          <cell r="L720" t="str">
            <v>G0076</v>
          </cell>
          <cell r="M720">
            <v>2002</v>
          </cell>
          <cell r="N720">
            <v>6</v>
          </cell>
          <cell r="O720" t="str">
            <v>043907</v>
          </cell>
          <cell r="P720">
            <v>9</v>
          </cell>
          <cell r="Q720" t="str">
            <v>15199</v>
          </cell>
          <cell r="R720" t="str">
            <v>22043</v>
          </cell>
          <cell r="S720" t="str">
            <v>0</v>
          </cell>
          <cell r="T720" t="str">
            <v>AVENTIS CROPSCIENCE ECUADOR S.A.</v>
          </cell>
          <cell r="U720">
            <v>43907</v>
          </cell>
        </row>
        <row r="721">
          <cell r="A721" t="str">
            <v>G0069C3C02</v>
          </cell>
          <cell r="B721" t="str">
            <v>CJ REGULAR 2 346*258*175 K-C 125 TE 4332</v>
          </cell>
          <cell r="C721">
            <v>2</v>
          </cell>
          <cell r="D721" t="str">
            <v>3</v>
          </cell>
          <cell r="E721">
            <v>20020604</v>
          </cell>
          <cell r="F721" t="str">
            <v>UN</v>
          </cell>
          <cell r="G721">
            <v>1</v>
          </cell>
          <cell r="H721">
            <v>10049</v>
          </cell>
          <cell r="I721">
            <v>0.25800000000000001</v>
          </cell>
          <cell r="J721">
            <v>2592.6420000000003</v>
          </cell>
          <cell r="K721" t="str">
            <v>Peso de Producto Terminado</v>
          </cell>
          <cell r="L721" t="str">
            <v>G0069</v>
          </cell>
          <cell r="M721">
            <v>2002</v>
          </cell>
          <cell r="N721">
            <v>6</v>
          </cell>
          <cell r="O721" t="str">
            <v>042855</v>
          </cell>
          <cell r="P721">
            <v>5</v>
          </cell>
          <cell r="Q721" t="str">
            <v>14885</v>
          </cell>
          <cell r="R721" t="str">
            <v>21659</v>
          </cell>
          <cell r="S721" t="str">
            <v>0</v>
          </cell>
          <cell r="T721" t="str">
            <v>AVON S.A.</v>
          </cell>
          <cell r="U721">
            <v>42855</v>
          </cell>
        </row>
        <row r="722">
          <cell r="A722" t="str">
            <v>G0089L3001</v>
          </cell>
          <cell r="B722" t="str">
            <v>DIVISIONES CJ TROQ20KG 172*752 T200 3515</v>
          </cell>
          <cell r="C722">
            <v>90</v>
          </cell>
          <cell r="D722" t="str">
            <v>3</v>
          </cell>
          <cell r="E722">
            <v>20020625</v>
          </cell>
          <cell r="F722" t="str">
            <v>UN</v>
          </cell>
          <cell r="G722">
            <v>-1</v>
          </cell>
          <cell r="H722">
            <v>4200</v>
          </cell>
          <cell r="I722">
            <v>0.34100000000000003</v>
          </cell>
          <cell r="J722">
            <v>-1432.2</v>
          </cell>
          <cell r="K722" t="str">
            <v>Peso de Producto Terminado</v>
          </cell>
          <cell r="L722" t="str">
            <v>G0089</v>
          </cell>
          <cell r="M722">
            <v>2002</v>
          </cell>
          <cell r="N722">
            <v>6</v>
          </cell>
          <cell r="O722" t="str">
            <v>043729</v>
          </cell>
          <cell r="P722">
            <v>2</v>
          </cell>
          <cell r="Q722" t="str">
            <v>G0089</v>
          </cell>
          <cell r="R722" t="str">
            <v>FACTUPA$02</v>
          </cell>
          <cell r="S722" t="str">
            <v>0200015200</v>
          </cell>
          <cell r="T722" t="str">
            <v>AGA DEL ECUADOR C.A.</v>
          </cell>
          <cell r="U722">
            <v>43729</v>
          </cell>
          <cell r="V722">
            <v>210</v>
          </cell>
          <cell r="W722">
            <v>0</v>
          </cell>
          <cell r="X722">
            <v>210</v>
          </cell>
          <cell r="Y722">
            <v>25.2</v>
          </cell>
        </row>
        <row r="723">
          <cell r="A723" t="str">
            <v>G0099C3B02</v>
          </cell>
          <cell r="B723" t="str">
            <v>CJ BASE HEALTHY HIDE 572*470*292 TE-4275</v>
          </cell>
          <cell r="C723">
            <v>2</v>
          </cell>
          <cell r="D723" t="str">
            <v>3</v>
          </cell>
          <cell r="E723">
            <v>20020611</v>
          </cell>
          <cell r="F723" t="str">
            <v>UN</v>
          </cell>
          <cell r="G723">
            <v>1</v>
          </cell>
          <cell r="H723">
            <v>1080</v>
          </cell>
          <cell r="I723">
            <v>0.86199999999999999</v>
          </cell>
          <cell r="J723">
            <v>930.96</v>
          </cell>
          <cell r="K723" t="str">
            <v>Peso de Producto Terminado</v>
          </cell>
          <cell r="L723" t="str">
            <v>G0099</v>
          </cell>
          <cell r="M723">
            <v>2002</v>
          </cell>
          <cell r="N723">
            <v>6</v>
          </cell>
          <cell r="O723" t="str">
            <v>043159</v>
          </cell>
          <cell r="P723">
            <v>2</v>
          </cell>
          <cell r="Q723" t="str">
            <v>15059</v>
          </cell>
          <cell r="R723" t="str">
            <v>21723</v>
          </cell>
          <cell r="S723" t="str">
            <v>0</v>
          </cell>
          <cell r="T723" t="str">
            <v>CIA. AGROINDUSTRIAL AGROCUEROS S. A.</v>
          </cell>
          <cell r="U723">
            <v>43159</v>
          </cell>
        </row>
        <row r="724">
          <cell r="A724" t="str">
            <v>G0099C3B01</v>
          </cell>
          <cell r="B724" t="str">
            <v>CJ BASE VALUE HIDE 572*470*292 B-C T4273</v>
          </cell>
          <cell r="C724">
            <v>90</v>
          </cell>
          <cell r="D724" t="str">
            <v>3</v>
          </cell>
          <cell r="E724">
            <v>20020611</v>
          </cell>
          <cell r="F724" t="str">
            <v>UN</v>
          </cell>
          <cell r="G724">
            <v>-1</v>
          </cell>
          <cell r="H724">
            <v>2520</v>
          </cell>
          <cell r="I724">
            <v>0.86199999999999999</v>
          </cell>
          <cell r="J724">
            <v>-2172.2399999999998</v>
          </cell>
          <cell r="K724" t="str">
            <v>Peso de Producto Terminado</v>
          </cell>
          <cell r="L724" t="str">
            <v>G0099</v>
          </cell>
          <cell r="M724">
            <v>2002</v>
          </cell>
          <cell r="N724">
            <v>6</v>
          </cell>
          <cell r="O724" t="str">
            <v>043162</v>
          </cell>
          <cell r="P724">
            <v>1</v>
          </cell>
          <cell r="Q724" t="str">
            <v>G0099</v>
          </cell>
          <cell r="R724" t="str">
            <v>FACTUPA$03</v>
          </cell>
          <cell r="S724" t="str">
            <v>0200014925</v>
          </cell>
          <cell r="T724" t="str">
            <v>CIA. AGROINDUSTRIAL AGROCUEROS S. A.</v>
          </cell>
          <cell r="U724">
            <v>43162</v>
          </cell>
          <cell r="V724">
            <v>1915.2</v>
          </cell>
          <cell r="W724">
            <v>0</v>
          </cell>
          <cell r="X724">
            <v>1915.2</v>
          </cell>
          <cell r="Y724">
            <v>0</v>
          </cell>
        </row>
        <row r="725">
          <cell r="A725" t="str">
            <v>G0099C3B01</v>
          </cell>
          <cell r="B725" t="str">
            <v>CJ BASE VALUE HIDE 572*470*292 B-C T4273</v>
          </cell>
          <cell r="C725">
            <v>2</v>
          </cell>
          <cell r="D725" t="str">
            <v>3</v>
          </cell>
          <cell r="E725">
            <v>20020611</v>
          </cell>
          <cell r="F725" t="str">
            <v>UN</v>
          </cell>
          <cell r="G725">
            <v>1</v>
          </cell>
          <cell r="H725">
            <v>2520</v>
          </cell>
          <cell r="I725">
            <v>0.86199999999999999</v>
          </cell>
          <cell r="J725">
            <v>2172.2399999999998</v>
          </cell>
          <cell r="K725" t="str">
            <v>Peso de Producto Terminado</v>
          </cell>
          <cell r="L725" t="str">
            <v>G0099</v>
          </cell>
          <cell r="M725">
            <v>2002</v>
          </cell>
          <cell r="N725">
            <v>6</v>
          </cell>
          <cell r="O725" t="str">
            <v>043159</v>
          </cell>
          <cell r="P725">
            <v>1</v>
          </cell>
          <cell r="Q725" t="str">
            <v>15057</v>
          </cell>
          <cell r="R725" t="str">
            <v>21722</v>
          </cell>
          <cell r="S725" t="str">
            <v>0</v>
          </cell>
          <cell r="T725" t="str">
            <v>CIA. AGROINDUSTRIAL AGROCUEROS S. A.</v>
          </cell>
          <cell r="U725">
            <v>43159</v>
          </cell>
        </row>
        <row r="726">
          <cell r="A726" t="str">
            <v>G0089L3001</v>
          </cell>
          <cell r="B726" t="str">
            <v>DIVISIONES CJ TROQ20KG 172*752 T200 3515</v>
          </cell>
          <cell r="C726">
            <v>90</v>
          </cell>
          <cell r="D726" t="str">
            <v>3</v>
          </cell>
          <cell r="E726">
            <v>20020625</v>
          </cell>
          <cell r="F726" t="str">
            <v>UN</v>
          </cell>
          <cell r="G726">
            <v>-1</v>
          </cell>
          <cell r="H726">
            <v>112</v>
          </cell>
          <cell r="I726">
            <v>0.34100000000000003</v>
          </cell>
          <cell r="J726">
            <v>-38.192</v>
          </cell>
          <cell r="K726" t="str">
            <v>Peso de Producto Terminado</v>
          </cell>
          <cell r="L726" t="str">
            <v>G0089</v>
          </cell>
          <cell r="M726">
            <v>2002</v>
          </cell>
          <cell r="N726">
            <v>6</v>
          </cell>
          <cell r="O726" t="str">
            <v>043759</v>
          </cell>
          <cell r="P726">
            <v>2</v>
          </cell>
          <cell r="Q726" t="str">
            <v>G0089</v>
          </cell>
          <cell r="R726" t="str">
            <v>FACTUPA$02</v>
          </cell>
          <cell r="S726" t="str">
            <v>0200015213</v>
          </cell>
          <cell r="T726" t="str">
            <v>AGA DEL ECUADOR C.A.</v>
          </cell>
          <cell r="U726">
            <v>43759</v>
          </cell>
          <cell r="V726">
            <v>317.5</v>
          </cell>
          <cell r="W726">
            <v>0</v>
          </cell>
          <cell r="X726">
            <v>317.5</v>
          </cell>
          <cell r="Y726">
            <v>38.1</v>
          </cell>
        </row>
        <row r="727">
          <cell r="A727" t="str">
            <v>G0089L3001</v>
          </cell>
          <cell r="B727" t="str">
            <v>DIVISIONES CJ TROQ20KG 172*752 T200 3515</v>
          </cell>
          <cell r="C727">
            <v>90</v>
          </cell>
          <cell r="D727" t="str">
            <v>3</v>
          </cell>
          <cell r="E727">
            <v>20020625</v>
          </cell>
          <cell r="F727" t="str">
            <v>UN</v>
          </cell>
          <cell r="G727">
            <v>-1</v>
          </cell>
          <cell r="H727">
            <v>694</v>
          </cell>
          <cell r="I727">
            <v>0.34100000000000003</v>
          </cell>
          <cell r="J727">
            <v>-236.65400000000002</v>
          </cell>
          <cell r="K727" t="str">
            <v>Peso de Producto Terminado</v>
          </cell>
          <cell r="L727" t="str">
            <v>G0089</v>
          </cell>
          <cell r="M727">
            <v>2002</v>
          </cell>
          <cell r="N727">
            <v>6</v>
          </cell>
          <cell r="O727" t="str">
            <v>043759</v>
          </cell>
          <cell r="P727">
            <v>2</v>
          </cell>
          <cell r="Q727" t="str">
            <v>G0089</v>
          </cell>
          <cell r="R727" t="str">
            <v>FACTUPA$02</v>
          </cell>
          <cell r="S727" t="str">
            <v>0200015213</v>
          </cell>
          <cell r="T727" t="str">
            <v>AGA DEL ECUADOR C.A.</v>
          </cell>
          <cell r="U727">
            <v>43759</v>
          </cell>
          <cell r="V727">
            <v>317.5</v>
          </cell>
          <cell r="W727">
            <v>0</v>
          </cell>
          <cell r="X727">
            <v>317.5</v>
          </cell>
          <cell r="Y727">
            <v>38.1</v>
          </cell>
        </row>
        <row r="728">
          <cell r="A728" t="str">
            <v>G0078C3RGA</v>
          </cell>
          <cell r="B728" t="str">
            <v>CAJA TIPO A  240*240*260 T350 TE828</v>
          </cell>
          <cell r="C728">
            <v>90</v>
          </cell>
          <cell r="D728" t="str">
            <v>3</v>
          </cell>
          <cell r="E728">
            <v>20020603</v>
          </cell>
          <cell r="F728" t="str">
            <v>UN</v>
          </cell>
          <cell r="G728">
            <v>-1</v>
          </cell>
          <cell r="H728">
            <v>7160</v>
          </cell>
          <cell r="I728">
            <v>0.54500000000000004</v>
          </cell>
          <cell r="J728">
            <v>-3902.2</v>
          </cell>
          <cell r="K728" t="str">
            <v>Peso de Producto Terminado</v>
          </cell>
          <cell r="L728" t="str">
            <v>G0078</v>
          </cell>
          <cell r="M728">
            <v>2002</v>
          </cell>
          <cell r="N728">
            <v>6</v>
          </cell>
          <cell r="O728" t="str">
            <v>042839</v>
          </cell>
          <cell r="P728">
            <v>1</v>
          </cell>
          <cell r="Q728" t="str">
            <v>G0078</v>
          </cell>
          <cell r="R728" t="str">
            <v>FACTUPA$02</v>
          </cell>
          <cell r="S728" t="str">
            <v>0200014772</v>
          </cell>
          <cell r="T728" t="str">
            <v>ADELCA</v>
          </cell>
          <cell r="U728">
            <v>42839</v>
          </cell>
          <cell r="V728">
            <v>3078.8</v>
          </cell>
          <cell r="W728">
            <v>0</v>
          </cell>
          <cell r="X728">
            <v>3078.8</v>
          </cell>
          <cell r="Y728">
            <v>369.46</v>
          </cell>
        </row>
        <row r="729">
          <cell r="A729" t="str">
            <v>G0089L3001</v>
          </cell>
          <cell r="B729" t="str">
            <v>DIVISIONES CJ TROQ20KG 172*752 T200 3515</v>
          </cell>
          <cell r="C729">
            <v>2</v>
          </cell>
          <cell r="D729" t="str">
            <v>3</v>
          </cell>
          <cell r="E729">
            <v>20020624</v>
          </cell>
          <cell r="F729" t="str">
            <v>UN</v>
          </cell>
          <cell r="G729">
            <v>1</v>
          </cell>
          <cell r="H729">
            <v>42</v>
          </cell>
          <cell r="I729">
            <v>0.34100000000000003</v>
          </cell>
          <cell r="J729">
            <v>14.322000000000001</v>
          </cell>
          <cell r="K729" t="str">
            <v>Peso de Producto Terminado</v>
          </cell>
          <cell r="L729" t="str">
            <v>G0089</v>
          </cell>
          <cell r="M729">
            <v>2002</v>
          </cell>
          <cell r="N729">
            <v>6</v>
          </cell>
          <cell r="O729" t="str">
            <v>043755</v>
          </cell>
          <cell r="P729">
            <v>1</v>
          </cell>
          <cell r="Q729" t="str">
            <v>15383</v>
          </cell>
          <cell r="R729" t="str">
            <v>22040</v>
          </cell>
          <cell r="S729" t="str">
            <v>0</v>
          </cell>
          <cell r="T729" t="str">
            <v>AGA DEL ECUADOR C.A.</v>
          </cell>
          <cell r="U729">
            <v>43755</v>
          </cell>
        </row>
        <row r="730">
          <cell r="A730" t="str">
            <v>G0078C3RGA</v>
          </cell>
          <cell r="B730" t="str">
            <v>CAJA TIPO A  240*240*260 T350 TE828</v>
          </cell>
          <cell r="C730">
            <v>90</v>
          </cell>
          <cell r="D730" t="str">
            <v>3</v>
          </cell>
          <cell r="E730">
            <v>20020617</v>
          </cell>
          <cell r="F730" t="str">
            <v>UN</v>
          </cell>
          <cell r="G730">
            <v>-1</v>
          </cell>
          <cell r="H730">
            <v>3957</v>
          </cell>
          <cell r="I730">
            <v>0.54500000000000004</v>
          </cell>
          <cell r="J730">
            <v>-2156.5650000000001</v>
          </cell>
          <cell r="K730" t="str">
            <v>Peso de Producto Terminado</v>
          </cell>
          <cell r="L730" t="str">
            <v>G0078</v>
          </cell>
          <cell r="M730">
            <v>2002</v>
          </cell>
          <cell r="N730">
            <v>6</v>
          </cell>
          <cell r="O730" t="str">
            <v>043410</v>
          </cell>
          <cell r="P730">
            <v>1</v>
          </cell>
          <cell r="Q730" t="str">
            <v>G0078</v>
          </cell>
          <cell r="R730" t="str">
            <v>FACTUPA$02</v>
          </cell>
          <cell r="S730" t="str">
            <v>0200015048</v>
          </cell>
          <cell r="T730" t="str">
            <v>ADELCA</v>
          </cell>
          <cell r="U730">
            <v>43410</v>
          </cell>
          <cell r="V730">
            <v>1701.51</v>
          </cell>
          <cell r="W730">
            <v>0</v>
          </cell>
          <cell r="X730">
            <v>1701.51</v>
          </cell>
          <cell r="Y730">
            <v>204.18</v>
          </cell>
        </row>
        <row r="731">
          <cell r="A731" t="str">
            <v>G0089L3001</v>
          </cell>
          <cell r="B731" t="str">
            <v>DIVISIONES CJ TROQ20KG 172*752 T200 3515</v>
          </cell>
          <cell r="C731">
            <v>2</v>
          </cell>
          <cell r="D731" t="str">
            <v>3</v>
          </cell>
          <cell r="E731">
            <v>20020624</v>
          </cell>
          <cell r="F731" t="str">
            <v>UN</v>
          </cell>
          <cell r="G731">
            <v>1</v>
          </cell>
          <cell r="H731">
            <v>9700</v>
          </cell>
          <cell r="I731">
            <v>0.34100000000000003</v>
          </cell>
          <cell r="J731">
            <v>3307.7</v>
          </cell>
          <cell r="K731" t="str">
            <v>Peso de Producto Terminado</v>
          </cell>
          <cell r="L731" t="str">
            <v>G0089</v>
          </cell>
          <cell r="M731">
            <v>2002</v>
          </cell>
          <cell r="N731">
            <v>6</v>
          </cell>
          <cell r="O731" t="str">
            <v>043722</v>
          </cell>
          <cell r="P731">
            <v>6</v>
          </cell>
          <cell r="Q731" t="str">
            <v>15383</v>
          </cell>
          <cell r="R731" t="str">
            <v>22040</v>
          </cell>
          <cell r="S731" t="str">
            <v>0</v>
          </cell>
          <cell r="T731" t="str">
            <v>AGA DEL ECUADOR C.A.</v>
          </cell>
          <cell r="U731">
            <v>43722</v>
          </cell>
        </row>
        <row r="732">
          <cell r="A732" t="str">
            <v>G0089C3001</v>
          </cell>
          <cell r="B732" t="str">
            <v>CJ TROQUEL ELECTRODOS  20KG 760*752 T200</v>
          </cell>
          <cell r="C732">
            <v>90</v>
          </cell>
          <cell r="D732" t="str">
            <v>3</v>
          </cell>
          <cell r="E732">
            <v>20020625</v>
          </cell>
          <cell r="F732" t="str">
            <v>UN</v>
          </cell>
          <cell r="G732">
            <v>-1</v>
          </cell>
          <cell r="H732">
            <v>6350</v>
          </cell>
          <cell r="I732">
            <v>0.38400000000000001</v>
          </cell>
          <cell r="J732">
            <v>-2438.4</v>
          </cell>
          <cell r="K732" t="str">
            <v>Peso de Producto Terminado</v>
          </cell>
          <cell r="L732" t="str">
            <v>G0089</v>
          </cell>
          <cell r="M732">
            <v>2002</v>
          </cell>
          <cell r="N732">
            <v>6</v>
          </cell>
          <cell r="O732" t="str">
            <v>043759</v>
          </cell>
          <cell r="P732">
            <v>1</v>
          </cell>
          <cell r="Q732" t="str">
            <v>G0089</v>
          </cell>
          <cell r="R732" t="str">
            <v>FACTUPA$02</v>
          </cell>
          <cell r="S732" t="str">
            <v>0200015213</v>
          </cell>
          <cell r="T732" t="str">
            <v>AGA DEL ECUADOR C.A.</v>
          </cell>
          <cell r="U732">
            <v>43759</v>
          </cell>
          <cell r="V732">
            <v>1968.5</v>
          </cell>
          <cell r="W732">
            <v>0</v>
          </cell>
          <cell r="X732">
            <v>1968.5</v>
          </cell>
          <cell r="Y732">
            <v>236.22</v>
          </cell>
        </row>
        <row r="733">
          <cell r="A733" t="str">
            <v>G0089C3001</v>
          </cell>
          <cell r="B733" t="str">
            <v>CJ TROQUEL ELECTRODOS  20KG 760*752 T200</v>
          </cell>
          <cell r="C733">
            <v>90</v>
          </cell>
          <cell r="D733" t="str">
            <v>3</v>
          </cell>
          <cell r="E733">
            <v>20020625</v>
          </cell>
          <cell r="F733" t="str">
            <v>UN</v>
          </cell>
          <cell r="G733">
            <v>-1</v>
          </cell>
          <cell r="H733">
            <v>4200</v>
          </cell>
          <cell r="I733">
            <v>0.38400000000000001</v>
          </cell>
          <cell r="J733">
            <v>-1612.8</v>
          </cell>
          <cell r="K733" t="str">
            <v>Peso de Producto Terminado</v>
          </cell>
          <cell r="L733" t="str">
            <v>G0089</v>
          </cell>
          <cell r="M733">
            <v>2002</v>
          </cell>
          <cell r="N733">
            <v>6</v>
          </cell>
          <cell r="O733" t="str">
            <v>043729</v>
          </cell>
          <cell r="P733">
            <v>1</v>
          </cell>
          <cell r="Q733" t="str">
            <v>G0089</v>
          </cell>
          <cell r="R733" t="str">
            <v>FACTUPA$02</v>
          </cell>
          <cell r="S733" t="str">
            <v>0200015200</v>
          </cell>
          <cell r="T733" t="str">
            <v>AGA DEL ECUADOR C.A.</v>
          </cell>
          <cell r="U733">
            <v>43729</v>
          </cell>
          <cell r="V733">
            <v>1302</v>
          </cell>
          <cell r="W733">
            <v>0</v>
          </cell>
          <cell r="X733">
            <v>1302</v>
          </cell>
          <cell r="Y733">
            <v>156.24</v>
          </cell>
        </row>
        <row r="734">
          <cell r="A734" t="str">
            <v>G0089C3001</v>
          </cell>
          <cell r="B734" t="str">
            <v>CJ TROQUEL ELECTRODOS  20KG 760*752 T200</v>
          </cell>
          <cell r="C734">
            <v>2</v>
          </cell>
          <cell r="D734" t="str">
            <v>3</v>
          </cell>
          <cell r="E734">
            <v>20020624</v>
          </cell>
          <cell r="F734" t="str">
            <v>UN</v>
          </cell>
          <cell r="G734">
            <v>1</v>
          </cell>
          <cell r="H734">
            <v>6035</v>
          </cell>
          <cell r="I734">
            <v>0.38400000000000001</v>
          </cell>
          <cell r="J734">
            <v>2317.44</v>
          </cell>
          <cell r="K734" t="str">
            <v>Peso de Producto Terminado</v>
          </cell>
          <cell r="L734" t="str">
            <v>G0089</v>
          </cell>
          <cell r="M734">
            <v>2002</v>
          </cell>
          <cell r="N734">
            <v>6</v>
          </cell>
          <cell r="O734" t="str">
            <v>043707</v>
          </cell>
          <cell r="P734">
            <v>3</v>
          </cell>
          <cell r="Q734" t="str">
            <v>15391</v>
          </cell>
          <cell r="R734" t="str">
            <v>21569</v>
          </cell>
          <cell r="S734" t="str">
            <v>0</v>
          </cell>
          <cell r="T734" t="str">
            <v>AGA DEL ECUADOR C.A.</v>
          </cell>
          <cell r="U734">
            <v>43707</v>
          </cell>
        </row>
        <row r="735">
          <cell r="A735" t="str">
            <v>G0089C3001</v>
          </cell>
          <cell r="B735" t="str">
            <v>CJ TROQUEL ELECTRODOS  20KG 760*752 T200</v>
          </cell>
          <cell r="C735">
            <v>2</v>
          </cell>
          <cell r="D735" t="str">
            <v>3</v>
          </cell>
          <cell r="E735">
            <v>20020624</v>
          </cell>
          <cell r="F735" t="str">
            <v>UN</v>
          </cell>
          <cell r="G735">
            <v>1</v>
          </cell>
          <cell r="H735">
            <v>5100</v>
          </cell>
          <cell r="I735">
            <v>0.38400000000000001</v>
          </cell>
          <cell r="J735">
            <v>1958.4</v>
          </cell>
          <cell r="K735" t="str">
            <v>Peso de Producto Terminado</v>
          </cell>
          <cell r="L735" t="str">
            <v>G0089</v>
          </cell>
          <cell r="M735">
            <v>2002</v>
          </cell>
          <cell r="N735">
            <v>6</v>
          </cell>
          <cell r="O735" t="str">
            <v>043707</v>
          </cell>
          <cell r="P735">
            <v>2</v>
          </cell>
          <cell r="Q735" t="str">
            <v>15390</v>
          </cell>
          <cell r="R735" t="str">
            <v>21569</v>
          </cell>
          <cell r="S735" t="str">
            <v>0</v>
          </cell>
          <cell r="T735" t="str">
            <v>AGA DEL ECUADOR C.A.</v>
          </cell>
          <cell r="U735">
            <v>43707</v>
          </cell>
        </row>
        <row r="736">
          <cell r="A736" t="str">
            <v>G0069C3C01</v>
          </cell>
          <cell r="B736" t="str">
            <v>CJ REGULAR 1 294*198*147 K-C 125 4331</v>
          </cell>
          <cell r="C736">
            <v>90</v>
          </cell>
          <cell r="D736" t="str">
            <v>3</v>
          </cell>
          <cell r="E736">
            <v>20020628</v>
          </cell>
          <cell r="F736" t="str">
            <v>UN</v>
          </cell>
          <cell r="G736">
            <v>-1</v>
          </cell>
          <cell r="H736">
            <v>6312</v>
          </cell>
          <cell r="I736">
            <v>0.17</v>
          </cell>
          <cell r="J736">
            <v>-1073.04</v>
          </cell>
          <cell r="K736" t="str">
            <v>Peso de Producto Terminado</v>
          </cell>
          <cell r="L736" t="str">
            <v>G0069</v>
          </cell>
          <cell r="M736">
            <v>2002</v>
          </cell>
          <cell r="N736">
            <v>6</v>
          </cell>
          <cell r="O736" t="str">
            <v>043946</v>
          </cell>
          <cell r="P736">
            <v>1</v>
          </cell>
          <cell r="Q736" t="str">
            <v>G0069</v>
          </cell>
          <cell r="R736" t="str">
            <v>FACTUPA$02</v>
          </cell>
          <cell r="S736" t="str">
            <v>0200015285</v>
          </cell>
          <cell r="T736" t="str">
            <v>AVON S.A.</v>
          </cell>
          <cell r="U736">
            <v>43946</v>
          </cell>
          <cell r="V736">
            <v>883.68</v>
          </cell>
          <cell r="W736">
            <v>0</v>
          </cell>
          <cell r="X736">
            <v>883.68</v>
          </cell>
          <cell r="Y736">
            <v>106.04</v>
          </cell>
        </row>
        <row r="737">
          <cell r="A737" t="str">
            <v>G0089L3001</v>
          </cell>
          <cell r="B737" t="str">
            <v>DIVISIONES CJ TROQ20KG 172*752 T200 3515</v>
          </cell>
          <cell r="C737">
            <v>90</v>
          </cell>
          <cell r="D737" t="str">
            <v>3</v>
          </cell>
          <cell r="E737">
            <v>20020625</v>
          </cell>
          <cell r="F737" t="str">
            <v>UN</v>
          </cell>
          <cell r="G737">
            <v>-1</v>
          </cell>
          <cell r="H737">
            <v>5544</v>
          </cell>
          <cell r="I737">
            <v>0.34100000000000003</v>
          </cell>
          <cell r="J737">
            <v>-1890.5040000000001</v>
          </cell>
          <cell r="K737" t="str">
            <v>Peso de Producto Terminado</v>
          </cell>
          <cell r="L737" t="str">
            <v>G0089</v>
          </cell>
          <cell r="M737">
            <v>2002</v>
          </cell>
          <cell r="N737">
            <v>6</v>
          </cell>
          <cell r="O737" t="str">
            <v>043759</v>
          </cell>
          <cell r="P737">
            <v>2</v>
          </cell>
          <cell r="Q737" t="str">
            <v>G0089</v>
          </cell>
          <cell r="R737" t="str">
            <v>FACTUPA$02</v>
          </cell>
          <cell r="S737" t="str">
            <v>0200015213</v>
          </cell>
          <cell r="T737" t="str">
            <v>AGA DEL ECUADOR C.A.</v>
          </cell>
          <cell r="U737">
            <v>43759</v>
          </cell>
          <cell r="V737">
            <v>317.5</v>
          </cell>
          <cell r="W737">
            <v>0</v>
          </cell>
          <cell r="X737">
            <v>317.5</v>
          </cell>
          <cell r="Y737">
            <v>38.1</v>
          </cell>
        </row>
        <row r="738">
          <cell r="A738" t="str">
            <v>G0047C3010</v>
          </cell>
          <cell r="B738" t="str">
            <v>CJ VENT.K1803 560*205*480 175 B-C TE4346</v>
          </cell>
          <cell r="C738">
            <v>90</v>
          </cell>
          <cell r="D738" t="str">
            <v>3</v>
          </cell>
          <cell r="E738">
            <v>20020612</v>
          </cell>
          <cell r="F738" t="str">
            <v>UN</v>
          </cell>
          <cell r="G738">
            <v>-1</v>
          </cell>
          <cell r="H738">
            <v>996</v>
          </cell>
          <cell r="I738">
            <v>0.64300000000000002</v>
          </cell>
          <cell r="J738">
            <v>-640.428</v>
          </cell>
          <cell r="K738" t="str">
            <v>Peso de Producto Terminado</v>
          </cell>
          <cell r="L738" t="str">
            <v>G0047</v>
          </cell>
          <cell r="M738">
            <v>2002</v>
          </cell>
          <cell r="N738">
            <v>6</v>
          </cell>
          <cell r="O738" t="str">
            <v>043168</v>
          </cell>
          <cell r="P738">
            <v>1</v>
          </cell>
          <cell r="Q738" t="str">
            <v>G0047</v>
          </cell>
          <cell r="R738" t="str">
            <v>FACTUPA$03</v>
          </cell>
          <cell r="S738" t="str">
            <v>0200014928</v>
          </cell>
          <cell r="T738" t="str">
            <v>ARTELEN</v>
          </cell>
          <cell r="U738">
            <v>43168</v>
          </cell>
          <cell r="V738">
            <v>547.79999999999995</v>
          </cell>
          <cell r="W738">
            <v>0</v>
          </cell>
          <cell r="X738">
            <v>547.79999999999995</v>
          </cell>
          <cell r="Y738">
            <v>0</v>
          </cell>
        </row>
        <row r="739">
          <cell r="A739" t="str">
            <v>G0516C3013</v>
          </cell>
          <cell r="B739" t="str">
            <v>CJ LAVA.AXIONMANZ 491*247*215 KC150 4797</v>
          </cell>
          <cell r="C739">
            <v>90</v>
          </cell>
          <cell r="D739" t="str">
            <v>3</v>
          </cell>
          <cell r="E739">
            <v>20020621</v>
          </cell>
          <cell r="F739" t="str">
            <v>UN</v>
          </cell>
          <cell r="G739">
            <v>-1</v>
          </cell>
          <cell r="H739">
            <v>3950</v>
          </cell>
          <cell r="I739">
            <v>0.42599999999999999</v>
          </cell>
          <cell r="J739">
            <v>-1682.7</v>
          </cell>
          <cell r="K739" t="str">
            <v>Peso de Producto Terminado</v>
          </cell>
          <cell r="L739" t="str">
            <v>G0516</v>
          </cell>
          <cell r="M739">
            <v>2002</v>
          </cell>
          <cell r="N739">
            <v>6</v>
          </cell>
          <cell r="O739" t="str">
            <v>043565</v>
          </cell>
          <cell r="P739">
            <v>2</v>
          </cell>
          <cell r="Q739" t="str">
            <v>G0516</v>
          </cell>
          <cell r="R739" t="str">
            <v>FACTUPA$02</v>
          </cell>
          <cell r="S739" t="str">
            <v>0200015121</v>
          </cell>
          <cell r="T739" t="str">
            <v>COLGATE-PALMOLIVE DEL ECUADOR S.A.I.C.</v>
          </cell>
          <cell r="U739">
            <v>43565</v>
          </cell>
          <cell r="V739">
            <v>1580</v>
          </cell>
          <cell r="W739">
            <v>0</v>
          </cell>
          <cell r="X739">
            <v>1580</v>
          </cell>
          <cell r="Y739">
            <v>189.6</v>
          </cell>
        </row>
        <row r="740">
          <cell r="A740" t="str">
            <v>G0043C3HUE</v>
          </cell>
          <cell r="B740" t="str">
            <v>CJ HUEVOS AVESCA 624*320*346 T175 TE1109</v>
          </cell>
          <cell r="C740">
            <v>2</v>
          </cell>
          <cell r="D740" t="str">
            <v>3</v>
          </cell>
          <cell r="E740">
            <v>20020607</v>
          </cell>
          <cell r="F740" t="str">
            <v>UN</v>
          </cell>
          <cell r="G740">
            <v>1</v>
          </cell>
          <cell r="H740">
            <v>2637</v>
          </cell>
          <cell r="I740">
            <v>1.129</v>
          </cell>
          <cell r="J740">
            <v>2977.1730000000002</v>
          </cell>
          <cell r="K740" t="str">
            <v>Peso de Producto Terminado</v>
          </cell>
          <cell r="L740" t="str">
            <v>G0043</v>
          </cell>
          <cell r="M740">
            <v>2002</v>
          </cell>
          <cell r="N740">
            <v>6</v>
          </cell>
          <cell r="O740" t="str">
            <v>043073</v>
          </cell>
          <cell r="P740">
            <v>1</v>
          </cell>
          <cell r="Q740" t="str">
            <v>15010</v>
          </cell>
          <cell r="R740" t="str">
            <v>21732</v>
          </cell>
          <cell r="S740" t="str">
            <v>0</v>
          </cell>
          <cell r="T740" t="str">
            <v>AVICOLA ECUATORIANA C.A.</v>
          </cell>
          <cell r="U740">
            <v>43073</v>
          </cell>
        </row>
        <row r="741">
          <cell r="A741" t="str">
            <v>G0043C3HUE</v>
          </cell>
          <cell r="B741" t="str">
            <v>CJ HUEVOS AVESCA 624*320*346 T175 TE1109</v>
          </cell>
          <cell r="C741">
            <v>90</v>
          </cell>
          <cell r="D741" t="str">
            <v>3</v>
          </cell>
          <cell r="E741">
            <v>20020610</v>
          </cell>
          <cell r="F741" t="str">
            <v>UN</v>
          </cell>
          <cell r="G741">
            <v>-1</v>
          </cell>
          <cell r="H741">
            <v>2227</v>
          </cell>
          <cell r="I741">
            <v>1.129</v>
          </cell>
          <cell r="J741">
            <v>-2514.2829999999999</v>
          </cell>
          <cell r="K741" t="str">
            <v>Peso de Producto Terminado</v>
          </cell>
          <cell r="L741" t="str">
            <v>G0043</v>
          </cell>
          <cell r="M741">
            <v>2002</v>
          </cell>
          <cell r="N741">
            <v>6</v>
          </cell>
          <cell r="O741" t="str">
            <v>043104</v>
          </cell>
          <cell r="P741">
            <v>1</v>
          </cell>
          <cell r="Q741" t="str">
            <v>G0043</v>
          </cell>
          <cell r="R741" t="str">
            <v>FACTUPA$02</v>
          </cell>
          <cell r="S741" t="str">
            <v>0200014898</v>
          </cell>
          <cell r="T741" t="str">
            <v>AVICOLA ECUATORIANA C.A.</v>
          </cell>
          <cell r="U741">
            <v>43104</v>
          </cell>
          <cell r="V741">
            <v>2227</v>
          </cell>
          <cell r="W741">
            <v>0</v>
          </cell>
          <cell r="X741">
            <v>2227</v>
          </cell>
          <cell r="Y741">
            <v>267.24</v>
          </cell>
        </row>
        <row r="742">
          <cell r="A742" t="str">
            <v>G0043C3HUE</v>
          </cell>
          <cell r="B742" t="str">
            <v>CJ HUEVOS AVESCA 624*320*346 T175 TE1109</v>
          </cell>
          <cell r="C742">
            <v>2</v>
          </cell>
          <cell r="D742" t="str">
            <v>3</v>
          </cell>
          <cell r="E742">
            <v>20020620</v>
          </cell>
          <cell r="F742" t="str">
            <v>UN</v>
          </cell>
          <cell r="G742">
            <v>1</v>
          </cell>
          <cell r="H742">
            <v>1184</v>
          </cell>
          <cell r="I742">
            <v>1.129</v>
          </cell>
          <cell r="J742">
            <v>1336.7360000000001</v>
          </cell>
          <cell r="K742" t="str">
            <v>Peso de Producto Terminado</v>
          </cell>
          <cell r="L742" t="str">
            <v>G0043</v>
          </cell>
          <cell r="M742">
            <v>2002</v>
          </cell>
          <cell r="N742">
            <v>6</v>
          </cell>
          <cell r="O742" t="str">
            <v>043534</v>
          </cell>
          <cell r="P742">
            <v>3</v>
          </cell>
          <cell r="Q742" t="str">
            <v>15355</v>
          </cell>
          <cell r="R742" t="str">
            <v>21732</v>
          </cell>
          <cell r="S742" t="str">
            <v>0</v>
          </cell>
          <cell r="T742" t="str">
            <v>AVICOLA ECUATORIANA C.A.</v>
          </cell>
          <cell r="U742">
            <v>43534</v>
          </cell>
        </row>
        <row r="743">
          <cell r="A743" t="str">
            <v>G0043C3HUE</v>
          </cell>
          <cell r="B743" t="str">
            <v>CJ HUEVOS AVESCA 624*320*346 T175 TE1109</v>
          </cell>
          <cell r="C743">
            <v>90</v>
          </cell>
          <cell r="D743" t="str">
            <v>3</v>
          </cell>
          <cell r="E743">
            <v>20020620</v>
          </cell>
          <cell r="F743" t="str">
            <v>UN</v>
          </cell>
          <cell r="G743">
            <v>-1</v>
          </cell>
          <cell r="H743">
            <v>1594</v>
          </cell>
          <cell r="I743">
            <v>1.129</v>
          </cell>
          <cell r="J743">
            <v>-1799.626</v>
          </cell>
          <cell r="K743" t="str">
            <v>Peso de Producto Terminado</v>
          </cell>
          <cell r="L743" t="str">
            <v>G0043</v>
          </cell>
          <cell r="M743">
            <v>2002</v>
          </cell>
          <cell r="N743">
            <v>6</v>
          </cell>
          <cell r="O743" t="str">
            <v>043545</v>
          </cell>
          <cell r="P743">
            <v>1</v>
          </cell>
          <cell r="Q743" t="str">
            <v>G0043</v>
          </cell>
          <cell r="R743" t="str">
            <v>FACTUPA$02</v>
          </cell>
          <cell r="S743" t="str">
            <v>0200014923</v>
          </cell>
          <cell r="T743" t="str">
            <v>AVICOLA ECUATORIANA C.A.</v>
          </cell>
          <cell r="U743">
            <v>43545</v>
          </cell>
          <cell r="V743">
            <v>1994</v>
          </cell>
          <cell r="W743">
            <v>0</v>
          </cell>
          <cell r="X743">
            <v>1994</v>
          </cell>
          <cell r="Y743">
            <v>239.28</v>
          </cell>
        </row>
        <row r="744">
          <cell r="A744" t="str">
            <v>G0043C3HUE</v>
          </cell>
          <cell r="B744" t="str">
            <v>CJ HUEVOS AVESCA 624*320*346 T175 TE1109</v>
          </cell>
          <cell r="C744">
            <v>90</v>
          </cell>
          <cell r="D744" t="str">
            <v>3</v>
          </cell>
          <cell r="E744">
            <v>20020620</v>
          </cell>
          <cell r="F744" t="str">
            <v>UN</v>
          </cell>
          <cell r="G744">
            <v>-1</v>
          </cell>
          <cell r="H744">
            <v>400</v>
          </cell>
          <cell r="I744">
            <v>1.129</v>
          </cell>
          <cell r="J744">
            <v>-451.6</v>
          </cell>
          <cell r="K744" t="str">
            <v>Peso de Producto Terminado</v>
          </cell>
          <cell r="L744" t="str">
            <v>G0043</v>
          </cell>
          <cell r="M744">
            <v>2002</v>
          </cell>
          <cell r="N744">
            <v>6</v>
          </cell>
          <cell r="O744" t="str">
            <v>043545</v>
          </cell>
          <cell r="P744">
            <v>1</v>
          </cell>
          <cell r="Q744" t="str">
            <v>G0043</v>
          </cell>
          <cell r="R744" t="str">
            <v>FACTUPA$02</v>
          </cell>
          <cell r="S744" t="str">
            <v>0200014923</v>
          </cell>
          <cell r="T744" t="str">
            <v>AVICOLA ECUATORIANA C.A.</v>
          </cell>
          <cell r="U744">
            <v>43545</v>
          </cell>
          <cell r="V744">
            <v>1994</v>
          </cell>
          <cell r="W744">
            <v>0</v>
          </cell>
          <cell r="X744">
            <v>1994</v>
          </cell>
          <cell r="Y744">
            <v>239.28</v>
          </cell>
        </row>
        <row r="745">
          <cell r="A745" t="str">
            <v>G0047C3AND</v>
          </cell>
          <cell r="B745" t="str">
            <v>CAJA ANDADOR</v>
          </cell>
          <cell r="C745">
            <v>2</v>
          </cell>
          <cell r="D745" t="str">
            <v>3</v>
          </cell>
          <cell r="E745">
            <v>20020605</v>
          </cell>
          <cell r="F745" t="str">
            <v>UN</v>
          </cell>
          <cell r="G745">
            <v>1</v>
          </cell>
          <cell r="H745">
            <v>1648</v>
          </cell>
          <cell r="I745">
            <v>1.589</v>
          </cell>
          <cell r="J745">
            <v>2618.672</v>
          </cell>
          <cell r="K745" t="str">
            <v>Peso de Producto Terminado</v>
          </cell>
          <cell r="L745" t="str">
            <v>G0047</v>
          </cell>
          <cell r="M745">
            <v>2002</v>
          </cell>
          <cell r="N745">
            <v>6</v>
          </cell>
          <cell r="O745" t="str">
            <v>042893</v>
          </cell>
          <cell r="P745">
            <v>1</v>
          </cell>
          <cell r="Q745" t="str">
            <v>14918</v>
          </cell>
          <cell r="R745" t="str">
            <v>21674</v>
          </cell>
          <cell r="S745" t="str">
            <v>0</v>
          </cell>
          <cell r="T745" t="str">
            <v>ARTELEN</v>
          </cell>
          <cell r="U745">
            <v>42893</v>
          </cell>
        </row>
        <row r="746">
          <cell r="A746" t="str">
            <v>G0047C3AND</v>
          </cell>
          <cell r="B746" t="str">
            <v>CAJA ANDADOR</v>
          </cell>
          <cell r="C746">
            <v>90</v>
          </cell>
          <cell r="D746" t="str">
            <v>3</v>
          </cell>
          <cell r="E746">
            <v>20020605</v>
          </cell>
          <cell r="F746" t="str">
            <v>UN</v>
          </cell>
          <cell r="G746">
            <v>-1</v>
          </cell>
          <cell r="H746">
            <v>1648</v>
          </cell>
          <cell r="I746">
            <v>1.589</v>
          </cell>
          <cell r="J746">
            <v>-2618.672</v>
          </cell>
          <cell r="K746" t="str">
            <v>Peso de Producto Terminado</v>
          </cell>
          <cell r="L746" t="str">
            <v>G0047</v>
          </cell>
          <cell r="M746">
            <v>2002</v>
          </cell>
          <cell r="N746">
            <v>6</v>
          </cell>
          <cell r="O746" t="str">
            <v>042901</v>
          </cell>
          <cell r="P746">
            <v>3</v>
          </cell>
          <cell r="Q746" t="str">
            <v>G0047</v>
          </cell>
          <cell r="R746" t="str">
            <v>FACTUPA$03</v>
          </cell>
          <cell r="S746" t="str">
            <v>0200014797</v>
          </cell>
          <cell r="T746" t="str">
            <v>ARTELEN</v>
          </cell>
          <cell r="U746">
            <v>42901</v>
          </cell>
          <cell r="V746">
            <v>2257.7600000000002</v>
          </cell>
          <cell r="W746">
            <v>0</v>
          </cell>
          <cell r="X746">
            <v>2257.7600000000002</v>
          </cell>
          <cell r="Y746">
            <v>0</v>
          </cell>
        </row>
        <row r="747">
          <cell r="A747" t="str">
            <v>G0047C3V#1</v>
          </cell>
          <cell r="C747">
            <v>2</v>
          </cell>
          <cell r="D747" t="str">
            <v>3</v>
          </cell>
          <cell r="E747">
            <v>20020604</v>
          </cell>
          <cell r="F747" t="str">
            <v>UN</v>
          </cell>
          <cell r="G747">
            <v>1</v>
          </cell>
          <cell r="H747">
            <v>1920</v>
          </cell>
          <cell r="I747">
            <v>0.50600000000000001</v>
          </cell>
          <cell r="J747">
            <v>971.52</v>
          </cell>
          <cell r="K747" t="str">
            <v>Peso de Producto Terminado</v>
          </cell>
          <cell r="L747" t="str">
            <v>G0047</v>
          </cell>
          <cell r="M747">
            <v>2002</v>
          </cell>
          <cell r="N747">
            <v>6</v>
          </cell>
          <cell r="O747" t="str">
            <v>042870</v>
          </cell>
          <cell r="P747">
            <v>5</v>
          </cell>
          <cell r="Q747" t="str">
            <v>14896</v>
          </cell>
          <cell r="R747" t="str">
            <v>21673</v>
          </cell>
          <cell r="S747" t="str">
            <v>0</v>
          </cell>
          <cell r="T747" t="str">
            <v>ARTELEN</v>
          </cell>
          <cell r="U747">
            <v>42870</v>
          </cell>
        </row>
        <row r="748">
          <cell r="A748" t="str">
            <v>G0047C3V#1</v>
          </cell>
          <cell r="C748">
            <v>90</v>
          </cell>
          <cell r="D748" t="str">
            <v>3</v>
          </cell>
          <cell r="E748">
            <v>20020605</v>
          </cell>
          <cell r="F748" t="str">
            <v>UN</v>
          </cell>
          <cell r="G748">
            <v>-1</v>
          </cell>
          <cell r="H748">
            <v>1920</v>
          </cell>
          <cell r="K748" t="str">
            <v>Peso de Ventas</v>
          </cell>
          <cell r="L748" t="str">
            <v>G0047</v>
          </cell>
          <cell r="M748">
            <v>2002</v>
          </cell>
          <cell r="N748">
            <v>6</v>
          </cell>
          <cell r="O748" t="str">
            <v>042901</v>
          </cell>
          <cell r="P748">
            <v>1</v>
          </cell>
          <cell r="Q748" t="str">
            <v>G0047</v>
          </cell>
          <cell r="R748" t="str">
            <v>FACTUPA$03</v>
          </cell>
          <cell r="S748" t="str">
            <v>0200014797</v>
          </cell>
          <cell r="T748" t="str">
            <v>ARTELEN</v>
          </cell>
          <cell r="U748">
            <v>42901</v>
          </cell>
        </row>
        <row r="749">
          <cell r="A749" t="str">
            <v>G0047C3002</v>
          </cell>
          <cell r="B749" t="str">
            <v>CAJA VENTILADOR K-1802 560*205*480 T/175</v>
          </cell>
          <cell r="C749">
            <v>2</v>
          </cell>
          <cell r="D749" t="str">
            <v>3</v>
          </cell>
          <cell r="E749">
            <v>20020605</v>
          </cell>
          <cell r="F749" t="str">
            <v>UN</v>
          </cell>
          <cell r="G749">
            <v>1</v>
          </cell>
          <cell r="H749">
            <v>1361</v>
          </cell>
          <cell r="I749">
            <v>0.64300000000000002</v>
          </cell>
          <cell r="J749">
            <v>875.12300000000005</v>
          </cell>
          <cell r="K749" t="str">
            <v>Peso de Producto Terminado</v>
          </cell>
          <cell r="L749" t="str">
            <v>G0047</v>
          </cell>
          <cell r="M749">
            <v>2002</v>
          </cell>
          <cell r="N749">
            <v>6</v>
          </cell>
          <cell r="O749" t="str">
            <v>042893</v>
          </cell>
          <cell r="P749">
            <v>5</v>
          </cell>
          <cell r="Q749" t="str">
            <v>14899</v>
          </cell>
          <cell r="R749" t="str">
            <v>21672</v>
          </cell>
          <cell r="S749" t="str">
            <v>0</v>
          </cell>
          <cell r="T749" t="str">
            <v>ARTELEN</v>
          </cell>
          <cell r="U749">
            <v>42893</v>
          </cell>
        </row>
        <row r="750">
          <cell r="A750" t="str">
            <v>G0047C3002</v>
          </cell>
          <cell r="B750" t="str">
            <v>CAJA VENTILADOR K-1802 560*205*480 T/175</v>
          </cell>
          <cell r="C750">
            <v>90</v>
          </cell>
          <cell r="D750" t="str">
            <v>3</v>
          </cell>
          <cell r="E750">
            <v>20020605</v>
          </cell>
          <cell r="F750" t="str">
            <v>UN</v>
          </cell>
          <cell r="G750">
            <v>-1</v>
          </cell>
          <cell r="H750">
            <v>1361</v>
          </cell>
          <cell r="I750">
            <v>0.64300000000000002</v>
          </cell>
          <cell r="J750">
            <v>-875.12300000000005</v>
          </cell>
          <cell r="K750" t="str">
            <v>Peso de Producto Terminado</v>
          </cell>
          <cell r="L750" t="str">
            <v>G0047</v>
          </cell>
          <cell r="M750">
            <v>2002</v>
          </cell>
          <cell r="N750">
            <v>6</v>
          </cell>
          <cell r="O750" t="str">
            <v>042901</v>
          </cell>
          <cell r="P750">
            <v>2</v>
          </cell>
          <cell r="Q750" t="str">
            <v>G0047</v>
          </cell>
          <cell r="R750" t="str">
            <v>FACTUPA$03</v>
          </cell>
          <cell r="S750" t="str">
            <v>0200014797</v>
          </cell>
          <cell r="T750" t="str">
            <v>ARTELEN</v>
          </cell>
          <cell r="U750">
            <v>42901</v>
          </cell>
          <cell r="V750">
            <v>748.55</v>
          </cell>
          <cell r="W750">
            <v>0</v>
          </cell>
          <cell r="X750">
            <v>748.55</v>
          </cell>
          <cell r="Y750">
            <v>0</v>
          </cell>
        </row>
        <row r="751">
          <cell r="A751" t="str">
            <v>G0047C3010</v>
          </cell>
          <cell r="B751" t="str">
            <v>CJ VENT.K1803 560*205*480 175 B-C TE4346</v>
          </cell>
          <cell r="C751">
            <v>2</v>
          </cell>
          <cell r="D751" t="str">
            <v>3</v>
          </cell>
          <cell r="E751">
            <v>20020605</v>
          </cell>
          <cell r="F751" t="str">
            <v>UN</v>
          </cell>
          <cell r="G751">
            <v>1</v>
          </cell>
          <cell r="H751">
            <v>724</v>
          </cell>
          <cell r="I751">
            <v>0.64800000000000002</v>
          </cell>
          <cell r="J751">
            <v>469.15199999999999</v>
          </cell>
          <cell r="K751" t="str">
            <v>Peso de Producto Terminado</v>
          </cell>
          <cell r="L751" t="str">
            <v>G0047</v>
          </cell>
          <cell r="M751">
            <v>2002</v>
          </cell>
          <cell r="N751">
            <v>6</v>
          </cell>
          <cell r="O751" t="str">
            <v>042918</v>
          </cell>
          <cell r="P751">
            <v>1</v>
          </cell>
          <cell r="Q751" t="str">
            <v>14936</v>
          </cell>
          <cell r="R751" t="str">
            <v>21725</v>
          </cell>
          <cell r="S751" t="str">
            <v>0</v>
          </cell>
          <cell r="T751" t="str">
            <v>ARTELEN</v>
          </cell>
          <cell r="U751">
            <v>42918</v>
          </cell>
        </row>
        <row r="752">
          <cell r="A752" t="str">
            <v>G0069C3C02</v>
          </cell>
          <cell r="B752" t="str">
            <v>CJ REGULAR 2 346*258*175 K-C 125 TE 4332</v>
          </cell>
          <cell r="C752">
            <v>90</v>
          </cell>
          <cell r="D752" t="str">
            <v>3</v>
          </cell>
          <cell r="E752">
            <v>20020611</v>
          </cell>
          <cell r="F752" t="str">
            <v>UN</v>
          </cell>
          <cell r="G752">
            <v>-1</v>
          </cell>
          <cell r="H752">
            <v>4289</v>
          </cell>
          <cell r="I752">
            <v>0.25800000000000001</v>
          </cell>
          <cell r="J752">
            <v>-1106.5620000000001</v>
          </cell>
          <cell r="K752" t="str">
            <v>Peso de Producto Terminado</v>
          </cell>
          <cell r="L752" t="str">
            <v>G0069</v>
          </cell>
          <cell r="M752">
            <v>2002</v>
          </cell>
          <cell r="N752">
            <v>6</v>
          </cell>
          <cell r="O752" t="str">
            <v>043161</v>
          </cell>
          <cell r="P752">
            <v>3</v>
          </cell>
          <cell r="Q752" t="str">
            <v>G0069</v>
          </cell>
          <cell r="R752" t="str">
            <v>FACTUPA$02</v>
          </cell>
          <cell r="S752" t="str">
            <v>0200014924</v>
          </cell>
          <cell r="T752" t="str">
            <v>AVON S.A.</v>
          </cell>
          <cell r="U752">
            <v>43161</v>
          </cell>
          <cell r="V752">
            <v>943.58</v>
          </cell>
          <cell r="W752">
            <v>0</v>
          </cell>
          <cell r="X752">
            <v>943.58</v>
          </cell>
          <cell r="Y752">
            <v>113.23</v>
          </cell>
        </row>
        <row r="753">
          <cell r="A753" t="str">
            <v>G0053C3TPO</v>
          </cell>
          <cell r="B753" t="str">
            <v>CJ TAPA POLLOBB 490*625 K-C T/175 TE4304</v>
          </cell>
          <cell r="C753">
            <v>2</v>
          </cell>
          <cell r="D753" t="str">
            <v>3</v>
          </cell>
          <cell r="E753">
            <v>20020627</v>
          </cell>
          <cell r="F753" t="str">
            <v>UN</v>
          </cell>
          <cell r="G753">
            <v>1</v>
          </cell>
          <cell r="H753">
            <v>4100</v>
          </cell>
          <cell r="I753">
            <v>0.184</v>
          </cell>
          <cell r="J753">
            <v>754.4</v>
          </cell>
          <cell r="K753" t="str">
            <v>Peso de Producto Terminado</v>
          </cell>
          <cell r="L753" t="str">
            <v>G0053</v>
          </cell>
          <cell r="M753">
            <v>2002</v>
          </cell>
          <cell r="N753">
            <v>6</v>
          </cell>
          <cell r="O753" t="str">
            <v>044070</v>
          </cell>
          <cell r="P753">
            <v>1</v>
          </cell>
          <cell r="Q753" t="str">
            <v>15462</v>
          </cell>
          <cell r="R753" t="str">
            <v>21601</v>
          </cell>
          <cell r="S753" t="str">
            <v>0</v>
          </cell>
          <cell r="T753" t="str">
            <v>AGRO INDUSTRIAL VELASQUEZ</v>
          </cell>
          <cell r="U753">
            <v>44070</v>
          </cell>
        </row>
        <row r="754">
          <cell r="A754" t="str">
            <v>G0069C3C01</v>
          </cell>
          <cell r="B754" t="str">
            <v>CJ REGULAR 1 294*198*147 K-C 125 4331</v>
          </cell>
          <cell r="C754">
            <v>2</v>
          </cell>
          <cell r="D754" t="str">
            <v>3</v>
          </cell>
          <cell r="E754">
            <v>20020627</v>
          </cell>
          <cell r="F754" t="str">
            <v>UN</v>
          </cell>
          <cell r="G754">
            <v>1</v>
          </cell>
          <cell r="H754">
            <v>492</v>
          </cell>
          <cell r="I754">
            <v>0.17</v>
          </cell>
          <cell r="J754">
            <v>83.64</v>
          </cell>
          <cell r="K754" t="str">
            <v>Peso de Producto Terminado</v>
          </cell>
          <cell r="L754" t="str">
            <v>G0069</v>
          </cell>
          <cell r="M754">
            <v>2002</v>
          </cell>
          <cell r="N754">
            <v>6</v>
          </cell>
          <cell r="O754" t="str">
            <v>043918</v>
          </cell>
          <cell r="P754">
            <v>2</v>
          </cell>
          <cell r="Q754" t="str">
            <v>15293</v>
          </cell>
          <cell r="R754" t="str">
            <v>21660</v>
          </cell>
          <cell r="S754" t="str">
            <v>0</v>
          </cell>
          <cell r="T754" t="str">
            <v>AVON S.A.</v>
          </cell>
          <cell r="U754">
            <v>43918</v>
          </cell>
        </row>
        <row r="755">
          <cell r="A755" t="str">
            <v>G0069C3C01</v>
          </cell>
          <cell r="B755" t="str">
            <v>CJ REGULAR 1 294*198*147 K-C 125 4331</v>
          </cell>
          <cell r="C755">
            <v>2</v>
          </cell>
          <cell r="D755" t="str">
            <v>3</v>
          </cell>
          <cell r="E755">
            <v>20020627</v>
          </cell>
          <cell r="F755" t="str">
            <v>UN</v>
          </cell>
          <cell r="G755">
            <v>1</v>
          </cell>
          <cell r="H755">
            <v>5400</v>
          </cell>
          <cell r="I755">
            <v>0.17</v>
          </cell>
          <cell r="J755">
            <v>918</v>
          </cell>
          <cell r="K755" t="str">
            <v>Peso de Producto Terminado</v>
          </cell>
          <cell r="L755" t="str">
            <v>G0069</v>
          </cell>
          <cell r="M755">
            <v>2002</v>
          </cell>
          <cell r="N755">
            <v>6</v>
          </cell>
          <cell r="O755" t="str">
            <v>043918</v>
          </cell>
          <cell r="P755">
            <v>1</v>
          </cell>
          <cell r="Q755" t="str">
            <v>15515</v>
          </cell>
          <cell r="R755" t="str">
            <v>21660</v>
          </cell>
          <cell r="S755" t="str">
            <v>0</v>
          </cell>
          <cell r="T755" t="str">
            <v>AVON S.A.</v>
          </cell>
          <cell r="U755">
            <v>43918</v>
          </cell>
        </row>
        <row r="756">
          <cell r="A756" t="str">
            <v>G0069C3C01</v>
          </cell>
          <cell r="B756" t="str">
            <v>CJ REGULAR 1 294*198*147 K-C 125 4331</v>
          </cell>
          <cell r="C756">
            <v>90</v>
          </cell>
          <cell r="D756" t="str">
            <v>3</v>
          </cell>
          <cell r="E756">
            <v>20020627</v>
          </cell>
          <cell r="F756" t="str">
            <v>UN</v>
          </cell>
          <cell r="G756">
            <v>-1</v>
          </cell>
          <cell r="H756">
            <v>4369</v>
          </cell>
          <cell r="I756">
            <v>0.17</v>
          </cell>
          <cell r="J756">
            <v>-742.73</v>
          </cell>
          <cell r="K756" t="str">
            <v>Peso de Producto Terminado</v>
          </cell>
          <cell r="L756" t="str">
            <v>G0069</v>
          </cell>
          <cell r="M756">
            <v>2002</v>
          </cell>
          <cell r="N756">
            <v>6</v>
          </cell>
          <cell r="O756" t="str">
            <v>043906</v>
          </cell>
          <cell r="P756">
            <v>1</v>
          </cell>
          <cell r="Q756" t="str">
            <v>G0069</v>
          </cell>
          <cell r="R756" t="str">
            <v>FACTUPA$02</v>
          </cell>
          <cell r="S756" t="str">
            <v>0200015266</v>
          </cell>
          <cell r="T756" t="str">
            <v>AVON S.A.</v>
          </cell>
          <cell r="U756">
            <v>43906</v>
          </cell>
          <cell r="V756">
            <v>611.66</v>
          </cell>
          <cell r="W756">
            <v>0</v>
          </cell>
          <cell r="X756">
            <v>611.66</v>
          </cell>
          <cell r="Y756">
            <v>73.400000000000006</v>
          </cell>
        </row>
        <row r="757">
          <cell r="A757" t="str">
            <v>G0069C3C01</v>
          </cell>
          <cell r="B757" t="str">
            <v>CJ REGULAR 1 294*198*147 K-C 125 4331</v>
          </cell>
          <cell r="C757">
            <v>2</v>
          </cell>
          <cell r="D757" t="str">
            <v>3</v>
          </cell>
          <cell r="E757">
            <v>20020627</v>
          </cell>
          <cell r="F757" t="str">
            <v>UN</v>
          </cell>
          <cell r="G757">
            <v>1</v>
          </cell>
          <cell r="H757">
            <v>3000</v>
          </cell>
          <cell r="I757">
            <v>0.17</v>
          </cell>
          <cell r="J757">
            <v>510</v>
          </cell>
          <cell r="K757" t="str">
            <v>Peso de Producto Terminado</v>
          </cell>
          <cell r="L757" t="str">
            <v>G0069</v>
          </cell>
          <cell r="M757">
            <v>2002</v>
          </cell>
          <cell r="N757">
            <v>6</v>
          </cell>
          <cell r="O757" t="str">
            <v>043905</v>
          </cell>
          <cell r="P757">
            <v>1</v>
          </cell>
          <cell r="Q757" t="str">
            <v>15292</v>
          </cell>
          <cell r="R757" t="str">
            <v>21660</v>
          </cell>
          <cell r="S757" t="str">
            <v>0</v>
          </cell>
          <cell r="T757" t="str">
            <v>AVON S.A.</v>
          </cell>
          <cell r="U757">
            <v>43905</v>
          </cell>
        </row>
        <row r="758">
          <cell r="A758" t="str">
            <v>G0069C3C01</v>
          </cell>
          <cell r="B758" t="str">
            <v>CJ REGULAR 1 294*198*147 K-C 125 4331</v>
          </cell>
          <cell r="C758">
            <v>90</v>
          </cell>
          <cell r="D758" t="str">
            <v>3</v>
          </cell>
          <cell r="E758">
            <v>20020612</v>
          </cell>
          <cell r="F758" t="str">
            <v>UN</v>
          </cell>
          <cell r="G758">
            <v>-1</v>
          </cell>
          <cell r="H758">
            <v>1140</v>
          </cell>
          <cell r="I758">
            <v>0.17</v>
          </cell>
          <cell r="J758">
            <v>-193.8</v>
          </cell>
          <cell r="K758" t="str">
            <v>Peso de Producto Terminado</v>
          </cell>
          <cell r="L758" t="str">
            <v>G0069</v>
          </cell>
          <cell r="M758">
            <v>2002</v>
          </cell>
          <cell r="N758">
            <v>6</v>
          </cell>
          <cell r="O758" t="str">
            <v>043222</v>
          </cell>
          <cell r="P758">
            <v>4</v>
          </cell>
          <cell r="Q758" t="str">
            <v>G0069</v>
          </cell>
          <cell r="R758" t="str">
            <v>FACTUPA$02</v>
          </cell>
          <cell r="S758" t="str">
            <v>0200014950</v>
          </cell>
          <cell r="T758" t="str">
            <v>AVON S.A.</v>
          </cell>
          <cell r="U758">
            <v>43222</v>
          </cell>
          <cell r="V758">
            <v>159.6</v>
          </cell>
          <cell r="W758">
            <v>0</v>
          </cell>
          <cell r="X758">
            <v>159.6</v>
          </cell>
          <cell r="Y758">
            <v>19.149999999999999</v>
          </cell>
        </row>
        <row r="759">
          <cell r="A759" t="str">
            <v>G0047C3010</v>
          </cell>
          <cell r="B759" t="str">
            <v>CJ VENT.K1803 560*205*480 175 B-C TE4346</v>
          </cell>
          <cell r="C759">
            <v>90</v>
          </cell>
          <cell r="D759" t="str">
            <v>3</v>
          </cell>
          <cell r="E759">
            <v>20020606</v>
          </cell>
          <cell r="F759" t="str">
            <v>UN</v>
          </cell>
          <cell r="G759">
            <v>-1</v>
          </cell>
          <cell r="H759">
            <v>724</v>
          </cell>
          <cell r="I759">
            <v>0.64300000000000002</v>
          </cell>
          <cell r="J759">
            <v>-465.53200000000004</v>
          </cell>
          <cell r="K759" t="str">
            <v>Peso de Producto Terminado</v>
          </cell>
          <cell r="L759" t="str">
            <v>G0047</v>
          </cell>
          <cell r="M759">
            <v>2002</v>
          </cell>
          <cell r="N759">
            <v>6</v>
          </cell>
          <cell r="O759" t="str">
            <v>042920</v>
          </cell>
          <cell r="P759">
            <v>1</v>
          </cell>
          <cell r="Q759" t="str">
            <v>G0047</v>
          </cell>
          <cell r="R759" t="str">
            <v>FACTUPA$03</v>
          </cell>
          <cell r="S759" t="str">
            <v>0200014811</v>
          </cell>
          <cell r="T759" t="str">
            <v>ARTELEN</v>
          </cell>
          <cell r="U759">
            <v>42920</v>
          </cell>
          <cell r="V759">
            <v>398.2</v>
          </cell>
          <cell r="W759">
            <v>0</v>
          </cell>
          <cell r="X759">
            <v>398.2</v>
          </cell>
          <cell r="Y759">
            <v>0</v>
          </cell>
        </row>
        <row r="760">
          <cell r="A760" t="str">
            <v>G0069C3C01</v>
          </cell>
          <cell r="B760" t="str">
            <v>CJ REGULAR 1 294*198*147 K-C 125 4331</v>
          </cell>
          <cell r="C760">
            <v>2</v>
          </cell>
          <cell r="D760" t="str">
            <v>3</v>
          </cell>
          <cell r="E760">
            <v>20020604</v>
          </cell>
          <cell r="F760" t="str">
            <v>UN</v>
          </cell>
          <cell r="G760">
            <v>1</v>
          </cell>
          <cell r="H760">
            <v>12289</v>
          </cell>
          <cell r="I760">
            <v>0.17</v>
          </cell>
          <cell r="J760">
            <v>2089.13</v>
          </cell>
          <cell r="K760" t="str">
            <v>Peso de Producto Terminado</v>
          </cell>
          <cell r="L760" t="str">
            <v>G0069</v>
          </cell>
          <cell r="M760">
            <v>2002</v>
          </cell>
          <cell r="N760">
            <v>6</v>
          </cell>
          <cell r="O760" t="str">
            <v>042855</v>
          </cell>
          <cell r="P760">
            <v>4</v>
          </cell>
          <cell r="Q760" t="str">
            <v>14886</v>
          </cell>
          <cell r="R760" t="str">
            <v>21660</v>
          </cell>
          <cell r="S760" t="str">
            <v>0</v>
          </cell>
          <cell r="T760" t="str">
            <v>AVON S.A.</v>
          </cell>
          <cell r="U760">
            <v>42855</v>
          </cell>
        </row>
        <row r="761">
          <cell r="A761" t="str">
            <v>G0047C3010</v>
          </cell>
          <cell r="B761" t="str">
            <v>CJ VENT.K1803 560*205*480 175 B-C TE4346</v>
          </cell>
          <cell r="C761">
            <v>2</v>
          </cell>
          <cell r="D761" t="str">
            <v>3</v>
          </cell>
          <cell r="E761">
            <v>20020611</v>
          </cell>
          <cell r="F761" t="str">
            <v>UN</v>
          </cell>
          <cell r="G761">
            <v>1</v>
          </cell>
          <cell r="H761">
            <v>996</v>
          </cell>
          <cell r="I761">
            <v>0.64300000000000002</v>
          </cell>
          <cell r="J761">
            <v>640.428</v>
          </cell>
          <cell r="K761" t="str">
            <v>Peso de Producto Terminado</v>
          </cell>
          <cell r="L761" t="str">
            <v>G0047</v>
          </cell>
          <cell r="M761">
            <v>2002</v>
          </cell>
          <cell r="N761">
            <v>6</v>
          </cell>
          <cell r="O761" t="str">
            <v>043138</v>
          </cell>
          <cell r="P761">
            <v>4</v>
          </cell>
          <cell r="Q761" t="str">
            <v>15043</v>
          </cell>
          <cell r="R761" t="str">
            <v>21725</v>
          </cell>
          <cell r="S761" t="str">
            <v>0</v>
          </cell>
          <cell r="T761" t="str">
            <v>ARTELEN</v>
          </cell>
          <cell r="U761">
            <v>43138</v>
          </cell>
        </row>
        <row r="762">
          <cell r="A762" t="str">
            <v>G0053C3TPO</v>
          </cell>
          <cell r="B762" t="str">
            <v>CJ TAPA POLLOBB 490*625 K-C T/175 TE4304</v>
          </cell>
          <cell r="C762">
            <v>90</v>
          </cell>
          <cell r="D762" t="str">
            <v>3</v>
          </cell>
          <cell r="E762">
            <v>20020629</v>
          </cell>
          <cell r="F762" t="str">
            <v>UN</v>
          </cell>
          <cell r="G762">
            <v>-1</v>
          </cell>
          <cell r="H762">
            <v>900</v>
          </cell>
          <cell r="I762">
            <v>0.184</v>
          </cell>
          <cell r="J762">
            <v>-165.6</v>
          </cell>
          <cell r="K762" t="str">
            <v>Peso de Producto Terminado</v>
          </cell>
          <cell r="L762" t="str">
            <v>G0053</v>
          </cell>
          <cell r="M762">
            <v>2002</v>
          </cell>
          <cell r="N762">
            <v>6</v>
          </cell>
          <cell r="O762" t="str">
            <v>043993</v>
          </cell>
          <cell r="P762">
            <v>2</v>
          </cell>
          <cell r="Q762" t="str">
            <v>G0053</v>
          </cell>
          <cell r="R762" t="str">
            <v>FACTUPA$02</v>
          </cell>
          <cell r="S762" t="str">
            <v>0200015302</v>
          </cell>
          <cell r="T762" t="str">
            <v>AGRO INDUSTRIAL VELASQUEZ</v>
          </cell>
          <cell r="U762">
            <v>43993</v>
          </cell>
          <cell r="V762">
            <v>750</v>
          </cell>
          <cell r="W762">
            <v>0</v>
          </cell>
          <cell r="X762">
            <v>750</v>
          </cell>
          <cell r="Y762">
            <v>90</v>
          </cell>
        </row>
        <row r="763">
          <cell r="A763" t="str">
            <v>G0053C3TPO</v>
          </cell>
          <cell r="B763" t="str">
            <v>CJ TAPA POLLOBB 490*625 K-C T/175 TE4304</v>
          </cell>
          <cell r="C763">
            <v>90</v>
          </cell>
          <cell r="D763" t="str">
            <v>3</v>
          </cell>
          <cell r="E763">
            <v>20020629</v>
          </cell>
          <cell r="F763" t="str">
            <v>UN</v>
          </cell>
          <cell r="G763">
            <v>-1</v>
          </cell>
          <cell r="H763">
            <v>4100</v>
          </cell>
          <cell r="I763">
            <v>0.184</v>
          </cell>
          <cell r="J763">
            <v>-754.4</v>
          </cell>
          <cell r="K763" t="str">
            <v>Peso de Producto Terminado</v>
          </cell>
          <cell r="L763" t="str">
            <v>G0053</v>
          </cell>
          <cell r="M763">
            <v>2002</v>
          </cell>
          <cell r="N763">
            <v>6</v>
          </cell>
          <cell r="O763" t="str">
            <v>043993</v>
          </cell>
          <cell r="P763">
            <v>2</v>
          </cell>
          <cell r="Q763" t="str">
            <v>G0053</v>
          </cell>
          <cell r="R763" t="str">
            <v>FACTUPA$02</v>
          </cell>
          <cell r="S763" t="str">
            <v>0200015302</v>
          </cell>
          <cell r="T763" t="str">
            <v>AGRO INDUSTRIAL VELASQUEZ</v>
          </cell>
          <cell r="U763">
            <v>43993</v>
          </cell>
          <cell r="V763">
            <v>750</v>
          </cell>
          <cell r="W763">
            <v>0</v>
          </cell>
          <cell r="X763">
            <v>750</v>
          </cell>
          <cell r="Y763">
            <v>90</v>
          </cell>
        </row>
        <row r="764">
          <cell r="A764" t="str">
            <v>G0053C3FPO</v>
          </cell>
          <cell r="B764" t="str">
            <v>CJ FONDO POLLO 1010*875 T200 TR009 TE115</v>
          </cell>
          <cell r="C764">
            <v>90</v>
          </cell>
          <cell r="D764" t="str">
            <v>3</v>
          </cell>
          <cell r="E764">
            <v>20020629</v>
          </cell>
          <cell r="F764" t="str">
            <v>UN</v>
          </cell>
          <cell r="G764">
            <v>-1</v>
          </cell>
          <cell r="H764">
            <v>1400</v>
          </cell>
          <cell r="I764">
            <v>0.55900000000000005</v>
          </cell>
          <cell r="J764">
            <v>-782.6</v>
          </cell>
          <cell r="K764" t="str">
            <v>Peso de Producto Terminado</v>
          </cell>
          <cell r="L764" t="str">
            <v>G0053</v>
          </cell>
          <cell r="M764">
            <v>2002</v>
          </cell>
          <cell r="N764">
            <v>6</v>
          </cell>
          <cell r="O764" t="str">
            <v>043993</v>
          </cell>
          <cell r="P764">
            <v>1</v>
          </cell>
          <cell r="Q764" t="str">
            <v>G0053</v>
          </cell>
          <cell r="R764" t="str">
            <v>FACTUPA$02</v>
          </cell>
          <cell r="S764" t="str">
            <v>0200015302</v>
          </cell>
          <cell r="T764" t="str">
            <v>AGRO INDUSTRIAL VELASQUEZ</v>
          </cell>
          <cell r="U764">
            <v>43993</v>
          </cell>
          <cell r="V764">
            <v>2350</v>
          </cell>
          <cell r="W764">
            <v>0</v>
          </cell>
          <cell r="X764">
            <v>2350</v>
          </cell>
          <cell r="Y764">
            <v>282</v>
          </cell>
        </row>
        <row r="765">
          <cell r="A765" t="str">
            <v>G0053C3FPO</v>
          </cell>
          <cell r="B765" t="str">
            <v>CJ FONDO POLLO 1010*875 T200 TR009 TE115</v>
          </cell>
          <cell r="C765">
            <v>90</v>
          </cell>
          <cell r="D765" t="str">
            <v>3</v>
          </cell>
          <cell r="E765">
            <v>20020629</v>
          </cell>
          <cell r="F765" t="str">
            <v>UN</v>
          </cell>
          <cell r="G765">
            <v>-1</v>
          </cell>
          <cell r="H765">
            <v>3600</v>
          </cell>
          <cell r="I765">
            <v>0.55900000000000005</v>
          </cell>
          <cell r="J765">
            <v>-2012.4</v>
          </cell>
          <cell r="K765" t="str">
            <v>Peso de Producto Terminado</v>
          </cell>
          <cell r="L765" t="str">
            <v>G0053</v>
          </cell>
          <cell r="M765">
            <v>2002</v>
          </cell>
          <cell r="N765">
            <v>6</v>
          </cell>
          <cell r="O765" t="str">
            <v>043993</v>
          </cell>
          <cell r="P765">
            <v>1</v>
          </cell>
          <cell r="Q765" t="str">
            <v>G0053</v>
          </cell>
          <cell r="R765" t="str">
            <v>FACTUPA$02</v>
          </cell>
          <cell r="S765" t="str">
            <v>0200015302</v>
          </cell>
          <cell r="T765" t="str">
            <v>AGRO INDUSTRIAL VELASQUEZ</v>
          </cell>
          <cell r="U765">
            <v>43993</v>
          </cell>
          <cell r="V765">
            <v>2350</v>
          </cell>
          <cell r="W765">
            <v>0</v>
          </cell>
          <cell r="X765">
            <v>2350</v>
          </cell>
          <cell r="Y765">
            <v>282</v>
          </cell>
        </row>
        <row r="766">
          <cell r="A766" t="str">
            <v>G0053C3FPO</v>
          </cell>
          <cell r="B766" t="str">
            <v>CJ FONDO POLLO 1010*875 T200 TR009 TE115</v>
          </cell>
          <cell r="C766">
            <v>2</v>
          </cell>
          <cell r="D766" t="str">
            <v>3</v>
          </cell>
          <cell r="E766">
            <v>20020620</v>
          </cell>
          <cell r="F766" t="str">
            <v>UN</v>
          </cell>
          <cell r="G766">
            <v>1</v>
          </cell>
          <cell r="H766">
            <v>3600</v>
          </cell>
          <cell r="I766">
            <v>0.55900000000000005</v>
          </cell>
          <cell r="J766">
            <v>2012.4</v>
          </cell>
          <cell r="K766" t="str">
            <v>Peso de Producto Terminado</v>
          </cell>
          <cell r="L766" t="str">
            <v>G0053</v>
          </cell>
          <cell r="M766">
            <v>2002</v>
          </cell>
          <cell r="N766">
            <v>6</v>
          </cell>
          <cell r="O766" t="str">
            <v>043558</v>
          </cell>
          <cell r="P766">
            <v>7</v>
          </cell>
          <cell r="Q766" t="str">
            <v>15362</v>
          </cell>
          <cell r="R766" t="str">
            <v>21584</v>
          </cell>
          <cell r="S766" t="str">
            <v>0</v>
          </cell>
          <cell r="T766" t="str">
            <v>AGRO INDUSTRIAL VELASQUEZ</v>
          </cell>
          <cell r="U766">
            <v>43558</v>
          </cell>
        </row>
        <row r="767">
          <cell r="A767" t="str">
            <v>G0000T3RAN</v>
          </cell>
          <cell r="B767" t="str">
            <v>TRANSVERSALES POLLO</v>
          </cell>
          <cell r="C767">
            <v>90</v>
          </cell>
          <cell r="D767" t="str">
            <v>3</v>
          </cell>
          <cell r="E767">
            <v>20020629</v>
          </cell>
          <cell r="F767" t="str">
            <v>UN</v>
          </cell>
          <cell r="G767">
            <v>-1</v>
          </cell>
          <cell r="H767">
            <v>5000</v>
          </cell>
          <cell r="I767">
            <v>0.30299999999999999</v>
          </cell>
          <cell r="J767">
            <v>-1515</v>
          </cell>
          <cell r="K767" t="str">
            <v>Peso de Producto Terminado</v>
          </cell>
          <cell r="L767" t="str">
            <v>G0000</v>
          </cell>
          <cell r="M767">
            <v>2002</v>
          </cell>
          <cell r="N767">
            <v>6</v>
          </cell>
          <cell r="O767" t="str">
            <v>043993</v>
          </cell>
          <cell r="P767">
            <v>4</v>
          </cell>
          <cell r="Q767" t="str">
            <v>G0053</v>
          </cell>
          <cell r="R767" t="str">
            <v>FACTUPA$02</v>
          </cell>
          <cell r="S767" t="str">
            <v>0200015302</v>
          </cell>
          <cell r="T767" t="str">
            <v>INDUSTRIAL LA REFORMA</v>
          </cell>
          <cell r="U767">
            <v>43993</v>
          </cell>
          <cell r="V767">
            <v>500</v>
          </cell>
          <cell r="W767">
            <v>0</v>
          </cell>
          <cell r="X767">
            <v>500</v>
          </cell>
          <cell r="Y767">
            <v>60</v>
          </cell>
        </row>
        <row r="768">
          <cell r="A768" t="str">
            <v>G0069C3C01</v>
          </cell>
          <cell r="B768" t="str">
            <v>CJ REGULAR 1 294*198*147 K-C 125 4331</v>
          </cell>
          <cell r="C768">
            <v>90</v>
          </cell>
          <cell r="D768" t="str">
            <v>3</v>
          </cell>
          <cell r="E768">
            <v>20020611</v>
          </cell>
          <cell r="F768" t="str">
            <v>UN</v>
          </cell>
          <cell r="G768">
            <v>-1</v>
          </cell>
          <cell r="H768">
            <v>9360</v>
          </cell>
          <cell r="I768">
            <v>0.17</v>
          </cell>
          <cell r="J768">
            <v>-1591.2</v>
          </cell>
          <cell r="K768" t="str">
            <v>Peso de Producto Terminado</v>
          </cell>
          <cell r="L768" t="str">
            <v>G0069</v>
          </cell>
          <cell r="M768">
            <v>2002</v>
          </cell>
          <cell r="N768">
            <v>6</v>
          </cell>
          <cell r="O768" t="str">
            <v>043161</v>
          </cell>
          <cell r="P768">
            <v>5</v>
          </cell>
          <cell r="Q768" t="str">
            <v>G0069</v>
          </cell>
          <cell r="R768" t="str">
            <v>FACTUPA$02</v>
          </cell>
          <cell r="S768" t="str">
            <v>0200014924</v>
          </cell>
          <cell r="T768" t="str">
            <v>AVON S.A.</v>
          </cell>
          <cell r="U768">
            <v>43161</v>
          </cell>
          <cell r="V768">
            <v>1310.4000000000001</v>
          </cell>
          <cell r="W768">
            <v>0</v>
          </cell>
          <cell r="X768">
            <v>1310.4000000000001</v>
          </cell>
          <cell r="Y768">
            <v>157.25</v>
          </cell>
        </row>
        <row r="769">
          <cell r="A769" t="str">
            <v>G1502T3100</v>
          </cell>
          <cell r="B769" t="str">
            <v>TRANSVERSAL WELLA 100 ML 260*115 T/125</v>
          </cell>
          <cell r="C769">
            <v>2</v>
          </cell>
          <cell r="D769" t="str">
            <v>3</v>
          </cell>
          <cell r="E769">
            <v>20020619</v>
          </cell>
          <cell r="F769" t="str">
            <v>UN</v>
          </cell>
          <cell r="G769">
            <v>1</v>
          </cell>
          <cell r="H769">
            <v>2000</v>
          </cell>
          <cell r="I769">
            <v>1.4E-2</v>
          </cell>
          <cell r="J769">
            <v>28</v>
          </cell>
          <cell r="K769" t="str">
            <v>Peso de Producto Terminado</v>
          </cell>
          <cell r="L769" t="str">
            <v>G1502</v>
          </cell>
          <cell r="M769">
            <v>2002</v>
          </cell>
          <cell r="N769">
            <v>6</v>
          </cell>
          <cell r="O769" t="str">
            <v>043474</v>
          </cell>
          <cell r="P769">
            <v>1</v>
          </cell>
          <cell r="Q769" t="str">
            <v>15162</v>
          </cell>
          <cell r="R769" t="str">
            <v>21911</v>
          </cell>
          <cell r="S769" t="str">
            <v>0</v>
          </cell>
          <cell r="T769" t="str">
            <v>MERCANTIL GARZOZI &amp; GARBU S.A.</v>
          </cell>
          <cell r="U769">
            <v>43474</v>
          </cell>
        </row>
        <row r="770">
          <cell r="A770" t="str">
            <v>G2153C3A06</v>
          </cell>
          <cell r="B770" t="str">
            <v>CAJA A-6 600*400*266 K/K T200 TE3159</v>
          </cell>
          <cell r="C770">
            <v>90</v>
          </cell>
          <cell r="D770" t="str">
            <v>3</v>
          </cell>
          <cell r="E770">
            <v>20020606</v>
          </cell>
          <cell r="F770" t="str">
            <v>UN</v>
          </cell>
          <cell r="G770">
            <v>-1</v>
          </cell>
          <cell r="H770">
            <v>2675</v>
          </cell>
          <cell r="I770">
            <v>0.86399999999999999</v>
          </cell>
          <cell r="J770">
            <v>-2311.1999999999998</v>
          </cell>
          <cell r="K770" t="str">
            <v>Peso de Producto Terminado</v>
          </cell>
          <cell r="L770" t="str">
            <v>G2153</v>
          </cell>
          <cell r="M770">
            <v>2002</v>
          </cell>
          <cell r="N770">
            <v>6</v>
          </cell>
          <cell r="O770" t="str">
            <v>042931</v>
          </cell>
          <cell r="P770">
            <v>1</v>
          </cell>
          <cell r="Q770" t="str">
            <v>G2153</v>
          </cell>
          <cell r="R770" t="str">
            <v>FACTUPA$02</v>
          </cell>
          <cell r="S770" t="str">
            <v>0200014815</v>
          </cell>
          <cell r="T770" t="str">
            <v>PLASTIGAMA</v>
          </cell>
          <cell r="U770">
            <v>42931</v>
          </cell>
          <cell r="V770">
            <v>2086.5</v>
          </cell>
          <cell r="W770">
            <v>0</v>
          </cell>
          <cell r="X770">
            <v>2086.5</v>
          </cell>
          <cell r="Y770">
            <v>250.38</v>
          </cell>
        </row>
        <row r="771">
          <cell r="A771" t="str">
            <v>G2153C3A06</v>
          </cell>
          <cell r="B771" t="str">
            <v>CAJA A-6 600*400*266 K/K T200 TE3159</v>
          </cell>
          <cell r="C771">
            <v>90</v>
          </cell>
          <cell r="D771" t="str">
            <v>3</v>
          </cell>
          <cell r="E771">
            <v>20020606</v>
          </cell>
          <cell r="F771" t="str">
            <v>UN</v>
          </cell>
          <cell r="G771">
            <v>-1</v>
          </cell>
          <cell r="H771">
            <v>2505</v>
          </cell>
          <cell r="I771">
            <v>0.86399999999999999</v>
          </cell>
          <cell r="J771">
            <v>-2164.3200000000002</v>
          </cell>
          <cell r="K771" t="str">
            <v>Peso de Producto Terminado</v>
          </cell>
          <cell r="L771" t="str">
            <v>G2153</v>
          </cell>
          <cell r="M771">
            <v>2002</v>
          </cell>
          <cell r="N771">
            <v>6</v>
          </cell>
          <cell r="O771" t="str">
            <v>042954</v>
          </cell>
          <cell r="P771">
            <v>1</v>
          </cell>
          <cell r="Q771" t="str">
            <v>G2153</v>
          </cell>
          <cell r="R771" t="str">
            <v>FACTUPA$02</v>
          </cell>
          <cell r="S771" t="str">
            <v>0200014819</v>
          </cell>
          <cell r="T771" t="str">
            <v>PLASTIGAMA</v>
          </cell>
          <cell r="U771">
            <v>42954</v>
          </cell>
          <cell r="V771">
            <v>1953.9</v>
          </cell>
          <cell r="W771">
            <v>0</v>
          </cell>
          <cell r="X771">
            <v>1953.9</v>
          </cell>
          <cell r="Y771">
            <v>234.47</v>
          </cell>
        </row>
        <row r="772">
          <cell r="A772" t="str">
            <v>G2153C3A06</v>
          </cell>
          <cell r="B772" t="str">
            <v>CAJA A-6 600*400*266 K/K T200 TE3159</v>
          </cell>
          <cell r="C772">
            <v>2</v>
          </cell>
          <cell r="D772" t="str">
            <v>3</v>
          </cell>
          <cell r="E772">
            <v>20020613</v>
          </cell>
          <cell r="F772" t="str">
            <v>UN</v>
          </cell>
          <cell r="G772">
            <v>1</v>
          </cell>
          <cell r="H772">
            <v>1405</v>
          </cell>
          <cell r="I772">
            <v>0.86399999999999999</v>
          </cell>
          <cell r="J772">
            <v>1213.92</v>
          </cell>
          <cell r="K772" t="str">
            <v>Peso de Producto Terminado</v>
          </cell>
          <cell r="L772" t="str">
            <v>G2153</v>
          </cell>
          <cell r="M772">
            <v>2002</v>
          </cell>
          <cell r="N772">
            <v>6</v>
          </cell>
          <cell r="O772" t="str">
            <v>043252</v>
          </cell>
          <cell r="P772">
            <v>7</v>
          </cell>
          <cell r="Q772" t="str">
            <v>15097</v>
          </cell>
          <cell r="R772" t="str">
            <v>21700</v>
          </cell>
          <cell r="S772" t="str">
            <v>0</v>
          </cell>
          <cell r="T772" t="str">
            <v>PLASTIGAMA</v>
          </cell>
          <cell r="U772">
            <v>43252</v>
          </cell>
        </row>
        <row r="773">
          <cell r="A773" t="str">
            <v>G2153C3A06</v>
          </cell>
          <cell r="B773" t="str">
            <v>CAJA A-6 600*400*266 K/K T200 TE3159</v>
          </cell>
          <cell r="C773">
            <v>2</v>
          </cell>
          <cell r="D773" t="str">
            <v>3</v>
          </cell>
          <cell r="E773">
            <v>20020614</v>
          </cell>
          <cell r="F773" t="str">
            <v>UN</v>
          </cell>
          <cell r="G773">
            <v>1</v>
          </cell>
          <cell r="H773">
            <v>988</v>
          </cell>
          <cell r="I773">
            <v>0.86399999999999999</v>
          </cell>
          <cell r="J773">
            <v>853.63199999999995</v>
          </cell>
          <cell r="K773" t="str">
            <v>Peso de Producto Terminado</v>
          </cell>
          <cell r="L773" t="str">
            <v>G2153</v>
          </cell>
          <cell r="M773">
            <v>2002</v>
          </cell>
          <cell r="N773">
            <v>6</v>
          </cell>
          <cell r="O773" t="str">
            <v>043345</v>
          </cell>
          <cell r="P773">
            <v>1</v>
          </cell>
          <cell r="Q773" t="str">
            <v>15212</v>
          </cell>
          <cell r="R773" t="str">
            <v>21700</v>
          </cell>
          <cell r="S773" t="str">
            <v>0</v>
          </cell>
          <cell r="T773" t="str">
            <v>PLASTIGAMA</v>
          </cell>
          <cell r="U773">
            <v>43345</v>
          </cell>
        </row>
        <row r="774">
          <cell r="A774" t="str">
            <v>G2153C3A06</v>
          </cell>
          <cell r="B774" t="str">
            <v>CAJA A-6 600*400*266 K/K T200 TE3159</v>
          </cell>
          <cell r="C774">
            <v>90</v>
          </cell>
          <cell r="D774" t="str">
            <v>3</v>
          </cell>
          <cell r="E774">
            <v>20020617</v>
          </cell>
          <cell r="F774" t="str">
            <v>UN</v>
          </cell>
          <cell r="G774">
            <v>-1</v>
          </cell>
          <cell r="H774">
            <v>2393</v>
          </cell>
          <cell r="I774">
            <v>0.86399999999999999</v>
          </cell>
          <cell r="J774">
            <v>-2067.5520000000001</v>
          </cell>
          <cell r="K774" t="str">
            <v>Peso de Producto Terminado</v>
          </cell>
          <cell r="L774" t="str">
            <v>G2153</v>
          </cell>
          <cell r="M774">
            <v>2002</v>
          </cell>
          <cell r="N774">
            <v>6</v>
          </cell>
          <cell r="O774" t="str">
            <v>043380</v>
          </cell>
          <cell r="P774">
            <v>1</v>
          </cell>
          <cell r="Q774" t="str">
            <v>G2153</v>
          </cell>
          <cell r="R774" t="str">
            <v>FACTUPA$02</v>
          </cell>
          <cell r="S774" t="str">
            <v>0200015030</v>
          </cell>
          <cell r="T774" t="str">
            <v>PLASTIGAMA</v>
          </cell>
          <cell r="U774">
            <v>43380</v>
          </cell>
          <cell r="V774">
            <v>1866.54</v>
          </cell>
          <cell r="W774">
            <v>0</v>
          </cell>
          <cell r="X774">
            <v>1866.54</v>
          </cell>
          <cell r="Y774">
            <v>223.98</v>
          </cell>
        </row>
        <row r="775">
          <cell r="A775" t="str">
            <v>G2153C3A06</v>
          </cell>
          <cell r="B775" t="str">
            <v>CAJA A-6 600*400*266 K/K T200 TE3159</v>
          </cell>
          <cell r="C775">
            <v>2</v>
          </cell>
          <cell r="D775" t="str">
            <v>3</v>
          </cell>
          <cell r="E775">
            <v>20020620</v>
          </cell>
          <cell r="F775" t="str">
            <v>UN</v>
          </cell>
          <cell r="G775">
            <v>1</v>
          </cell>
          <cell r="H775">
            <v>3596</v>
          </cell>
          <cell r="I775">
            <v>0.86399999999999999</v>
          </cell>
          <cell r="J775">
            <v>3106.944</v>
          </cell>
          <cell r="K775" t="str">
            <v>Peso de Producto Terminado</v>
          </cell>
          <cell r="L775" t="str">
            <v>G2153</v>
          </cell>
          <cell r="M775">
            <v>2002</v>
          </cell>
          <cell r="N775">
            <v>6</v>
          </cell>
          <cell r="O775" t="str">
            <v>043558</v>
          </cell>
          <cell r="P775">
            <v>11</v>
          </cell>
          <cell r="Q775" t="str">
            <v>15249</v>
          </cell>
          <cell r="R775" t="str">
            <v>21700</v>
          </cell>
          <cell r="S775" t="str">
            <v>0</v>
          </cell>
          <cell r="T775" t="str">
            <v>PLASTIGAMA</v>
          </cell>
          <cell r="U775">
            <v>43558</v>
          </cell>
        </row>
        <row r="776">
          <cell r="A776" t="str">
            <v>G2153C3A06</v>
          </cell>
          <cell r="B776" t="str">
            <v>CAJA A-6 600*400*266 K/K T200 TE3159</v>
          </cell>
          <cell r="C776">
            <v>90</v>
          </cell>
          <cell r="D776" t="str">
            <v>3</v>
          </cell>
          <cell r="E776">
            <v>20020626</v>
          </cell>
          <cell r="F776" t="str">
            <v>UN</v>
          </cell>
          <cell r="G776">
            <v>-1</v>
          </cell>
          <cell r="H776">
            <v>3596</v>
          </cell>
          <cell r="I776">
            <v>0.86399999999999999</v>
          </cell>
          <cell r="J776">
            <v>-3106.944</v>
          </cell>
          <cell r="K776" t="str">
            <v>Peso de Producto Terminado</v>
          </cell>
          <cell r="L776" t="str">
            <v>G2153</v>
          </cell>
          <cell r="M776">
            <v>2002</v>
          </cell>
          <cell r="N776">
            <v>6</v>
          </cell>
          <cell r="O776" t="str">
            <v>043781</v>
          </cell>
          <cell r="P776">
            <v>1</v>
          </cell>
          <cell r="Q776" t="str">
            <v>G2153</v>
          </cell>
          <cell r="R776" t="str">
            <v>FACTUPA$02</v>
          </cell>
          <cell r="S776" t="str">
            <v>0200015218</v>
          </cell>
          <cell r="T776" t="str">
            <v>PLASTIGAMA</v>
          </cell>
          <cell r="U776">
            <v>43781</v>
          </cell>
          <cell r="V776">
            <v>2804.88</v>
          </cell>
          <cell r="W776">
            <v>0</v>
          </cell>
          <cell r="X776">
            <v>2804.88</v>
          </cell>
          <cell r="Y776">
            <v>336.59</v>
          </cell>
        </row>
        <row r="777">
          <cell r="A777" t="str">
            <v>G2153C3K#1</v>
          </cell>
          <cell r="C777">
            <v>2</v>
          </cell>
          <cell r="D777" t="str">
            <v>3</v>
          </cell>
          <cell r="E777">
            <v>20020603</v>
          </cell>
          <cell r="F777" t="str">
            <v>UN</v>
          </cell>
          <cell r="G777">
            <v>1</v>
          </cell>
          <cell r="H777">
            <v>950</v>
          </cell>
          <cell r="I777">
            <v>0.14399999999999999</v>
          </cell>
          <cell r="J777">
            <v>136.80000000000001</v>
          </cell>
          <cell r="K777" t="str">
            <v>Peso de Producto Terminado</v>
          </cell>
          <cell r="L777" t="str">
            <v>G2153</v>
          </cell>
          <cell r="M777">
            <v>2002</v>
          </cell>
          <cell r="N777">
            <v>6</v>
          </cell>
          <cell r="O777" t="str">
            <v>042844</v>
          </cell>
          <cell r="P777">
            <v>2</v>
          </cell>
          <cell r="Q777" t="str">
            <v>14877</v>
          </cell>
          <cell r="R777" t="str">
            <v>21650</v>
          </cell>
          <cell r="S777" t="str">
            <v>0</v>
          </cell>
          <cell r="T777" t="str">
            <v>PLASTIGAMA</v>
          </cell>
          <cell r="U777">
            <v>42844</v>
          </cell>
        </row>
        <row r="778">
          <cell r="A778" t="str">
            <v>G2153C3K#1</v>
          </cell>
          <cell r="C778">
            <v>90</v>
          </cell>
          <cell r="D778" t="str">
            <v>3</v>
          </cell>
          <cell r="E778">
            <v>20020604</v>
          </cell>
          <cell r="F778" t="str">
            <v>UN</v>
          </cell>
          <cell r="G778">
            <v>-1</v>
          </cell>
          <cell r="H778">
            <v>950</v>
          </cell>
          <cell r="K778" t="str">
            <v>Peso de Ventas</v>
          </cell>
          <cell r="L778" t="str">
            <v>G2153</v>
          </cell>
          <cell r="M778">
            <v>2002</v>
          </cell>
          <cell r="N778">
            <v>6</v>
          </cell>
          <cell r="O778" t="str">
            <v>042846</v>
          </cell>
          <cell r="P778">
            <v>1</v>
          </cell>
          <cell r="Q778" t="str">
            <v>G2153</v>
          </cell>
          <cell r="R778" t="str">
            <v>FACTUPA$02</v>
          </cell>
          <cell r="S778" t="str">
            <v>0200014775</v>
          </cell>
          <cell r="T778" t="str">
            <v>PLASTIGAMA</v>
          </cell>
          <cell r="U778">
            <v>42846</v>
          </cell>
        </row>
        <row r="779">
          <cell r="A779" t="str">
            <v>G2153C3K#3</v>
          </cell>
          <cell r="C779">
            <v>2</v>
          </cell>
          <cell r="D779" t="str">
            <v>3</v>
          </cell>
          <cell r="E779">
            <v>20020618</v>
          </cell>
          <cell r="F779" t="str">
            <v>UN</v>
          </cell>
          <cell r="G779">
            <v>1</v>
          </cell>
          <cell r="H779">
            <v>1272</v>
          </cell>
          <cell r="I779">
            <v>0.45600000000000002</v>
          </cell>
          <cell r="J779">
            <v>580.03200000000004</v>
          </cell>
          <cell r="K779" t="str">
            <v>Peso de Producto Terminado</v>
          </cell>
          <cell r="L779" t="str">
            <v>G2153</v>
          </cell>
          <cell r="M779">
            <v>2002</v>
          </cell>
          <cell r="N779">
            <v>6</v>
          </cell>
          <cell r="O779" t="str">
            <v>043469</v>
          </cell>
          <cell r="P779">
            <v>2</v>
          </cell>
          <cell r="Q779" t="str">
            <v>15344</v>
          </cell>
          <cell r="R779" t="str">
            <v>21945</v>
          </cell>
          <cell r="S779" t="str">
            <v>0</v>
          </cell>
          <cell r="T779" t="str">
            <v>PLASTIGAMA</v>
          </cell>
          <cell r="U779">
            <v>43469</v>
          </cell>
        </row>
        <row r="780">
          <cell r="A780" t="str">
            <v>G1502T3500</v>
          </cell>
          <cell r="B780" t="str">
            <v>TRANSVERSAL WELLA 500ML 374*180 T/150</v>
          </cell>
          <cell r="C780">
            <v>90</v>
          </cell>
          <cell r="D780" t="str">
            <v>3</v>
          </cell>
          <cell r="E780">
            <v>20020619</v>
          </cell>
          <cell r="F780" t="str">
            <v>UN</v>
          </cell>
          <cell r="G780">
            <v>-1</v>
          </cell>
          <cell r="H780">
            <v>2000</v>
          </cell>
          <cell r="I780">
            <v>3.5000000000000003E-2</v>
          </cell>
          <cell r="J780">
            <v>-70</v>
          </cell>
          <cell r="K780" t="str">
            <v>Peso de Producto Terminado</v>
          </cell>
          <cell r="L780" t="str">
            <v>G1502</v>
          </cell>
          <cell r="M780">
            <v>2002</v>
          </cell>
          <cell r="N780">
            <v>6</v>
          </cell>
          <cell r="O780" t="str">
            <v>043496</v>
          </cell>
          <cell r="P780">
            <v>4</v>
          </cell>
          <cell r="Q780" t="str">
            <v>G1502</v>
          </cell>
          <cell r="R780" t="str">
            <v>FACTUPA$02</v>
          </cell>
          <cell r="S780" t="str">
            <v>0200015085</v>
          </cell>
          <cell r="T780" t="str">
            <v>MERCANTIL GARZOZI &amp; GARBU S.A.</v>
          </cell>
          <cell r="U780">
            <v>43496</v>
          </cell>
          <cell r="V780">
            <v>60</v>
          </cell>
          <cell r="W780">
            <v>0</v>
          </cell>
          <cell r="X780">
            <v>60</v>
          </cell>
          <cell r="Y780">
            <v>7.2</v>
          </cell>
        </row>
        <row r="781">
          <cell r="A781" t="str">
            <v>G2153L3TRQ</v>
          </cell>
          <cell r="B781" t="str">
            <v>LAMINA S/TROQ.2510*630 K-C T/350 TE-3805</v>
          </cell>
          <cell r="C781">
            <v>2</v>
          </cell>
          <cell r="D781" t="str">
            <v>3</v>
          </cell>
          <cell r="E781">
            <v>20020605</v>
          </cell>
          <cell r="F781" t="str">
            <v>UN</v>
          </cell>
          <cell r="G781">
            <v>1</v>
          </cell>
          <cell r="H781">
            <v>1340</v>
          </cell>
          <cell r="I781">
            <v>1.6</v>
          </cell>
          <cell r="J781">
            <v>2144</v>
          </cell>
          <cell r="K781" t="str">
            <v>Peso de Producto Terminado</v>
          </cell>
          <cell r="L781" t="str">
            <v>G2153</v>
          </cell>
          <cell r="M781">
            <v>2002</v>
          </cell>
          <cell r="N781">
            <v>6</v>
          </cell>
          <cell r="O781" t="str">
            <v>042888</v>
          </cell>
          <cell r="P781">
            <v>1</v>
          </cell>
          <cell r="Q781" t="str">
            <v>14919</v>
          </cell>
          <cell r="R781" t="str">
            <v>21692</v>
          </cell>
          <cell r="S781" t="str">
            <v>0</v>
          </cell>
          <cell r="T781" t="str">
            <v>PLASTIGAMA</v>
          </cell>
          <cell r="U781">
            <v>42888</v>
          </cell>
        </row>
        <row r="782">
          <cell r="A782" t="str">
            <v>G1502T3100</v>
          </cell>
          <cell r="B782" t="str">
            <v>TRANSVERSAL WELLA 100 ML 260*115 T/125</v>
          </cell>
          <cell r="C782">
            <v>90</v>
          </cell>
          <cell r="D782" t="str">
            <v>3</v>
          </cell>
          <cell r="E782">
            <v>20020619</v>
          </cell>
          <cell r="F782" t="str">
            <v>UN</v>
          </cell>
          <cell r="G782">
            <v>-1</v>
          </cell>
          <cell r="H782">
            <v>2000</v>
          </cell>
          <cell r="I782">
            <v>1.4E-2</v>
          </cell>
          <cell r="J782">
            <v>-28</v>
          </cell>
          <cell r="K782" t="str">
            <v>Peso de Producto Terminado</v>
          </cell>
          <cell r="L782" t="str">
            <v>G1502</v>
          </cell>
          <cell r="M782">
            <v>2002</v>
          </cell>
          <cell r="N782">
            <v>6</v>
          </cell>
          <cell r="O782" t="str">
            <v>043496</v>
          </cell>
          <cell r="P782">
            <v>3</v>
          </cell>
          <cell r="Q782" t="str">
            <v>G1502</v>
          </cell>
          <cell r="R782" t="str">
            <v>FACTUPA$02</v>
          </cell>
          <cell r="S782" t="str">
            <v>0200015085</v>
          </cell>
          <cell r="T782" t="str">
            <v>MERCANTIL GARZOZI &amp; GARBU S.A.</v>
          </cell>
          <cell r="U782">
            <v>43496</v>
          </cell>
          <cell r="V782">
            <v>20</v>
          </cell>
          <cell r="W782">
            <v>0</v>
          </cell>
          <cell r="X782">
            <v>20</v>
          </cell>
          <cell r="Y782">
            <v>2.4</v>
          </cell>
        </row>
        <row r="783">
          <cell r="A783" t="str">
            <v>G2153C3A01</v>
          </cell>
          <cell r="B783" t="str">
            <v>CAJA A-1 215*200*140 K/K T150 TE3156</v>
          </cell>
          <cell r="C783">
            <v>2</v>
          </cell>
          <cell r="D783" t="str">
            <v>3</v>
          </cell>
          <cell r="E783">
            <v>20020612</v>
          </cell>
          <cell r="F783" t="str">
            <v>UN</v>
          </cell>
          <cell r="G783">
            <v>1</v>
          </cell>
          <cell r="H783">
            <v>2783</v>
          </cell>
          <cell r="I783">
            <v>0.16200000000000001</v>
          </cell>
          <cell r="J783">
            <v>450.846</v>
          </cell>
          <cell r="K783" t="str">
            <v>Peso de Producto Terminado</v>
          </cell>
          <cell r="L783" t="str">
            <v>G2153</v>
          </cell>
          <cell r="M783">
            <v>2002</v>
          </cell>
          <cell r="N783">
            <v>6</v>
          </cell>
          <cell r="O783" t="str">
            <v>043232</v>
          </cell>
          <cell r="P783">
            <v>4</v>
          </cell>
          <cell r="Q783" t="str">
            <v>15086</v>
          </cell>
          <cell r="R783" t="str">
            <v>20240</v>
          </cell>
          <cell r="S783" t="str">
            <v>0</v>
          </cell>
          <cell r="T783" t="str">
            <v>PLASTIGAMA</v>
          </cell>
          <cell r="U783">
            <v>43232</v>
          </cell>
        </row>
        <row r="784">
          <cell r="A784" t="str">
            <v>G1502C3115</v>
          </cell>
          <cell r="B784" t="str">
            <v>CJ WELLA 115CC  366*268*165 T150 TE11292</v>
          </cell>
          <cell r="C784">
            <v>90</v>
          </cell>
          <cell r="D784" t="str">
            <v>3</v>
          </cell>
          <cell r="E784">
            <v>20020603</v>
          </cell>
          <cell r="F784" t="str">
            <v>UN</v>
          </cell>
          <cell r="G784">
            <v>-1</v>
          </cell>
          <cell r="H784">
            <v>2160</v>
          </cell>
          <cell r="I784">
            <v>0.30599999999999999</v>
          </cell>
          <cell r="J784">
            <v>-660.96</v>
          </cell>
          <cell r="K784" t="str">
            <v>Peso de Producto Terminado</v>
          </cell>
          <cell r="L784" t="str">
            <v>G1502</v>
          </cell>
          <cell r="M784">
            <v>2002</v>
          </cell>
          <cell r="N784">
            <v>6</v>
          </cell>
          <cell r="O784" t="str">
            <v>042793</v>
          </cell>
          <cell r="P784">
            <v>3</v>
          </cell>
          <cell r="Q784" t="str">
            <v>G1502</v>
          </cell>
          <cell r="R784" t="str">
            <v>FACTUPA$02</v>
          </cell>
          <cell r="S784" t="str">
            <v>0200014763</v>
          </cell>
          <cell r="T784" t="str">
            <v>MERCANTIL GARZOZI &amp; GARBU S.A.</v>
          </cell>
          <cell r="U784">
            <v>42793</v>
          </cell>
          <cell r="V784">
            <v>561.6</v>
          </cell>
          <cell r="W784">
            <v>0</v>
          </cell>
          <cell r="X784">
            <v>561.6</v>
          </cell>
          <cell r="Y784">
            <v>67.39</v>
          </cell>
        </row>
        <row r="785">
          <cell r="A785" t="str">
            <v>G1502C3002</v>
          </cell>
          <cell r="B785" t="str">
            <v>CJ WELLA 200X24-2 272*197*170 T/150 4271</v>
          </cell>
          <cell r="C785">
            <v>90</v>
          </cell>
          <cell r="D785" t="str">
            <v>3</v>
          </cell>
          <cell r="E785">
            <v>20020619</v>
          </cell>
          <cell r="F785" t="str">
            <v>UN</v>
          </cell>
          <cell r="G785">
            <v>-1</v>
          </cell>
          <cell r="H785">
            <v>6136</v>
          </cell>
          <cell r="I785">
            <v>0.19500000000000001</v>
          </cell>
          <cell r="J785">
            <v>-1196.52</v>
          </cell>
          <cell r="K785" t="str">
            <v>Peso de Producto Terminado</v>
          </cell>
          <cell r="L785" t="str">
            <v>G1502</v>
          </cell>
          <cell r="M785">
            <v>2002</v>
          </cell>
          <cell r="N785">
            <v>6</v>
          </cell>
          <cell r="O785" t="str">
            <v>043472</v>
          </cell>
          <cell r="P785">
            <v>1</v>
          </cell>
          <cell r="Q785" t="str">
            <v>G1502</v>
          </cell>
          <cell r="R785" t="str">
            <v>FACTUPA$02</v>
          </cell>
          <cell r="S785" t="str">
            <v>0200015078</v>
          </cell>
          <cell r="T785" t="str">
            <v>MERCANTIL GARZOZI &amp; GARBU S.A.</v>
          </cell>
          <cell r="U785">
            <v>43472</v>
          </cell>
          <cell r="V785">
            <v>1043.1199999999999</v>
          </cell>
          <cell r="W785">
            <v>0</v>
          </cell>
          <cell r="X785">
            <v>1043.1199999999999</v>
          </cell>
          <cell r="Y785">
            <v>125.17</v>
          </cell>
        </row>
        <row r="786">
          <cell r="A786" t="str">
            <v>G1502C3W21</v>
          </cell>
          <cell r="B786" t="str">
            <v>CAJA WELLA 210  451*318*184 T150 TE11291</v>
          </cell>
          <cell r="C786">
            <v>90</v>
          </cell>
          <cell r="D786" t="str">
            <v>3</v>
          </cell>
          <cell r="E786">
            <v>20020603</v>
          </cell>
          <cell r="F786" t="str">
            <v>UN</v>
          </cell>
          <cell r="G786">
            <v>-1</v>
          </cell>
          <cell r="H786">
            <v>1922</v>
          </cell>
          <cell r="I786">
            <v>0.42699999999999999</v>
          </cell>
          <cell r="J786">
            <v>-820.69399999999996</v>
          </cell>
          <cell r="K786" t="str">
            <v>Peso de Producto Terminado</v>
          </cell>
          <cell r="L786" t="str">
            <v>G1502</v>
          </cell>
          <cell r="M786">
            <v>2002</v>
          </cell>
          <cell r="N786">
            <v>6</v>
          </cell>
          <cell r="O786" t="str">
            <v>042793</v>
          </cell>
          <cell r="P786">
            <v>2</v>
          </cell>
          <cell r="Q786" t="str">
            <v>G1502</v>
          </cell>
          <cell r="R786" t="str">
            <v>FACTUPA$02</v>
          </cell>
          <cell r="S786" t="str">
            <v>0200014763</v>
          </cell>
          <cell r="T786" t="str">
            <v>MERCANTIL GARZOZI &amp; GARBU S.A.</v>
          </cell>
          <cell r="U786">
            <v>42793</v>
          </cell>
          <cell r="V786">
            <v>691.92</v>
          </cell>
          <cell r="W786">
            <v>0</v>
          </cell>
          <cell r="X786">
            <v>691.92</v>
          </cell>
          <cell r="Y786">
            <v>83.03</v>
          </cell>
        </row>
        <row r="787">
          <cell r="A787" t="str">
            <v>G1502C3C41</v>
          </cell>
          <cell r="B787" t="str">
            <v>CJ WELL400X24-2 325*245*213 K-C 150 4377</v>
          </cell>
          <cell r="C787">
            <v>90</v>
          </cell>
          <cell r="D787" t="str">
            <v>3</v>
          </cell>
          <cell r="E787">
            <v>20020619</v>
          </cell>
          <cell r="F787" t="str">
            <v>UN</v>
          </cell>
          <cell r="G787">
            <v>-1</v>
          </cell>
          <cell r="H787">
            <v>5070</v>
          </cell>
          <cell r="I787">
            <v>0.32600000000000001</v>
          </cell>
          <cell r="J787">
            <v>-1652.82</v>
          </cell>
          <cell r="K787" t="str">
            <v>Peso de Producto Terminado</v>
          </cell>
          <cell r="L787" t="str">
            <v>G1502</v>
          </cell>
          <cell r="M787">
            <v>2002</v>
          </cell>
          <cell r="N787">
            <v>6</v>
          </cell>
          <cell r="O787" t="str">
            <v>043496</v>
          </cell>
          <cell r="P787">
            <v>2</v>
          </cell>
          <cell r="Q787" t="str">
            <v>G1502</v>
          </cell>
          <cell r="R787" t="str">
            <v>FACTUPA$02</v>
          </cell>
          <cell r="S787" t="str">
            <v>0200015085</v>
          </cell>
          <cell r="T787" t="str">
            <v>MERCANTIL GARZOZI &amp; GARBU S.A.</v>
          </cell>
          <cell r="U787">
            <v>43496</v>
          </cell>
          <cell r="V787">
            <v>1216.8</v>
          </cell>
          <cell r="W787">
            <v>0</v>
          </cell>
          <cell r="X787">
            <v>1216.8</v>
          </cell>
          <cell r="Y787">
            <v>146.02000000000001</v>
          </cell>
        </row>
        <row r="788">
          <cell r="A788" t="str">
            <v>G1502C3C41</v>
          </cell>
          <cell r="B788" t="str">
            <v>CJ WELL400X24-2 325*245*213 K-C 150 4377</v>
          </cell>
          <cell r="C788">
            <v>2</v>
          </cell>
          <cell r="D788" t="str">
            <v>3</v>
          </cell>
          <cell r="E788">
            <v>20020618</v>
          </cell>
          <cell r="F788" t="str">
            <v>UN</v>
          </cell>
          <cell r="G788">
            <v>1</v>
          </cell>
          <cell r="H788">
            <v>5070</v>
          </cell>
          <cell r="I788">
            <v>0.32600000000000001</v>
          </cell>
          <cell r="J788">
            <v>1652.82</v>
          </cell>
          <cell r="K788" t="str">
            <v>Peso de Producto Terminado</v>
          </cell>
          <cell r="L788" t="str">
            <v>G1502</v>
          </cell>
          <cell r="M788">
            <v>2002</v>
          </cell>
          <cell r="N788">
            <v>6</v>
          </cell>
          <cell r="O788" t="str">
            <v>043485</v>
          </cell>
          <cell r="P788">
            <v>3</v>
          </cell>
          <cell r="Q788" t="str">
            <v>15346</v>
          </cell>
          <cell r="R788" t="str">
            <v>21953</v>
          </cell>
          <cell r="S788" t="str">
            <v>0</v>
          </cell>
          <cell r="T788" t="str">
            <v>MERCANTIL GARZOZI &amp; GARBU S.A.</v>
          </cell>
          <cell r="U788">
            <v>43485</v>
          </cell>
        </row>
        <row r="789">
          <cell r="A789" t="str">
            <v>G1502C3C40</v>
          </cell>
          <cell r="B789" t="str">
            <v>CAJAS WELLA 400X24-2 332*255*213 TE 4210</v>
          </cell>
          <cell r="C789">
            <v>90</v>
          </cell>
          <cell r="D789" t="str">
            <v>3</v>
          </cell>
          <cell r="E789">
            <v>20020603</v>
          </cell>
          <cell r="F789" t="str">
            <v>UN</v>
          </cell>
          <cell r="G789">
            <v>-1</v>
          </cell>
          <cell r="H789">
            <v>10232</v>
          </cell>
          <cell r="I789">
            <v>0.307</v>
          </cell>
          <cell r="J789">
            <v>-3141.2240000000002</v>
          </cell>
          <cell r="K789" t="str">
            <v>Peso de Producto Terminado</v>
          </cell>
          <cell r="L789" t="str">
            <v>G1502</v>
          </cell>
          <cell r="M789">
            <v>2002</v>
          </cell>
          <cell r="N789">
            <v>6</v>
          </cell>
          <cell r="O789" t="str">
            <v>042804</v>
          </cell>
          <cell r="P789">
            <v>1</v>
          </cell>
          <cell r="Q789" t="str">
            <v>G1502</v>
          </cell>
          <cell r="R789" t="str">
            <v>FACTUPA$02</v>
          </cell>
          <cell r="S789" t="str">
            <v>0200014766</v>
          </cell>
          <cell r="T789" t="str">
            <v>MERCANTIL GARZOZI &amp; GARBU S.A.</v>
          </cell>
          <cell r="U789">
            <v>42804</v>
          </cell>
          <cell r="V789">
            <v>2558</v>
          </cell>
          <cell r="W789">
            <v>0</v>
          </cell>
          <cell r="X789">
            <v>2558</v>
          </cell>
          <cell r="Y789">
            <v>306.95999999999998</v>
          </cell>
        </row>
        <row r="790">
          <cell r="A790" t="str">
            <v>G1502C3C#2</v>
          </cell>
          <cell r="C790">
            <v>2</v>
          </cell>
          <cell r="D790" t="str">
            <v>3</v>
          </cell>
          <cell r="E790">
            <v>20020627</v>
          </cell>
          <cell r="F790" t="str">
            <v>UN</v>
          </cell>
          <cell r="G790">
            <v>1</v>
          </cell>
          <cell r="H790">
            <v>2591</v>
          </cell>
          <cell r="I790">
            <v>0.71499999999999997</v>
          </cell>
          <cell r="J790">
            <v>1852.5650000000001</v>
          </cell>
          <cell r="K790" t="str">
            <v>Peso de Producto Terminado</v>
          </cell>
          <cell r="L790" t="str">
            <v>G1502</v>
          </cell>
          <cell r="M790">
            <v>2002</v>
          </cell>
          <cell r="N790">
            <v>6</v>
          </cell>
          <cell r="O790" t="str">
            <v>043907</v>
          </cell>
          <cell r="P790">
            <v>7</v>
          </cell>
          <cell r="Q790" t="str">
            <v>15510</v>
          </cell>
          <cell r="R790" t="str">
            <v>22129</v>
          </cell>
          <cell r="S790" t="str">
            <v>0</v>
          </cell>
          <cell r="T790" t="str">
            <v>MERCANTIL GARZOZI &amp; GARBU S.A.</v>
          </cell>
          <cell r="U790">
            <v>43907</v>
          </cell>
        </row>
        <row r="791">
          <cell r="A791" t="str">
            <v>G1502C3C#2</v>
          </cell>
          <cell r="C791">
            <v>90</v>
          </cell>
          <cell r="D791" t="str">
            <v>3</v>
          </cell>
          <cell r="E791">
            <v>20020603</v>
          </cell>
          <cell r="F791" t="str">
            <v>UN</v>
          </cell>
          <cell r="G791">
            <v>-1</v>
          </cell>
          <cell r="H791">
            <v>2160</v>
          </cell>
          <cell r="K791" t="str">
            <v>Peso de Ventas</v>
          </cell>
          <cell r="L791" t="str">
            <v>G1502</v>
          </cell>
          <cell r="M791">
            <v>2002</v>
          </cell>
          <cell r="N791">
            <v>6</v>
          </cell>
          <cell r="O791" t="str">
            <v>042793</v>
          </cell>
          <cell r="P791">
            <v>1</v>
          </cell>
          <cell r="Q791" t="str">
            <v>G1502</v>
          </cell>
          <cell r="R791" t="str">
            <v>FACTUPA$02</v>
          </cell>
          <cell r="S791" t="str">
            <v>0200014763</v>
          </cell>
          <cell r="T791" t="str">
            <v>MERCANTIL GARZOZI &amp; GARBU S.A.</v>
          </cell>
          <cell r="U791">
            <v>42793</v>
          </cell>
        </row>
        <row r="792">
          <cell r="A792" t="str">
            <v>G1502C3C#1</v>
          </cell>
          <cell r="C792">
            <v>90</v>
          </cell>
          <cell r="D792" t="str">
            <v>3</v>
          </cell>
          <cell r="E792">
            <v>20020619</v>
          </cell>
          <cell r="F792" t="str">
            <v>UN</v>
          </cell>
          <cell r="G792">
            <v>-1</v>
          </cell>
          <cell r="H792">
            <v>5017</v>
          </cell>
          <cell r="K792" t="str">
            <v>Peso de Ventas</v>
          </cell>
          <cell r="L792" t="str">
            <v>G1502</v>
          </cell>
          <cell r="M792">
            <v>2002</v>
          </cell>
          <cell r="N792">
            <v>6</v>
          </cell>
          <cell r="O792" t="str">
            <v>043496</v>
          </cell>
          <cell r="P792">
            <v>1</v>
          </cell>
          <cell r="Q792" t="str">
            <v>G1502</v>
          </cell>
          <cell r="R792" t="str">
            <v>FACTUPA$02</v>
          </cell>
          <cell r="S792" t="str">
            <v>0200015085</v>
          </cell>
          <cell r="T792" t="str">
            <v>MERCANTIL GARZOZI &amp; GARBU S.A.</v>
          </cell>
          <cell r="U792">
            <v>43496</v>
          </cell>
        </row>
        <row r="793">
          <cell r="A793" t="str">
            <v>G1502C3C#1</v>
          </cell>
          <cell r="C793">
            <v>2</v>
          </cell>
          <cell r="D793" t="str">
            <v>3</v>
          </cell>
          <cell r="E793">
            <v>20020618</v>
          </cell>
          <cell r="F793" t="str">
            <v>UN</v>
          </cell>
          <cell r="G793">
            <v>1</v>
          </cell>
          <cell r="H793">
            <v>5017</v>
          </cell>
          <cell r="I793">
            <v>0.46500000000000002</v>
          </cell>
          <cell r="J793">
            <v>2332.9050000000002</v>
          </cell>
          <cell r="K793" t="str">
            <v>Peso de Producto Terminado</v>
          </cell>
          <cell r="L793" t="str">
            <v>G1502</v>
          </cell>
          <cell r="M793">
            <v>2002</v>
          </cell>
          <cell r="N793">
            <v>6</v>
          </cell>
          <cell r="O793" t="str">
            <v>043485</v>
          </cell>
          <cell r="P793">
            <v>4</v>
          </cell>
          <cell r="Q793" t="str">
            <v>15347</v>
          </cell>
          <cell r="R793" t="str">
            <v>21955</v>
          </cell>
          <cell r="S793" t="str">
            <v>0</v>
          </cell>
          <cell r="T793" t="str">
            <v>MERCANTIL GARZOZI &amp; GARBU S.A.</v>
          </cell>
          <cell r="U793">
            <v>43485</v>
          </cell>
        </row>
        <row r="794">
          <cell r="A794" t="str">
            <v>G1267C3001</v>
          </cell>
          <cell r="B794" t="str">
            <v>CAJA OMEGA 450*300*320 T/200 TE/4171</v>
          </cell>
          <cell r="C794">
            <v>2</v>
          </cell>
          <cell r="D794" t="str">
            <v>3</v>
          </cell>
          <cell r="E794">
            <v>20020617</v>
          </cell>
          <cell r="F794" t="str">
            <v>UN</v>
          </cell>
          <cell r="G794">
            <v>1</v>
          </cell>
          <cell r="H794">
            <v>3194</v>
          </cell>
          <cell r="I794">
            <v>0.59799999999999998</v>
          </cell>
          <cell r="J794">
            <v>1910.0119999999999</v>
          </cell>
          <cell r="K794" t="str">
            <v>Peso de Producto Terminado</v>
          </cell>
          <cell r="L794" t="str">
            <v>G1267</v>
          </cell>
          <cell r="M794">
            <v>2002</v>
          </cell>
          <cell r="N794">
            <v>6</v>
          </cell>
          <cell r="O794" t="str">
            <v>043401</v>
          </cell>
          <cell r="P794">
            <v>2</v>
          </cell>
          <cell r="Q794" t="str">
            <v>15219</v>
          </cell>
          <cell r="R794" t="str">
            <v>21837</v>
          </cell>
          <cell r="S794" t="str">
            <v>0</v>
          </cell>
          <cell r="T794" t="str">
            <v>INDUSTRIAS OMEGA</v>
          </cell>
          <cell r="U794">
            <v>43401</v>
          </cell>
        </row>
        <row r="795">
          <cell r="A795" t="str">
            <v>G1502T3500</v>
          </cell>
          <cell r="B795" t="str">
            <v>TRANSVERSAL WELLA 500ML 374*180 T/150</v>
          </cell>
          <cell r="C795">
            <v>2</v>
          </cell>
          <cell r="D795" t="str">
            <v>3</v>
          </cell>
          <cell r="E795">
            <v>20020619</v>
          </cell>
          <cell r="F795" t="str">
            <v>UN</v>
          </cell>
          <cell r="G795">
            <v>1</v>
          </cell>
          <cell r="H795">
            <v>2000</v>
          </cell>
          <cell r="I795">
            <v>3.5000000000000003E-2</v>
          </cell>
          <cell r="J795">
            <v>70</v>
          </cell>
          <cell r="K795" t="str">
            <v>Peso de Producto Terminado</v>
          </cell>
          <cell r="L795" t="str">
            <v>G1502</v>
          </cell>
          <cell r="M795">
            <v>2002</v>
          </cell>
          <cell r="N795">
            <v>6</v>
          </cell>
          <cell r="O795" t="str">
            <v>043474</v>
          </cell>
          <cell r="P795">
            <v>2</v>
          </cell>
          <cell r="Q795" t="str">
            <v>15163</v>
          </cell>
          <cell r="R795" t="str">
            <v>21912</v>
          </cell>
          <cell r="S795" t="str">
            <v>0</v>
          </cell>
          <cell r="T795" t="str">
            <v>MERCANTIL GARZOZI &amp; GARBU S.A.</v>
          </cell>
          <cell r="U795">
            <v>43474</v>
          </cell>
        </row>
        <row r="796">
          <cell r="A796" t="str">
            <v>G1744C3REG</v>
          </cell>
          <cell r="B796" t="str">
            <v>CAJA REGULAR MARCELO SALSA</v>
          </cell>
          <cell r="C796">
            <v>90</v>
          </cell>
          <cell r="D796" t="str">
            <v>3</v>
          </cell>
          <cell r="E796">
            <v>20020625</v>
          </cell>
          <cell r="F796" t="str">
            <v>UN</v>
          </cell>
          <cell r="G796">
            <v>-1</v>
          </cell>
          <cell r="H796">
            <v>2298</v>
          </cell>
          <cell r="I796">
            <v>0.63400000000000001</v>
          </cell>
          <cell r="J796">
            <v>-1456.932</v>
          </cell>
          <cell r="K796" t="str">
            <v>Peso de Producto Terminado</v>
          </cell>
          <cell r="L796" t="str">
            <v>G1744</v>
          </cell>
          <cell r="M796">
            <v>2002</v>
          </cell>
          <cell r="N796">
            <v>6</v>
          </cell>
          <cell r="O796" t="str">
            <v>043747</v>
          </cell>
          <cell r="P796">
            <v>1</v>
          </cell>
          <cell r="Q796" t="str">
            <v>G1744</v>
          </cell>
          <cell r="R796" t="str">
            <v>FACTUPA$02</v>
          </cell>
          <cell r="S796" t="str">
            <v>0200015210</v>
          </cell>
          <cell r="T796" t="str">
            <v>MARCSEAL S.A</v>
          </cell>
          <cell r="U796">
            <v>43747</v>
          </cell>
          <cell r="V796">
            <v>1355.82</v>
          </cell>
          <cell r="W796">
            <v>0</v>
          </cell>
          <cell r="X796">
            <v>1355.82</v>
          </cell>
          <cell r="Y796">
            <v>162.69999999999999</v>
          </cell>
        </row>
        <row r="797">
          <cell r="A797" t="str">
            <v>G1913L3NTS</v>
          </cell>
          <cell r="B797" t="str">
            <v>LARGUER NOTUS 4ESL 542*128 T125 TE:P3727</v>
          </cell>
          <cell r="C797">
            <v>2</v>
          </cell>
          <cell r="D797" t="str">
            <v>3</v>
          </cell>
          <cell r="E797">
            <v>20020608</v>
          </cell>
          <cell r="F797" t="str">
            <v>UN</v>
          </cell>
          <cell r="G797">
            <v>1</v>
          </cell>
          <cell r="H797">
            <v>2000</v>
          </cell>
          <cell r="I797">
            <v>3.2000000000000001E-2</v>
          </cell>
          <cell r="J797">
            <v>64</v>
          </cell>
          <cell r="K797" t="str">
            <v>Peso de Producto Terminado</v>
          </cell>
          <cell r="L797" t="str">
            <v>G1913</v>
          </cell>
          <cell r="M797">
            <v>2002</v>
          </cell>
          <cell r="N797">
            <v>6</v>
          </cell>
          <cell r="O797" t="str">
            <v>043109</v>
          </cell>
          <cell r="P797">
            <v>5</v>
          </cell>
          <cell r="Q797" t="str">
            <v>14990</v>
          </cell>
          <cell r="R797" t="str">
            <v>21790</v>
          </cell>
          <cell r="S797" t="str">
            <v>0</v>
          </cell>
          <cell r="T797" t="str">
            <v>NEW YORKER S.A. (LEFISA)</v>
          </cell>
          <cell r="U797">
            <v>43109</v>
          </cell>
        </row>
        <row r="798">
          <cell r="A798" t="str">
            <v>G1913C3007</v>
          </cell>
          <cell r="B798" t="str">
            <v>CAJA PH-LAC 475*337*135 K-C T/175 TE4269</v>
          </cell>
          <cell r="C798">
            <v>90</v>
          </cell>
          <cell r="D798" t="str">
            <v>3</v>
          </cell>
          <cell r="E798">
            <v>20020617</v>
          </cell>
          <cell r="F798" t="str">
            <v>UN</v>
          </cell>
          <cell r="G798">
            <v>-1</v>
          </cell>
          <cell r="H798">
            <v>2000</v>
          </cell>
          <cell r="I798">
            <v>0.47299999999999998</v>
          </cell>
          <cell r="J798">
            <v>-946</v>
          </cell>
          <cell r="K798" t="str">
            <v>Peso de Producto Terminado</v>
          </cell>
          <cell r="L798" t="str">
            <v>G1913</v>
          </cell>
          <cell r="M798">
            <v>2002</v>
          </cell>
          <cell r="N798">
            <v>6</v>
          </cell>
          <cell r="O798" t="str">
            <v>043375</v>
          </cell>
          <cell r="P798">
            <v>1</v>
          </cell>
          <cell r="Q798" t="str">
            <v>G1913</v>
          </cell>
          <cell r="R798" t="str">
            <v>FACTUPA$03</v>
          </cell>
          <cell r="S798" t="str">
            <v>0200015029</v>
          </cell>
          <cell r="T798" t="str">
            <v>NEW YORKER S.A. (LEFISA)</v>
          </cell>
          <cell r="U798">
            <v>43375</v>
          </cell>
          <cell r="V798">
            <v>780</v>
          </cell>
          <cell r="W798">
            <v>0</v>
          </cell>
          <cell r="X798">
            <v>780</v>
          </cell>
          <cell r="Y798">
            <v>0</v>
          </cell>
        </row>
        <row r="799">
          <cell r="A799" t="str">
            <v>G1913C3007</v>
          </cell>
          <cell r="B799" t="str">
            <v>CAJA PH-LAC 475*337*135 K-C T/175 TE4269</v>
          </cell>
          <cell r="C799">
            <v>2</v>
          </cell>
          <cell r="D799" t="str">
            <v>3</v>
          </cell>
          <cell r="E799">
            <v>20020614</v>
          </cell>
          <cell r="F799" t="str">
            <v>UN</v>
          </cell>
          <cell r="G799">
            <v>1</v>
          </cell>
          <cell r="H799">
            <v>2096</v>
          </cell>
          <cell r="I799">
            <v>0.47299999999999998</v>
          </cell>
          <cell r="J799">
            <v>991.4079999999999</v>
          </cell>
          <cell r="K799" t="str">
            <v>Peso de Producto Terminado</v>
          </cell>
          <cell r="L799" t="str">
            <v>G1913</v>
          </cell>
          <cell r="M799">
            <v>2002</v>
          </cell>
          <cell r="N799">
            <v>6</v>
          </cell>
          <cell r="O799" t="str">
            <v>043373</v>
          </cell>
          <cell r="P799">
            <v>8</v>
          </cell>
          <cell r="Q799" t="str">
            <v>15214</v>
          </cell>
          <cell r="R799" t="str">
            <v>21826</v>
          </cell>
          <cell r="S799" t="str">
            <v>0</v>
          </cell>
          <cell r="T799" t="str">
            <v>NEW YORKER S.A. (LEFISA)</v>
          </cell>
          <cell r="U799">
            <v>43373</v>
          </cell>
        </row>
        <row r="800">
          <cell r="A800" t="str">
            <v>G1913C3006</v>
          </cell>
          <cell r="B800" t="str">
            <v>CJ ARRID75 410*370*145 K/K T/175 TE-4154</v>
          </cell>
          <cell r="C800">
            <v>90</v>
          </cell>
          <cell r="D800" t="str">
            <v>3</v>
          </cell>
          <cell r="E800">
            <v>20020624</v>
          </cell>
          <cell r="F800" t="str">
            <v>UN</v>
          </cell>
          <cell r="G800">
            <v>-1</v>
          </cell>
          <cell r="H800">
            <v>112</v>
          </cell>
          <cell r="I800">
            <v>0.495</v>
          </cell>
          <cell r="J800">
            <v>-55.44</v>
          </cell>
          <cell r="K800" t="str">
            <v>Peso de Producto Terminado</v>
          </cell>
          <cell r="L800" t="str">
            <v>G1913</v>
          </cell>
          <cell r="M800">
            <v>2002</v>
          </cell>
          <cell r="N800">
            <v>6</v>
          </cell>
          <cell r="O800" t="str">
            <v>043654</v>
          </cell>
          <cell r="P800">
            <v>1</v>
          </cell>
          <cell r="Q800" t="str">
            <v>G1913</v>
          </cell>
          <cell r="R800" t="str">
            <v>FACTUPA$03</v>
          </cell>
          <cell r="S800" t="str">
            <v>0200015164</v>
          </cell>
          <cell r="T800" t="str">
            <v>NEW YORKER S.A. (LEFISA)</v>
          </cell>
          <cell r="U800">
            <v>43654</v>
          </cell>
          <cell r="V800">
            <v>44.8</v>
          </cell>
          <cell r="W800">
            <v>0</v>
          </cell>
          <cell r="X800">
            <v>44.8</v>
          </cell>
          <cell r="Y800">
            <v>0</v>
          </cell>
        </row>
        <row r="801">
          <cell r="A801" t="str">
            <v>G1913C3006</v>
          </cell>
          <cell r="B801" t="str">
            <v>CJ ARRID75 410*370*145 K/K T/175 TE-4154</v>
          </cell>
          <cell r="C801">
            <v>10</v>
          </cell>
          <cell r="D801" t="str">
            <v>3</v>
          </cell>
          <cell r="E801">
            <v>20020620</v>
          </cell>
          <cell r="F801" t="str">
            <v>UN</v>
          </cell>
          <cell r="G801">
            <v>1</v>
          </cell>
          <cell r="H801">
            <v>112</v>
          </cell>
          <cell r="I801">
            <v>0.495</v>
          </cell>
          <cell r="J801">
            <v>55.44</v>
          </cell>
          <cell r="K801" t="str">
            <v>Peso de Producto Terminado</v>
          </cell>
          <cell r="L801" t="str">
            <v>G1913</v>
          </cell>
          <cell r="M801">
            <v>2002</v>
          </cell>
          <cell r="N801">
            <v>6</v>
          </cell>
          <cell r="O801" t="str">
            <v>043559</v>
          </cell>
          <cell r="P801">
            <v>1</v>
          </cell>
          <cell r="Q801" t="str">
            <v>G1913</v>
          </cell>
          <cell r="R801" t="str">
            <v>NCRDEV$SIV</v>
          </cell>
          <cell r="S801" t="str">
            <v>0100002173</v>
          </cell>
          <cell r="T801" t="str">
            <v>NEW YORKER S.A. (LEFISA)</v>
          </cell>
          <cell r="U801">
            <v>43559</v>
          </cell>
          <cell r="V801">
            <v>44.8</v>
          </cell>
          <cell r="W801">
            <v>0</v>
          </cell>
          <cell r="X801">
            <v>44.8</v>
          </cell>
          <cell r="Y801">
            <v>0</v>
          </cell>
        </row>
        <row r="802">
          <cell r="A802" t="str">
            <v>G1913C3001</v>
          </cell>
          <cell r="B802" t="str">
            <v>CAJA LEMONFLU 15G. 530*315*209 T/175</v>
          </cell>
          <cell r="C802">
            <v>90</v>
          </cell>
          <cell r="D802" t="str">
            <v>3</v>
          </cell>
          <cell r="E802">
            <v>20020610</v>
          </cell>
          <cell r="F802" t="str">
            <v>UN</v>
          </cell>
          <cell r="G802">
            <v>-1</v>
          </cell>
          <cell r="H802">
            <v>1819</v>
          </cell>
          <cell r="I802">
            <v>0.53900000000000003</v>
          </cell>
          <cell r="J802">
            <v>-980.44100000000003</v>
          </cell>
          <cell r="K802" t="str">
            <v>Peso de Producto Terminado</v>
          </cell>
          <cell r="L802" t="str">
            <v>G1913</v>
          </cell>
          <cell r="M802">
            <v>2002</v>
          </cell>
          <cell r="N802">
            <v>6</v>
          </cell>
          <cell r="O802" t="str">
            <v>043101</v>
          </cell>
          <cell r="P802">
            <v>1</v>
          </cell>
          <cell r="Q802" t="str">
            <v>G1913</v>
          </cell>
          <cell r="R802" t="str">
            <v>FACTUPA$03</v>
          </cell>
          <cell r="S802" t="str">
            <v>0200014895</v>
          </cell>
          <cell r="T802" t="str">
            <v>NEW YORKER S.A. (LEFISA)</v>
          </cell>
          <cell r="U802">
            <v>43101</v>
          </cell>
          <cell r="V802">
            <v>782.17</v>
          </cell>
          <cell r="W802">
            <v>0</v>
          </cell>
          <cell r="X802">
            <v>782.17</v>
          </cell>
          <cell r="Y802">
            <v>0</v>
          </cell>
        </row>
        <row r="803">
          <cell r="A803" t="str">
            <v>G1913C3001</v>
          </cell>
          <cell r="B803" t="str">
            <v>CAJA LEMONFLU 15G. 530*315*209 T/175</v>
          </cell>
          <cell r="C803">
            <v>2</v>
          </cell>
          <cell r="D803" t="str">
            <v>3</v>
          </cell>
          <cell r="E803">
            <v>20020607</v>
          </cell>
          <cell r="F803" t="str">
            <v>UN</v>
          </cell>
          <cell r="G803">
            <v>1</v>
          </cell>
          <cell r="H803">
            <v>1819</v>
          </cell>
          <cell r="I803">
            <v>0.53900000000000003</v>
          </cell>
          <cell r="J803">
            <v>980.44100000000003</v>
          </cell>
          <cell r="K803" t="str">
            <v>Peso de Producto Terminado</v>
          </cell>
          <cell r="L803" t="str">
            <v>G1913</v>
          </cell>
          <cell r="M803">
            <v>2002</v>
          </cell>
          <cell r="N803">
            <v>6</v>
          </cell>
          <cell r="O803" t="str">
            <v>043034</v>
          </cell>
          <cell r="P803">
            <v>2</v>
          </cell>
          <cell r="Q803" t="str">
            <v>15001</v>
          </cell>
          <cell r="R803" t="str">
            <v>21716</v>
          </cell>
          <cell r="S803" t="str">
            <v>0</v>
          </cell>
          <cell r="T803" t="str">
            <v>NEW YORKER S.A. (LEFISA)</v>
          </cell>
          <cell r="U803">
            <v>43034</v>
          </cell>
        </row>
        <row r="804">
          <cell r="A804" t="str">
            <v>G1913C3NOT</v>
          </cell>
          <cell r="B804" t="str">
            <v>CAJ NOTUSIN 100 545*316*130 T175 TE11227</v>
          </cell>
          <cell r="C804">
            <v>90</v>
          </cell>
          <cell r="D804" t="str">
            <v>3</v>
          </cell>
          <cell r="E804">
            <v>20020611</v>
          </cell>
          <cell r="F804" t="str">
            <v>UN</v>
          </cell>
          <cell r="G804">
            <v>-1</v>
          </cell>
          <cell r="H804">
            <v>1990</v>
          </cell>
          <cell r="I804">
            <v>0.47399999999999998</v>
          </cell>
          <cell r="J804">
            <v>-943.26</v>
          </cell>
          <cell r="K804" t="str">
            <v>Peso de Producto Terminado</v>
          </cell>
          <cell r="L804" t="str">
            <v>G1913</v>
          </cell>
          <cell r="M804">
            <v>2002</v>
          </cell>
          <cell r="N804">
            <v>6</v>
          </cell>
          <cell r="O804" t="str">
            <v>043130</v>
          </cell>
          <cell r="P804">
            <v>1</v>
          </cell>
          <cell r="Q804" t="str">
            <v>G1913</v>
          </cell>
          <cell r="R804" t="str">
            <v>FACTUPA$03</v>
          </cell>
          <cell r="S804" t="str">
            <v>0200014907</v>
          </cell>
          <cell r="T804" t="str">
            <v>NEW YORKER S.A. (LEFISA)</v>
          </cell>
          <cell r="U804">
            <v>43130</v>
          </cell>
          <cell r="V804">
            <v>756.2</v>
          </cell>
          <cell r="W804">
            <v>0</v>
          </cell>
          <cell r="X804">
            <v>756.2</v>
          </cell>
          <cell r="Y804">
            <v>0</v>
          </cell>
        </row>
        <row r="805">
          <cell r="A805" t="str">
            <v>G1913C3NOT</v>
          </cell>
          <cell r="B805" t="str">
            <v>CAJ NOTUSIN 100 545*316*130 T175 TE11227</v>
          </cell>
          <cell r="C805">
            <v>2</v>
          </cell>
          <cell r="D805" t="str">
            <v>3</v>
          </cell>
          <cell r="E805">
            <v>20020610</v>
          </cell>
          <cell r="F805" t="str">
            <v>UN</v>
          </cell>
          <cell r="G805">
            <v>1</v>
          </cell>
          <cell r="H805">
            <v>1990</v>
          </cell>
          <cell r="I805">
            <v>0.47399999999999998</v>
          </cell>
          <cell r="J805">
            <v>943.26</v>
          </cell>
          <cell r="K805" t="str">
            <v>Peso de Producto Terminado</v>
          </cell>
          <cell r="L805" t="str">
            <v>G1913</v>
          </cell>
          <cell r="M805">
            <v>2002</v>
          </cell>
          <cell r="N805">
            <v>6</v>
          </cell>
          <cell r="O805" t="str">
            <v>043125</v>
          </cell>
          <cell r="P805">
            <v>1</v>
          </cell>
          <cell r="Q805" t="str">
            <v>15034</v>
          </cell>
          <cell r="R805" t="str">
            <v>21810</v>
          </cell>
          <cell r="S805" t="str">
            <v>0</v>
          </cell>
          <cell r="T805" t="str">
            <v>NEW YORKER S.A. (LEFISA)</v>
          </cell>
          <cell r="U805">
            <v>43125</v>
          </cell>
        </row>
        <row r="806">
          <cell r="A806" t="str">
            <v>G2118C3R#2</v>
          </cell>
          <cell r="C806">
            <v>90</v>
          </cell>
          <cell r="D806" t="str">
            <v>3</v>
          </cell>
          <cell r="E806">
            <v>20020606</v>
          </cell>
          <cell r="F806" t="str">
            <v>UN</v>
          </cell>
          <cell r="G806">
            <v>-1</v>
          </cell>
          <cell r="H806">
            <v>1678</v>
          </cell>
          <cell r="K806" t="str">
            <v>Peso de Ventas</v>
          </cell>
          <cell r="L806" t="str">
            <v>G2118</v>
          </cell>
          <cell r="M806">
            <v>2002</v>
          </cell>
          <cell r="N806">
            <v>6</v>
          </cell>
          <cell r="O806" t="str">
            <v>042942</v>
          </cell>
          <cell r="P806">
            <v>1</v>
          </cell>
          <cell r="Q806" t="str">
            <v>G2118</v>
          </cell>
          <cell r="R806" t="str">
            <v>FACTUPA$02</v>
          </cell>
          <cell r="S806" t="str">
            <v>0200014818</v>
          </cell>
          <cell r="T806" t="str">
            <v>PLASTIUNIVERSAL</v>
          </cell>
          <cell r="U806">
            <v>42942</v>
          </cell>
        </row>
        <row r="807">
          <cell r="A807" t="str">
            <v>G2153C3A/4</v>
          </cell>
          <cell r="B807" t="str">
            <v>CAJA A-4 400*296*262 K/K T175 TE3158</v>
          </cell>
          <cell r="C807">
            <v>2</v>
          </cell>
          <cell r="D807" t="str">
            <v>3</v>
          </cell>
          <cell r="E807">
            <v>20020618</v>
          </cell>
          <cell r="F807" t="str">
            <v>UN</v>
          </cell>
          <cell r="G807">
            <v>1</v>
          </cell>
          <cell r="H807">
            <v>1340</v>
          </cell>
          <cell r="I807">
            <v>0.48</v>
          </cell>
          <cell r="J807">
            <v>643.20000000000005</v>
          </cell>
          <cell r="K807" t="str">
            <v>Peso de Producto Terminado</v>
          </cell>
          <cell r="L807" t="str">
            <v>G2153</v>
          </cell>
          <cell r="M807">
            <v>2002</v>
          </cell>
          <cell r="N807">
            <v>6</v>
          </cell>
          <cell r="O807" t="str">
            <v>043469</v>
          </cell>
          <cell r="P807">
            <v>1</v>
          </cell>
          <cell r="Q807" t="str">
            <v>15342</v>
          </cell>
          <cell r="R807" t="str">
            <v>21942</v>
          </cell>
          <cell r="S807" t="str">
            <v>0</v>
          </cell>
          <cell r="T807" t="str">
            <v>PLASTIGAMA</v>
          </cell>
          <cell r="U807">
            <v>43469</v>
          </cell>
        </row>
        <row r="808">
          <cell r="A808" t="str">
            <v>G2153C3A06</v>
          </cell>
          <cell r="B808" t="str">
            <v>CAJA A-6 600*400*266 K/K T200 TE3159</v>
          </cell>
          <cell r="C808">
            <v>2</v>
          </cell>
          <cell r="D808" t="str">
            <v>3</v>
          </cell>
          <cell r="E808">
            <v>20020604</v>
          </cell>
          <cell r="F808" t="str">
            <v>UN</v>
          </cell>
          <cell r="G808">
            <v>1</v>
          </cell>
          <cell r="H808">
            <v>5180</v>
          </cell>
          <cell r="I808">
            <v>0.86399999999999999</v>
          </cell>
          <cell r="J808">
            <v>4475.5200000000004</v>
          </cell>
          <cell r="K808" t="str">
            <v>Peso de Producto Terminado</v>
          </cell>
          <cell r="L808" t="str">
            <v>G2153</v>
          </cell>
          <cell r="M808">
            <v>2002</v>
          </cell>
          <cell r="N808">
            <v>6</v>
          </cell>
          <cell r="O808" t="str">
            <v>042923</v>
          </cell>
          <cell r="P808">
            <v>9</v>
          </cell>
          <cell r="Q808" t="str">
            <v>14944</v>
          </cell>
          <cell r="R808" t="str">
            <v>21700</v>
          </cell>
          <cell r="S808" t="str">
            <v>0</v>
          </cell>
          <cell r="T808" t="str">
            <v>PLASTIGAMA</v>
          </cell>
          <cell r="U808">
            <v>42923</v>
          </cell>
        </row>
        <row r="809">
          <cell r="A809" t="str">
            <v>G1744C3REG</v>
          </cell>
          <cell r="B809" t="str">
            <v>CAJA REGULAR MARCELO SALSA</v>
          </cell>
          <cell r="C809">
            <v>2</v>
          </cell>
          <cell r="D809" t="str">
            <v>3</v>
          </cell>
          <cell r="E809">
            <v>20020628</v>
          </cell>
          <cell r="F809" t="str">
            <v>UN</v>
          </cell>
          <cell r="G809">
            <v>1</v>
          </cell>
          <cell r="H809">
            <v>3240</v>
          </cell>
          <cell r="I809">
            <v>0.63400000000000001</v>
          </cell>
          <cell r="J809">
            <v>2054.16</v>
          </cell>
          <cell r="K809" t="str">
            <v>Peso de Producto Terminado</v>
          </cell>
          <cell r="L809" t="str">
            <v>G1744</v>
          </cell>
          <cell r="M809">
            <v>2002</v>
          </cell>
          <cell r="N809">
            <v>6</v>
          </cell>
          <cell r="O809" t="str">
            <v>043982</v>
          </cell>
          <cell r="P809">
            <v>1</v>
          </cell>
          <cell r="Q809" t="str">
            <v>15449</v>
          </cell>
          <cell r="R809" t="str">
            <v>22087</v>
          </cell>
          <cell r="S809" t="str">
            <v>0</v>
          </cell>
          <cell r="T809" t="str">
            <v>MARCSEAL S.A</v>
          </cell>
          <cell r="U809">
            <v>43982</v>
          </cell>
        </row>
        <row r="810">
          <cell r="A810" t="str">
            <v>G2153C3A01</v>
          </cell>
          <cell r="B810" t="str">
            <v>CAJA A-1 215*200*140 K/K T150 TE3156</v>
          </cell>
          <cell r="C810">
            <v>90</v>
          </cell>
          <cell r="D810" t="str">
            <v>3</v>
          </cell>
          <cell r="E810">
            <v>20020613</v>
          </cell>
          <cell r="F810" t="str">
            <v>UN</v>
          </cell>
          <cell r="G810">
            <v>-1</v>
          </cell>
          <cell r="H810">
            <v>2783</v>
          </cell>
          <cell r="I810">
            <v>0.16200000000000001</v>
          </cell>
          <cell r="J810">
            <v>-450.846</v>
          </cell>
          <cell r="K810" t="str">
            <v>Peso de Producto Terminado</v>
          </cell>
          <cell r="L810" t="str">
            <v>G2153</v>
          </cell>
          <cell r="M810">
            <v>2002</v>
          </cell>
          <cell r="N810">
            <v>6</v>
          </cell>
          <cell r="O810" t="str">
            <v>043236</v>
          </cell>
          <cell r="P810">
            <v>1</v>
          </cell>
          <cell r="Q810" t="str">
            <v>G2153</v>
          </cell>
          <cell r="R810" t="str">
            <v>FACTUPA$02</v>
          </cell>
          <cell r="S810" t="str">
            <v>0200014959</v>
          </cell>
          <cell r="T810" t="str">
            <v>PLASTIGAMA</v>
          </cell>
          <cell r="U810">
            <v>43236</v>
          </cell>
          <cell r="V810">
            <v>417.45</v>
          </cell>
          <cell r="W810">
            <v>0</v>
          </cell>
          <cell r="X810">
            <v>417.45</v>
          </cell>
          <cell r="Y810">
            <v>50.09</v>
          </cell>
        </row>
        <row r="811">
          <cell r="A811" t="str">
            <v>G1744C3REG</v>
          </cell>
          <cell r="B811" t="str">
            <v>CAJA REGULAR MARCELO SALSA</v>
          </cell>
          <cell r="C811">
            <v>2</v>
          </cell>
          <cell r="D811" t="str">
            <v>3</v>
          </cell>
          <cell r="E811">
            <v>20020620</v>
          </cell>
          <cell r="F811" t="str">
            <v>UN</v>
          </cell>
          <cell r="G811">
            <v>1</v>
          </cell>
          <cell r="H811">
            <v>650</v>
          </cell>
          <cell r="I811">
            <v>0.63</v>
          </cell>
          <cell r="J811">
            <v>409.5</v>
          </cell>
          <cell r="K811" t="str">
            <v>Peso de Producto Terminado</v>
          </cell>
          <cell r="L811" t="str">
            <v>G1744</v>
          </cell>
          <cell r="M811">
            <v>2002</v>
          </cell>
          <cell r="N811">
            <v>6</v>
          </cell>
          <cell r="O811" t="str">
            <v>043558</v>
          </cell>
          <cell r="P811">
            <v>14</v>
          </cell>
          <cell r="Q811" t="str">
            <v>15420</v>
          </cell>
          <cell r="R811" t="str">
            <v>21594</v>
          </cell>
          <cell r="S811" t="str">
            <v>0</v>
          </cell>
          <cell r="T811" t="str">
            <v>MARCSEAL S.A</v>
          </cell>
          <cell r="U811">
            <v>43558</v>
          </cell>
        </row>
        <row r="812">
          <cell r="A812" t="str">
            <v>G1744C3REG</v>
          </cell>
          <cell r="B812" t="str">
            <v>CAJA REGULAR MARCELO SALSA</v>
          </cell>
          <cell r="C812">
            <v>2</v>
          </cell>
          <cell r="D812" t="str">
            <v>3</v>
          </cell>
          <cell r="E812">
            <v>20020618</v>
          </cell>
          <cell r="F812" t="str">
            <v>UN</v>
          </cell>
          <cell r="G812">
            <v>1</v>
          </cell>
          <cell r="H812">
            <v>815</v>
          </cell>
          <cell r="I812">
            <v>0.63</v>
          </cell>
          <cell r="J812">
            <v>513.45000000000005</v>
          </cell>
          <cell r="K812" t="str">
            <v>Peso de Producto Terminado</v>
          </cell>
          <cell r="L812" t="str">
            <v>G1744</v>
          </cell>
          <cell r="M812">
            <v>2002</v>
          </cell>
          <cell r="N812">
            <v>6</v>
          </cell>
          <cell r="O812" t="str">
            <v>043453</v>
          </cell>
          <cell r="P812">
            <v>3</v>
          </cell>
          <cell r="Q812" t="str">
            <v>15413</v>
          </cell>
          <cell r="R812" t="str">
            <v>21594</v>
          </cell>
          <cell r="S812" t="str">
            <v>0</v>
          </cell>
          <cell r="T812" t="str">
            <v>MARCSEAL S.A</v>
          </cell>
          <cell r="U812">
            <v>43453</v>
          </cell>
        </row>
        <row r="813">
          <cell r="A813" t="str">
            <v>G1744C3REG</v>
          </cell>
          <cell r="B813" t="str">
            <v>CAJA REGULAR MARCELO SALSA</v>
          </cell>
          <cell r="C813">
            <v>2</v>
          </cell>
          <cell r="D813" t="str">
            <v>3</v>
          </cell>
          <cell r="E813">
            <v>20020603</v>
          </cell>
          <cell r="F813" t="str">
            <v>UN</v>
          </cell>
          <cell r="G813">
            <v>1</v>
          </cell>
          <cell r="H813">
            <v>833</v>
          </cell>
          <cell r="I813">
            <v>0.63</v>
          </cell>
          <cell r="J813">
            <v>524.79</v>
          </cell>
          <cell r="K813" t="str">
            <v>Peso de Producto Terminado</v>
          </cell>
          <cell r="L813" t="str">
            <v>G1744</v>
          </cell>
          <cell r="M813">
            <v>2002</v>
          </cell>
          <cell r="N813">
            <v>6</v>
          </cell>
          <cell r="O813" t="str">
            <v>042844</v>
          </cell>
          <cell r="P813">
            <v>6</v>
          </cell>
          <cell r="Q813" t="str">
            <v>14876</v>
          </cell>
          <cell r="R813" t="str">
            <v>21594</v>
          </cell>
          <cell r="S813" t="str">
            <v>0</v>
          </cell>
          <cell r="T813" t="str">
            <v>MARCSEAL S.A</v>
          </cell>
          <cell r="U813">
            <v>42844</v>
          </cell>
        </row>
        <row r="814">
          <cell r="A814" t="str">
            <v>G1665C3002</v>
          </cell>
          <cell r="B814" t="str">
            <v>CJ POLLITOS FINQUERO 751*870 T150 TE3318</v>
          </cell>
          <cell r="C814">
            <v>90</v>
          </cell>
          <cell r="D814" t="str">
            <v>3</v>
          </cell>
          <cell r="E814">
            <v>20020618</v>
          </cell>
          <cell r="F814" t="str">
            <v>UN</v>
          </cell>
          <cell r="G814">
            <v>-1</v>
          </cell>
          <cell r="H814">
            <v>3215</v>
          </cell>
          <cell r="I814">
            <v>0.33300000000000002</v>
          </cell>
          <cell r="J814">
            <v>-1070.595</v>
          </cell>
          <cell r="K814" t="str">
            <v>Peso de Producto Terminado</v>
          </cell>
          <cell r="L814" t="str">
            <v>G1665</v>
          </cell>
          <cell r="M814">
            <v>2002</v>
          </cell>
          <cell r="N814">
            <v>6</v>
          </cell>
          <cell r="O814" t="str">
            <v>043445</v>
          </cell>
          <cell r="P814">
            <v>1</v>
          </cell>
          <cell r="Q814" t="str">
            <v>G1665</v>
          </cell>
          <cell r="R814" t="str">
            <v>FACTUPA$03</v>
          </cell>
          <cell r="S814" t="str">
            <v>0200015060</v>
          </cell>
          <cell r="T814" t="str">
            <v>LABORATORIOS DR. LLAGUNO</v>
          </cell>
          <cell r="U814">
            <v>43445</v>
          </cell>
          <cell r="V814">
            <v>964.5</v>
          </cell>
          <cell r="W814">
            <v>0</v>
          </cell>
          <cell r="X814">
            <v>964.5</v>
          </cell>
          <cell r="Y814">
            <v>0</v>
          </cell>
        </row>
        <row r="815">
          <cell r="A815" t="str">
            <v>G1665C3002</v>
          </cell>
          <cell r="B815" t="str">
            <v>CJ POLLITOS FINQUERO 751*870 T150 TE3318</v>
          </cell>
          <cell r="C815">
            <v>2</v>
          </cell>
          <cell r="D815" t="str">
            <v>3</v>
          </cell>
          <cell r="E815">
            <v>20020618</v>
          </cell>
          <cell r="F815" t="str">
            <v>UN</v>
          </cell>
          <cell r="G815">
            <v>1</v>
          </cell>
          <cell r="H815">
            <v>3215</v>
          </cell>
          <cell r="I815">
            <v>0.33300000000000002</v>
          </cell>
          <cell r="J815">
            <v>1070.595</v>
          </cell>
          <cell r="K815" t="str">
            <v>Peso de Producto Terminado</v>
          </cell>
          <cell r="L815" t="str">
            <v>G1665</v>
          </cell>
          <cell r="M815">
            <v>2002</v>
          </cell>
          <cell r="N815">
            <v>6</v>
          </cell>
          <cell r="O815" t="str">
            <v>043440</v>
          </cell>
          <cell r="P815">
            <v>3</v>
          </cell>
          <cell r="Q815" t="str">
            <v>15412</v>
          </cell>
          <cell r="R815" t="str">
            <v>21750</v>
          </cell>
          <cell r="S815" t="str">
            <v>0</v>
          </cell>
          <cell r="T815" t="str">
            <v>LABORATORIOS DR. LLAGUNO</v>
          </cell>
          <cell r="U815">
            <v>43440</v>
          </cell>
        </row>
        <row r="816">
          <cell r="A816" t="str">
            <v>G1664C3002</v>
          </cell>
          <cell r="B816" t="str">
            <v>CJ REGULAR MEDIAN 458*216*240 T175TE3092</v>
          </cell>
          <cell r="C816">
            <v>90</v>
          </cell>
          <cell r="D816" t="str">
            <v>3</v>
          </cell>
          <cell r="E816">
            <v>20020607</v>
          </cell>
          <cell r="F816" t="str">
            <v>UN</v>
          </cell>
          <cell r="G816">
            <v>-1</v>
          </cell>
          <cell r="H816">
            <v>4590</v>
          </cell>
          <cell r="I816">
            <v>0.38200000000000001</v>
          </cell>
          <cell r="J816">
            <v>-1753.38</v>
          </cell>
          <cell r="K816" t="str">
            <v>Peso de Producto Terminado</v>
          </cell>
          <cell r="L816" t="str">
            <v>G1664</v>
          </cell>
          <cell r="M816">
            <v>2002</v>
          </cell>
          <cell r="N816">
            <v>6</v>
          </cell>
          <cell r="O816" t="str">
            <v>043001</v>
          </cell>
          <cell r="P816">
            <v>1</v>
          </cell>
          <cell r="Q816" t="str">
            <v>G1664</v>
          </cell>
          <cell r="R816" t="str">
            <v>FACTUPA$02</v>
          </cell>
          <cell r="S816" t="str">
            <v>0200014839</v>
          </cell>
          <cell r="T816" t="str">
            <v>LABORATORIOS KRONOS CIA. LTDA</v>
          </cell>
          <cell r="U816">
            <v>43001</v>
          </cell>
          <cell r="V816">
            <v>1468.8</v>
          </cell>
          <cell r="W816">
            <v>0</v>
          </cell>
          <cell r="X816">
            <v>1468.8</v>
          </cell>
          <cell r="Y816">
            <v>176.26</v>
          </cell>
        </row>
        <row r="817">
          <cell r="A817" t="str">
            <v>G1664C3002</v>
          </cell>
          <cell r="B817" t="str">
            <v>CJ REGULAR MEDIAN 458*216*240 T175TE3092</v>
          </cell>
          <cell r="C817">
            <v>2</v>
          </cell>
          <cell r="D817" t="str">
            <v>3</v>
          </cell>
          <cell r="E817">
            <v>20020606</v>
          </cell>
          <cell r="F817" t="str">
            <v>UN</v>
          </cell>
          <cell r="G817">
            <v>1</v>
          </cell>
          <cell r="H817">
            <v>4590</v>
          </cell>
          <cell r="I817">
            <v>0.38200000000000001</v>
          </cell>
          <cell r="J817">
            <v>1753.38</v>
          </cell>
          <cell r="K817" t="str">
            <v>Peso de Producto Terminado</v>
          </cell>
          <cell r="L817" t="str">
            <v>G1664</v>
          </cell>
          <cell r="M817">
            <v>2002</v>
          </cell>
          <cell r="N817">
            <v>6</v>
          </cell>
          <cell r="O817" t="str">
            <v>042995</v>
          </cell>
          <cell r="P817">
            <v>2</v>
          </cell>
          <cell r="Q817" t="str">
            <v>14954</v>
          </cell>
          <cell r="R817" t="str">
            <v>21702</v>
          </cell>
          <cell r="S817" t="str">
            <v>0</v>
          </cell>
          <cell r="T817" t="str">
            <v>LABORATORIOS KRONOS CIA. LTDA</v>
          </cell>
          <cell r="U817">
            <v>42995</v>
          </cell>
        </row>
        <row r="818">
          <cell r="A818" t="str">
            <v>G1664C3002</v>
          </cell>
          <cell r="B818" t="str">
            <v>CJ REGULAR MEDIAN 458*216*240 T175TE3092</v>
          </cell>
          <cell r="C818">
            <v>90</v>
          </cell>
          <cell r="D818" t="str">
            <v>3</v>
          </cell>
          <cell r="E818">
            <v>20020606</v>
          </cell>
          <cell r="F818" t="str">
            <v>UN</v>
          </cell>
          <cell r="G818">
            <v>-1</v>
          </cell>
          <cell r="H818">
            <v>4200</v>
          </cell>
          <cell r="I818">
            <v>0.38200000000000001</v>
          </cell>
          <cell r="J818">
            <v>-1604.4</v>
          </cell>
          <cell r="K818" t="str">
            <v>Peso de Producto Terminado</v>
          </cell>
          <cell r="L818" t="str">
            <v>G1664</v>
          </cell>
          <cell r="M818">
            <v>2002</v>
          </cell>
          <cell r="N818">
            <v>6</v>
          </cell>
          <cell r="O818" t="str">
            <v>042958</v>
          </cell>
          <cell r="P818">
            <v>1</v>
          </cell>
          <cell r="Q818" t="str">
            <v>G1664</v>
          </cell>
          <cell r="R818" t="str">
            <v>FACTUPA$02</v>
          </cell>
          <cell r="S818" t="str">
            <v>0200014820</v>
          </cell>
          <cell r="T818" t="str">
            <v>LABORATORIOS KRONOS CIA. LTDA</v>
          </cell>
          <cell r="U818">
            <v>42958</v>
          </cell>
          <cell r="V818">
            <v>1344</v>
          </cell>
          <cell r="W818">
            <v>0</v>
          </cell>
          <cell r="X818">
            <v>1344</v>
          </cell>
          <cell r="Y818">
            <v>161.28</v>
          </cell>
        </row>
        <row r="819">
          <cell r="A819" t="str">
            <v>G1664C3002</v>
          </cell>
          <cell r="B819" t="str">
            <v>CJ REGULAR MEDIAN 458*216*240 T175TE3092</v>
          </cell>
          <cell r="C819">
            <v>2</v>
          </cell>
          <cell r="D819" t="str">
            <v>3</v>
          </cell>
          <cell r="E819">
            <v>20020606</v>
          </cell>
          <cell r="F819" t="str">
            <v>UN</v>
          </cell>
          <cell r="G819">
            <v>1</v>
          </cell>
          <cell r="H819">
            <v>2550</v>
          </cell>
          <cell r="I819">
            <v>0.38200000000000001</v>
          </cell>
          <cell r="J819">
            <v>974.1</v>
          </cell>
          <cell r="K819" t="str">
            <v>Peso de Producto Terminado</v>
          </cell>
          <cell r="L819" t="str">
            <v>G1664</v>
          </cell>
          <cell r="M819">
            <v>2002</v>
          </cell>
          <cell r="N819">
            <v>6</v>
          </cell>
          <cell r="O819" t="str">
            <v>042957</v>
          </cell>
          <cell r="P819">
            <v>1</v>
          </cell>
          <cell r="Q819" t="str">
            <v>14950</v>
          </cell>
          <cell r="R819" t="str">
            <v>21702</v>
          </cell>
          <cell r="S819" t="str">
            <v>0</v>
          </cell>
          <cell r="T819" t="str">
            <v>LABORATORIOS KRONOS CIA. LTDA</v>
          </cell>
          <cell r="U819">
            <v>42957</v>
          </cell>
        </row>
        <row r="820">
          <cell r="A820" t="str">
            <v>G1664C3002</v>
          </cell>
          <cell r="B820" t="str">
            <v>CJ REGULAR MEDIAN 458*216*240 T175TE3092</v>
          </cell>
          <cell r="C820">
            <v>2</v>
          </cell>
          <cell r="D820" t="str">
            <v>3</v>
          </cell>
          <cell r="E820">
            <v>20020605</v>
          </cell>
          <cell r="F820" t="str">
            <v>UN</v>
          </cell>
          <cell r="G820">
            <v>1</v>
          </cell>
          <cell r="H820">
            <v>1650</v>
          </cell>
          <cell r="I820">
            <v>0.38200000000000001</v>
          </cell>
          <cell r="J820">
            <v>630.29999999999995</v>
          </cell>
          <cell r="K820" t="str">
            <v>Peso de Producto Terminado</v>
          </cell>
          <cell r="L820" t="str">
            <v>G1664</v>
          </cell>
          <cell r="M820">
            <v>2002</v>
          </cell>
          <cell r="N820">
            <v>6</v>
          </cell>
          <cell r="O820" t="str">
            <v>042938</v>
          </cell>
          <cell r="P820">
            <v>1</v>
          </cell>
          <cell r="Q820" t="str">
            <v>14945</v>
          </cell>
          <cell r="R820" t="str">
            <v>21702</v>
          </cell>
          <cell r="S820" t="str">
            <v>0</v>
          </cell>
          <cell r="T820" t="str">
            <v>LABORATORIOS KRONOS CIA. LTDA</v>
          </cell>
          <cell r="U820">
            <v>42938</v>
          </cell>
        </row>
        <row r="821">
          <cell r="A821" t="str">
            <v>G2153C3A/4</v>
          </cell>
          <cell r="B821" t="str">
            <v>CAJA A-4 400*296*262 K/K T175 TE3158</v>
          </cell>
          <cell r="C821">
            <v>90</v>
          </cell>
          <cell r="D821" t="str">
            <v>3</v>
          </cell>
          <cell r="E821">
            <v>20020619</v>
          </cell>
          <cell r="F821" t="str">
            <v>UN</v>
          </cell>
          <cell r="G821">
            <v>-1</v>
          </cell>
          <cell r="H821">
            <v>1340</v>
          </cell>
          <cell r="I821">
            <v>0.48</v>
          </cell>
          <cell r="J821">
            <v>-643.20000000000005</v>
          </cell>
          <cell r="K821" t="str">
            <v>Peso de Producto Terminado</v>
          </cell>
          <cell r="L821" t="str">
            <v>G2153</v>
          </cell>
          <cell r="M821">
            <v>2002</v>
          </cell>
          <cell r="N821">
            <v>6</v>
          </cell>
          <cell r="O821" t="str">
            <v>043471</v>
          </cell>
          <cell r="P821">
            <v>2</v>
          </cell>
          <cell r="Q821" t="str">
            <v>G2153</v>
          </cell>
          <cell r="R821" t="str">
            <v>FACTUPA$02</v>
          </cell>
          <cell r="S821" t="str">
            <v>0200015077</v>
          </cell>
          <cell r="T821" t="str">
            <v>PLASTIGAMA</v>
          </cell>
          <cell r="U821">
            <v>43471</v>
          </cell>
          <cell r="V821">
            <v>576.20000000000005</v>
          </cell>
          <cell r="W821">
            <v>0</v>
          </cell>
          <cell r="X821">
            <v>576.20000000000005</v>
          </cell>
          <cell r="Y821">
            <v>69.14</v>
          </cell>
        </row>
        <row r="822">
          <cell r="A822" t="str">
            <v>G1308C3012</v>
          </cell>
          <cell r="B822" t="str">
            <v>CJ JABON FENIX ROJA 274*174*197 T/150</v>
          </cell>
          <cell r="C822">
            <v>90</v>
          </cell>
          <cell r="D822" t="str">
            <v>3</v>
          </cell>
          <cell r="E822">
            <v>20020624</v>
          </cell>
          <cell r="F822" t="str">
            <v>UN</v>
          </cell>
          <cell r="G822">
            <v>-1</v>
          </cell>
          <cell r="H822">
            <v>5100</v>
          </cell>
          <cell r="I822">
            <v>0.221</v>
          </cell>
          <cell r="J822">
            <v>-1127.0999999999999</v>
          </cell>
          <cell r="K822" t="str">
            <v>Peso de Producto Terminado</v>
          </cell>
          <cell r="L822" t="str">
            <v>G1308</v>
          </cell>
          <cell r="M822">
            <v>2002</v>
          </cell>
          <cell r="N822">
            <v>6</v>
          </cell>
          <cell r="O822" t="str">
            <v>043634</v>
          </cell>
          <cell r="P822">
            <v>1</v>
          </cell>
          <cell r="Q822" t="str">
            <v>G1308</v>
          </cell>
          <cell r="R822" t="str">
            <v>FACTUPA$02</v>
          </cell>
          <cell r="S822" t="str">
            <v>0200015161</v>
          </cell>
          <cell r="T822" t="str">
            <v>JABONERIA GUAYAQUIL</v>
          </cell>
          <cell r="U822">
            <v>43634</v>
          </cell>
          <cell r="V822">
            <v>816</v>
          </cell>
          <cell r="W822">
            <v>0</v>
          </cell>
          <cell r="X822">
            <v>816</v>
          </cell>
          <cell r="Y822">
            <v>97.92</v>
          </cell>
        </row>
        <row r="823">
          <cell r="A823" t="str">
            <v>G1744C3REG</v>
          </cell>
          <cell r="B823" t="str">
            <v>CAJA REGULAR MARCELO SALSA</v>
          </cell>
          <cell r="C823">
            <v>90</v>
          </cell>
          <cell r="D823" t="str">
            <v>3</v>
          </cell>
          <cell r="E823">
            <v>20020629</v>
          </cell>
          <cell r="F823" t="str">
            <v>UN</v>
          </cell>
          <cell r="G823">
            <v>-1</v>
          </cell>
          <cell r="H823">
            <v>3240</v>
          </cell>
          <cell r="I823">
            <v>0.63400000000000001</v>
          </cell>
          <cell r="J823">
            <v>-2054.16</v>
          </cell>
          <cell r="K823" t="str">
            <v>Peso de Producto Terminado</v>
          </cell>
          <cell r="L823" t="str">
            <v>G1744</v>
          </cell>
          <cell r="M823">
            <v>2002</v>
          </cell>
          <cell r="N823">
            <v>6</v>
          </cell>
          <cell r="O823" t="str">
            <v>043989</v>
          </cell>
          <cell r="P823">
            <v>1</v>
          </cell>
          <cell r="Q823" t="str">
            <v>G1744</v>
          </cell>
          <cell r="R823" t="str">
            <v>FACTUPA$02</v>
          </cell>
          <cell r="S823" t="str">
            <v>0200015300</v>
          </cell>
          <cell r="T823" t="str">
            <v>MARCSEAL S.A</v>
          </cell>
          <cell r="U823">
            <v>43989</v>
          </cell>
          <cell r="V823">
            <v>1911.6</v>
          </cell>
          <cell r="W823">
            <v>0</v>
          </cell>
          <cell r="X823">
            <v>1911.6</v>
          </cell>
          <cell r="Y823">
            <v>229.39</v>
          </cell>
        </row>
        <row r="824">
          <cell r="A824" t="str">
            <v>G2599C3C#1</v>
          </cell>
          <cell r="C824">
            <v>2</v>
          </cell>
          <cell r="D824" t="str">
            <v>3</v>
          </cell>
          <cell r="E824">
            <v>20020625</v>
          </cell>
          <cell r="F824" t="str">
            <v>UN</v>
          </cell>
          <cell r="G824">
            <v>1</v>
          </cell>
          <cell r="H824">
            <v>9854</v>
          </cell>
          <cell r="I824">
            <v>0.503</v>
          </cell>
          <cell r="J824">
            <v>4956.5619999999999</v>
          </cell>
          <cell r="K824" t="str">
            <v>Peso de Producto Terminado</v>
          </cell>
          <cell r="L824" t="str">
            <v>G2599</v>
          </cell>
          <cell r="M824">
            <v>2002</v>
          </cell>
          <cell r="N824">
            <v>6</v>
          </cell>
          <cell r="O824" t="str">
            <v>043806</v>
          </cell>
          <cell r="P824">
            <v>1</v>
          </cell>
          <cell r="Q824" t="str">
            <v>15277</v>
          </cell>
          <cell r="R824" t="str">
            <v>20099</v>
          </cell>
          <cell r="S824" t="str">
            <v>0</v>
          </cell>
          <cell r="T824" t="str">
            <v>SNACKS AMERICA LATINA ECUADOR CIA. LTDA.</v>
          </cell>
          <cell r="U824">
            <v>43806</v>
          </cell>
        </row>
        <row r="825">
          <cell r="A825" t="str">
            <v>G2602C3FC5</v>
          </cell>
          <cell r="B825" t="str">
            <v>CAJAS FC 5 386*286*266 T/175 TE/17,6</v>
          </cell>
          <cell r="C825">
            <v>2</v>
          </cell>
          <cell r="D825" t="str">
            <v>3</v>
          </cell>
          <cell r="E825">
            <v>20020607</v>
          </cell>
          <cell r="F825" t="str">
            <v>UN</v>
          </cell>
          <cell r="G825">
            <v>1</v>
          </cell>
          <cell r="H825">
            <v>2027</v>
          </cell>
          <cell r="I825">
            <v>0.45900000000000002</v>
          </cell>
          <cell r="J825">
            <v>930.39300000000003</v>
          </cell>
          <cell r="K825" t="str">
            <v>Peso de Producto Terminado</v>
          </cell>
          <cell r="L825" t="str">
            <v>G2602</v>
          </cell>
          <cell r="M825">
            <v>2002</v>
          </cell>
          <cell r="N825">
            <v>6</v>
          </cell>
          <cell r="O825" t="str">
            <v>043061</v>
          </cell>
          <cell r="P825">
            <v>2</v>
          </cell>
          <cell r="Q825" t="str">
            <v>FACT14872</v>
          </cell>
          <cell r="R825" t="str">
            <v>21781</v>
          </cell>
          <cell r="S825" t="str">
            <v>12586</v>
          </cell>
          <cell r="T825" t="str">
            <v>ARTES GRAFICAS SENEFELDER C.A.</v>
          </cell>
          <cell r="U825">
            <v>43061</v>
          </cell>
        </row>
        <row r="826">
          <cell r="A826" t="str">
            <v>G2602C3FC3</v>
          </cell>
          <cell r="B826" t="str">
            <v>CAJA FC 3 282*275*268 T/175 TE/17,1</v>
          </cell>
          <cell r="C826">
            <v>90</v>
          </cell>
          <cell r="D826" t="str">
            <v>3</v>
          </cell>
          <cell r="E826">
            <v>20020607</v>
          </cell>
          <cell r="F826" t="str">
            <v>UN</v>
          </cell>
          <cell r="G826">
            <v>-1</v>
          </cell>
          <cell r="H826">
            <v>1053</v>
          </cell>
          <cell r="I826">
            <v>0.377</v>
          </cell>
          <cell r="J826">
            <v>-396.98099999999999</v>
          </cell>
          <cell r="K826" t="str">
            <v>Peso de Producto Terminado</v>
          </cell>
          <cell r="L826" t="str">
            <v>G2602</v>
          </cell>
          <cell r="M826">
            <v>2002</v>
          </cell>
          <cell r="N826">
            <v>6</v>
          </cell>
          <cell r="O826" t="str">
            <v>043065</v>
          </cell>
          <cell r="P826">
            <v>3</v>
          </cell>
          <cell r="Q826" t="str">
            <v>G2602</v>
          </cell>
          <cell r="R826" t="str">
            <v>FACTUPA$02</v>
          </cell>
          <cell r="S826" t="str">
            <v>0200014872</v>
          </cell>
          <cell r="T826" t="str">
            <v>ARTES GRAFICAS SENEFELDER C.A.</v>
          </cell>
          <cell r="U826">
            <v>43065</v>
          </cell>
          <cell r="V826">
            <v>347.49</v>
          </cell>
          <cell r="W826">
            <v>0</v>
          </cell>
          <cell r="X826">
            <v>347.49</v>
          </cell>
          <cell r="Y826">
            <v>41.7</v>
          </cell>
        </row>
        <row r="827">
          <cell r="A827" t="str">
            <v>G2602C3FC3</v>
          </cell>
          <cell r="B827" t="str">
            <v>CAJA FC 3 282*275*268 T/175 TE/17,1</v>
          </cell>
          <cell r="C827">
            <v>2</v>
          </cell>
          <cell r="D827" t="str">
            <v>3</v>
          </cell>
          <cell r="E827">
            <v>20020607</v>
          </cell>
          <cell r="F827" t="str">
            <v>UN</v>
          </cell>
          <cell r="G827">
            <v>1</v>
          </cell>
          <cell r="H827">
            <v>1053</v>
          </cell>
          <cell r="I827">
            <v>0.377</v>
          </cell>
          <cell r="J827">
            <v>396.98099999999999</v>
          </cell>
          <cell r="K827" t="str">
            <v>Peso de Producto Terminado</v>
          </cell>
          <cell r="L827" t="str">
            <v>G2602</v>
          </cell>
          <cell r="M827">
            <v>2002</v>
          </cell>
          <cell r="N827">
            <v>6</v>
          </cell>
          <cell r="O827" t="str">
            <v>043061</v>
          </cell>
          <cell r="P827">
            <v>3</v>
          </cell>
          <cell r="Q827" t="str">
            <v>FACT14872</v>
          </cell>
          <cell r="R827" t="str">
            <v>21782</v>
          </cell>
          <cell r="S827" t="str">
            <v>12586</v>
          </cell>
          <cell r="T827" t="str">
            <v>ARTES GRAFICAS SENEFELDER C.A.</v>
          </cell>
          <cell r="U827">
            <v>43061</v>
          </cell>
        </row>
        <row r="828">
          <cell r="A828" t="str">
            <v>G2602C3CCL</v>
          </cell>
          <cell r="B828" t="str">
            <v>CAJAS CC LITO 475*320*307 T/175 TE/17.4</v>
          </cell>
          <cell r="C828">
            <v>90</v>
          </cell>
          <cell r="D828" t="str">
            <v>3</v>
          </cell>
          <cell r="E828">
            <v>20020607</v>
          </cell>
          <cell r="F828" t="str">
            <v>UN</v>
          </cell>
          <cell r="G828">
            <v>-1</v>
          </cell>
          <cell r="H828">
            <v>2177</v>
          </cell>
          <cell r="I828">
            <v>0.61199999999999999</v>
          </cell>
          <cell r="J828">
            <v>-1332.3240000000001</v>
          </cell>
          <cell r="K828" t="str">
            <v>Peso de Producto Terminado</v>
          </cell>
          <cell r="L828" t="str">
            <v>G2602</v>
          </cell>
          <cell r="M828">
            <v>2002</v>
          </cell>
          <cell r="N828">
            <v>6</v>
          </cell>
          <cell r="O828" t="str">
            <v>043065</v>
          </cell>
          <cell r="P828">
            <v>1</v>
          </cell>
          <cell r="Q828" t="str">
            <v>G2602</v>
          </cell>
          <cell r="R828" t="str">
            <v>FACTUPA$02</v>
          </cell>
          <cell r="S828" t="str">
            <v>0200014872</v>
          </cell>
          <cell r="T828" t="str">
            <v>ARTES GRAFICAS SENEFELDER C.A.</v>
          </cell>
          <cell r="U828">
            <v>43065</v>
          </cell>
          <cell r="V828">
            <v>1153.81</v>
          </cell>
          <cell r="W828">
            <v>0</v>
          </cell>
          <cell r="X828">
            <v>1153.81</v>
          </cell>
          <cell r="Y828">
            <v>138.46</v>
          </cell>
        </row>
        <row r="829">
          <cell r="A829" t="str">
            <v>G2602C3CCL</v>
          </cell>
          <cell r="B829" t="str">
            <v>CAJAS CC LITO 475*320*307 T/175 TE/17.4</v>
          </cell>
          <cell r="C829">
            <v>2</v>
          </cell>
          <cell r="D829" t="str">
            <v>3</v>
          </cell>
          <cell r="E829">
            <v>20020607</v>
          </cell>
          <cell r="F829" t="str">
            <v>UN</v>
          </cell>
          <cell r="G829">
            <v>1</v>
          </cell>
          <cell r="H829">
            <v>2177</v>
          </cell>
          <cell r="I829">
            <v>0.61199999999999999</v>
          </cell>
          <cell r="J829">
            <v>1332.3240000000001</v>
          </cell>
          <cell r="K829" t="str">
            <v>Peso de Producto Terminado</v>
          </cell>
          <cell r="L829" t="str">
            <v>G2602</v>
          </cell>
          <cell r="M829">
            <v>2002</v>
          </cell>
          <cell r="N829">
            <v>6</v>
          </cell>
          <cell r="O829" t="str">
            <v>043061</v>
          </cell>
          <cell r="P829">
            <v>1</v>
          </cell>
          <cell r="Q829" t="str">
            <v>15005</v>
          </cell>
          <cell r="R829" t="str">
            <v>21780</v>
          </cell>
          <cell r="S829" t="str">
            <v>0</v>
          </cell>
          <cell r="T829" t="str">
            <v>ARTES GRAFICAS SENEFELDER C.A.</v>
          </cell>
          <cell r="U829">
            <v>43061</v>
          </cell>
        </row>
        <row r="830">
          <cell r="A830" t="str">
            <v>G2602C3CAM</v>
          </cell>
          <cell r="B830" t="str">
            <v>CAJA PARA CAM. 715*475*302 T/200 TE/17.3</v>
          </cell>
          <cell r="C830">
            <v>90</v>
          </cell>
          <cell r="D830" t="str">
            <v>3</v>
          </cell>
          <cell r="E830">
            <v>20020628</v>
          </cell>
          <cell r="F830" t="str">
            <v>UN</v>
          </cell>
          <cell r="G830">
            <v>-1</v>
          </cell>
          <cell r="H830">
            <v>1000</v>
          </cell>
          <cell r="I830">
            <v>1.1739999999999999</v>
          </cell>
          <cell r="J830">
            <v>-1174</v>
          </cell>
          <cell r="K830" t="str">
            <v>Peso de Producto Terminado</v>
          </cell>
          <cell r="L830" t="str">
            <v>G2602</v>
          </cell>
          <cell r="M830">
            <v>2002</v>
          </cell>
          <cell r="N830">
            <v>6</v>
          </cell>
          <cell r="O830" t="str">
            <v>043925</v>
          </cell>
          <cell r="P830">
            <v>1</v>
          </cell>
          <cell r="Q830" t="str">
            <v>G2602</v>
          </cell>
          <cell r="R830" t="str">
            <v>FACTUPA$02</v>
          </cell>
          <cell r="S830" t="str">
            <v>0200015275</v>
          </cell>
          <cell r="T830" t="str">
            <v>ARTES GRAFICAS SENEFELDER C.A.</v>
          </cell>
          <cell r="U830">
            <v>43925</v>
          </cell>
          <cell r="V830">
            <v>1040</v>
          </cell>
          <cell r="W830">
            <v>0</v>
          </cell>
          <cell r="X830">
            <v>1040</v>
          </cell>
          <cell r="Y830">
            <v>124.8</v>
          </cell>
        </row>
        <row r="831">
          <cell r="A831" t="str">
            <v>G2602C3CAM</v>
          </cell>
          <cell r="B831" t="str">
            <v>CAJA PARA CAM. 715*475*302 T/200 TE/17.3</v>
          </cell>
          <cell r="C831">
            <v>2</v>
          </cell>
          <cell r="D831" t="str">
            <v>3</v>
          </cell>
          <cell r="E831">
            <v>20020627</v>
          </cell>
          <cell r="F831" t="str">
            <v>UN</v>
          </cell>
          <cell r="G831">
            <v>1</v>
          </cell>
          <cell r="H831">
            <v>1000</v>
          </cell>
          <cell r="I831">
            <v>1.1739999999999999</v>
          </cell>
          <cell r="J831">
            <v>1174</v>
          </cell>
          <cell r="K831" t="str">
            <v>Peso de Producto Terminado</v>
          </cell>
          <cell r="L831" t="str">
            <v>G2602</v>
          </cell>
          <cell r="M831">
            <v>2002</v>
          </cell>
          <cell r="N831">
            <v>6</v>
          </cell>
          <cell r="O831" t="str">
            <v>043918</v>
          </cell>
          <cell r="P831">
            <v>4</v>
          </cell>
          <cell r="Q831" t="str">
            <v>15294</v>
          </cell>
          <cell r="R831" t="str">
            <v>22089</v>
          </cell>
          <cell r="S831" t="str">
            <v>0</v>
          </cell>
          <cell r="T831" t="str">
            <v>ARTES GRAFICAS SENEFELDER C.A.</v>
          </cell>
          <cell r="U831">
            <v>43918</v>
          </cell>
        </row>
        <row r="832">
          <cell r="A832" t="str">
            <v>G2599C3C#1</v>
          </cell>
          <cell r="C832">
            <v>90</v>
          </cell>
          <cell r="D832" t="str">
            <v>3</v>
          </cell>
          <cell r="E832">
            <v>20020629</v>
          </cell>
          <cell r="F832" t="str">
            <v>UN</v>
          </cell>
          <cell r="G832">
            <v>-1</v>
          </cell>
          <cell r="H832">
            <v>10000</v>
          </cell>
          <cell r="K832" t="str">
            <v>Peso de Ventas</v>
          </cell>
          <cell r="L832" t="str">
            <v>G2599</v>
          </cell>
          <cell r="M832">
            <v>2002</v>
          </cell>
          <cell r="N832">
            <v>6</v>
          </cell>
          <cell r="O832" t="str">
            <v>044013</v>
          </cell>
          <cell r="P832">
            <v>1</v>
          </cell>
          <cell r="Q832" t="str">
            <v>G2599</v>
          </cell>
          <cell r="R832" t="str">
            <v>FACTUPA$02</v>
          </cell>
          <cell r="S832" t="str">
            <v>0200015309</v>
          </cell>
          <cell r="T832" t="str">
            <v>SNACKS AMERICA LATINA ECUADOR CIA. LTDA.</v>
          </cell>
          <cell r="U832">
            <v>44013</v>
          </cell>
        </row>
        <row r="833">
          <cell r="A833" t="str">
            <v>G2599C3C#1</v>
          </cell>
          <cell r="C833">
            <v>90</v>
          </cell>
          <cell r="D833" t="str">
            <v>3</v>
          </cell>
          <cell r="E833">
            <v>20020629</v>
          </cell>
          <cell r="F833" t="str">
            <v>UN</v>
          </cell>
          <cell r="G833">
            <v>-1</v>
          </cell>
          <cell r="H833">
            <v>2660</v>
          </cell>
          <cell r="K833" t="str">
            <v>Peso de Ventas</v>
          </cell>
          <cell r="L833" t="str">
            <v>G2599</v>
          </cell>
          <cell r="M833">
            <v>2002</v>
          </cell>
          <cell r="N833">
            <v>6</v>
          </cell>
          <cell r="O833" t="str">
            <v>044009</v>
          </cell>
          <cell r="P833">
            <v>1</v>
          </cell>
          <cell r="Q833" t="str">
            <v>G2599</v>
          </cell>
          <cell r="R833" t="str">
            <v>FACTUPA$02</v>
          </cell>
          <cell r="S833" t="str">
            <v>0200015306</v>
          </cell>
          <cell r="T833" t="str">
            <v>SNACKS AMERICA LATINA ECUADOR CIA. LTDA.</v>
          </cell>
          <cell r="U833">
            <v>44009</v>
          </cell>
        </row>
        <row r="834">
          <cell r="A834" t="str">
            <v>G2599C3C#1</v>
          </cell>
          <cell r="C834">
            <v>90</v>
          </cell>
          <cell r="D834" t="str">
            <v>3</v>
          </cell>
          <cell r="E834">
            <v>20020629</v>
          </cell>
          <cell r="F834" t="str">
            <v>UN</v>
          </cell>
          <cell r="G834">
            <v>-1</v>
          </cell>
          <cell r="H834">
            <v>7500</v>
          </cell>
          <cell r="K834" t="str">
            <v>Peso de Ventas</v>
          </cell>
          <cell r="L834" t="str">
            <v>G2599</v>
          </cell>
          <cell r="M834">
            <v>2002</v>
          </cell>
          <cell r="N834">
            <v>6</v>
          </cell>
          <cell r="O834" t="str">
            <v>043996</v>
          </cell>
          <cell r="P834">
            <v>1</v>
          </cell>
          <cell r="Q834" t="str">
            <v>G2599</v>
          </cell>
          <cell r="R834" t="str">
            <v>FACTUPA$02</v>
          </cell>
          <cell r="S834" t="str">
            <v>0200015304</v>
          </cell>
          <cell r="T834" t="str">
            <v>SNACKS AMERICA LATINA ECUADOR CIA. LTDA.</v>
          </cell>
          <cell r="U834">
            <v>43996</v>
          </cell>
        </row>
        <row r="835">
          <cell r="A835" t="str">
            <v>G2599C3C#1</v>
          </cell>
          <cell r="C835">
            <v>2</v>
          </cell>
          <cell r="D835" t="str">
            <v>3</v>
          </cell>
          <cell r="E835">
            <v>20020628</v>
          </cell>
          <cell r="F835" t="str">
            <v>UN</v>
          </cell>
          <cell r="G835">
            <v>1</v>
          </cell>
          <cell r="H835">
            <v>20160</v>
          </cell>
          <cell r="I835">
            <v>0.503</v>
          </cell>
          <cell r="J835">
            <v>10140.48</v>
          </cell>
          <cell r="K835" t="str">
            <v>Peso de Producto Terminado</v>
          </cell>
          <cell r="L835" t="str">
            <v>G2599</v>
          </cell>
          <cell r="M835">
            <v>2002</v>
          </cell>
          <cell r="N835">
            <v>6</v>
          </cell>
          <cell r="O835" t="str">
            <v>043995</v>
          </cell>
          <cell r="P835">
            <v>1</v>
          </cell>
          <cell r="Q835" t="str">
            <v>15516</v>
          </cell>
          <cell r="R835" t="str">
            <v>20099</v>
          </cell>
          <cell r="S835" t="str">
            <v>0</v>
          </cell>
          <cell r="T835" t="str">
            <v>SNACKS AMERICA LATINA ECUADOR CIA. LTDA.</v>
          </cell>
          <cell r="U835">
            <v>43995</v>
          </cell>
        </row>
        <row r="836">
          <cell r="A836" t="str">
            <v>G2153C3K#3</v>
          </cell>
          <cell r="C836">
            <v>90</v>
          </cell>
          <cell r="D836" t="str">
            <v>3</v>
          </cell>
          <cell r="E836">
            <v>20020619</v>
          </cell>
          <cell r="F836" t="str">
            <v>UN</v>
          </cell>
          <cell r="G836">
            <v>-1</v>
          </cell>
          <cell r="H836">
            <v>1272</v>
          </cell>
          <cell r="K836" t="str">
            <v>Peso de Ventas</v>
          </cell>
          <cell r="L836" t="str">
            <v>G2153</v>
          </cell>
          <cell r="M836">
            <v>2002</v>
          </cell>
          <cell r="N836">
            <v>6</v>
          </cell>
          <cell r="O836" t="str">
            <v>043471</v>
          </cell>
          <cell r="P836">
            <v>1</v>
          </cell>
          <cell r="Q836" t="str">
            <v>G2153</v>
          </cell>
          <cell r="R836" t="str">
            <v>FACTUPA$02</v>
          </cell>
          <cell r="S836" t="str">
            <v>0200015077</v>
          </cell>
          <cell r="T836" t="str">
            <v>PLASTIGAMA</v>
          </cell>
          <cell r="U836">
            <v>43471</v>
          </cell>
        </row>
        <row r="837">
          <cell r="A837" t="str">
            <v>G2599C3C#1</v>
          </cell>
          <cell r="C837">
            <v>90</v>
          </cell>
          <cell r="D837" t="str">
            <v>3</v>
          </cell>
          <cell r="E837">
            <v>20020626</v>
          </cell>
          <cell r="F837" t="str">
            <v>UN</v>
          </cell>
          <cell r="G837">
            <v>-1</v>
          </cell>
          <cell r="H837">
            <v>7354</v>
          </cell>
          <cell r="K837" t="str">
            <v>Peso de Ventas</v>
          </cell>
          <cell r="L837" t="str">
            <v>G2599</v>
          </cell>
          <cell r="M837">
            <v>2002</v>
          </cell>
          <cell r="N837">
            <v>6</v>
          </cell>
          <cell r="O837" t="str">
            <v>043809</v>
          </cell>
          <cell r="P837">
            <v>1</v>
          </cell>
          <cell r="Q837" t="str">
            <v>G2599</v>
          </cell>
          <cell r="R837" t="str">
            <v>FACTUPA$02</v>
          </cell>
          <cell r="S837" t="str">
            <v>0200015226</v>
          </cell>
          <cell r="T837" t="str">
            <v>SNACKS AMERICA LATINA ECUADOR CIA. LTDA.</v>
          </cell>
          <cell r="U837">
            <v>43809</v>
          </cell>
        </row>
        <row r="838">
          <cell r="A838" t="str">
            <v>G2602C3002</v>
          </cell>
          <cell r="B838" t="str">
            <v>CAJAS FC-1 282*220*268 KC 200 TE-17.5</v>
          </cell>
          <cell r="C838">
            <v>90</v>
          </cell>
          <cell r="D838" t="str">
            <v>3</v>
          </cell>
          <cell r="E838">
            <v>20020627</v>
          </cell>
          <cell r="F838" t="str">
            <v>UN</v>
          </cell>
          <cell r="G838">
            <v>-1</v>
          </cell>
          <cell r="H838">
            <v>956</v>
          </cell>
          <cell r="I838">
            <v>0.32700000000000001</v>
          </cell>
          <cell r="J838">
            <v>-312.61200000000002</v>
          </cell>
          <cell r="K838" t="str">
            <v>Peso de Producto Terminado</v>
          </cell>
          <cell r="L838" t="str">
            <v>G2602</v>
          </cell>
          <cell r="M838">
            <v>2002</v>
          </cell>
          <cell r="N838">
            <v>6</v>
          </cell>
          <cell r="O838" t="str">
            <v>043849</v>
          </cell>
          <cell r="P838">
            <v>1</v>
          </cell>
          <cell r="Q838" t="str">
            <v>G2602</v>
          </cell>
          <cell r="R838" t="str">
            <v>FACTUPA$02</v>
          </cell>
          <cell r="S838" t="str">
            <v>0200015251</v>
          </cell>
          <cell r="T838" t="str">
            <v>ARTES GRAFICAS SENEFELDER C.A.</v>
          </cell>
          <cell r="U838">
            <v>43849</v>
          </cell>
          <cell r="V838">
            <v>267.68</v>
          </cell>
          <cell r="W838">
            <v>0</v>
          </cell>
          <cell r="X838">
            <v>267.68</v>
          </cell>
          <cell r="Y838">
            <v>32.119999999999997</v>
          </cell>
        </row>
        <row r="839">
          <cell r="A839" t="str">
            <v>G1283C3003</v>
          </cell>
          <cell r="B839" t="str">
            <v>CAJA 12X1 LITRO  380*270*190 T200 TE9272</v>
          </cell>
          <cell r="C839">
            <v>90</v>
          </cell>
          <cell r="D839" t="str">
            <v>3</v>
          </cell>
          <cell r="E839">
            <v>20020611</v>
          </cell>
          <cell r="F839" t="str">
            <v>UN</v>
          </cell>
          <cell r="G839">
            <v>-1</v>
          </cell>
          <cell r="H839">
            <v>1833</v>
          </cell>
          <cell r="I839">
            <v>0.39600000000000002</v>
          </cell>
          <cell r="J839">
            <v>-725.86800000000005</v>
          </cell>
          <cell r="K839" t="str">
            <v>Peso de Producto Terminado</v>
          </cell>
          <cell r="L839" t="str">
            <v>G1283</v>
          </cell>
          <cell r="M839">
            <v>2002</v>
          </cell>
          <cell r="N839">
            <v>6</v>
          </cell>
          <cell r="O839" t="str">
            <v>043131</v>
          </cell>
          <cell r="P839">
            <v>1</v>
          </cell>
          <cell r="Q839" t="str">
            <v>G1283</v>
          </cell>
          <cell r="R839" t="str">
            <v>FACTUPA$02</v>
          </cell>
          <cell r="S839" t="str">
            <v>0200014908</v>
          </cell>
          <cell r="T839" t="str">
            <v>IMPORTADORA DEL MONTE</v>
          </cell>
          <cell r="U839">
            <v>43131</v>
          </cell>
          <cell r="V839">
            <v>678.21</v>
          </cell>
          <cell r="W839">
            <v>0</v>
          </cell>
          <cell r="X839">
            <v>678.21</v>
          </cell>
          <cell r="Y839">
            <v>81.39</v>
          </cell>
        </row>
        <row r="840">
          <cell r="A840" t="str">
            <v>G1283C3003</v>
          </cell>
          <cell r="B840" t="str">
            <v>CAJA 12X1 LITRO  380*270*190 T200 TE9272</v>
          </cell>
          <cell r="C840">
            <v>2</v>
          </cell>
          <cell r="D840" t="str">
            <v>3</v>
          </cell>
          <cell r="E840">
            <v>20020610</v>
          </cell>
          <cell r="F840" t="str">
            <v>UN</v>
          </cell>
          <cell r="G840">
            <v>1</v>
          </cell>
          <cell r="H840">
            <v>1833</v>
          </cell>
          <cell r="I840">
            <v>0.39600000000000002</v>
          </cell>
          <cell r="J840">
            <v>725.86800000000005</v>
          </cell>
          <cell r="K840" t="str">
            <v>Peso de Producto Terminado</v>
          </cell>
          <cell r="L840" t="str">
            <v>G1283</v>
          </cell>
          <cell r="M840">
            <v>2002</v>
          </cell>
          <cell r="N840">
            <v>6</v>
          </cell>
          <cell r="O840" t="str">
            <v>043129</v>
          </cell>
          <cell r="P840">
            <v>1</v>
          </cell>
          <cell r="Q840" t="str">
            <v>15038</v>
          </cell>
          <cell r="R840" t="str">
            <v>21807</v>
          </cell>
          <cell r="S840" t="str">
            <v>0</v>
          </cell>
          <cell r="T840" t="str">
            <v>IMPORTADORA DEL MONTE</v>
          </cell>
          <cell r="U840">
            <v>43129</v>
          </cell>
        </row>
        <row r="841">
          <cell r="A841" t="str">
            <v>G1274C3001</v>
          </cell>
          <cell r="B841" t="str">
            <v>LAMINA TROQ 408*650 T/150 TE/4150</v>
          </cell>
          <cell r="C841">
            <v>90</v>
          </cell>
          <cell r="D841" t="str">
            <v>3</v>
          </cell>
          <cell r="E841">
            <v>20020604</v>
          </cell>
          <cell r="F841" t="str">
            <v>UN</v>
          </cell>
          <cell r="G841">
            <v>-1</v>
          </cell>
          <cell r="H841">
            <v>10142</v>
          </cell>
          <cell r="I841">
            <v>0.13900000000000001</v>
          </cell>
          <cell r="J841">
            <v>-1409.7380000000001</v>
          </cell>
          <cell r="K841" t="str">
            <v>Peso de Producto Terminado</v>
          </cell>
          <cell r="L841" t="str">
            <v>G1274</v>
          </cell>
          <cell r="M841">
            <v>2002</v>
          </cell>
          <cell r="N841">
            <v>6</v>
          </cell>
          <cell r="O841" t="str">
            <v>042868</v>
          </cell>
          <cell r="P841">
            <v>1</v>
          </cell>
          <cell r="Q841" t="str">
            <v>G1274</v>
          </cell>
          <cell r="R841" t="str">
            <v>FACTUPA$02</v>
          </cell>
          <cell r="S841" t="str">
            <v>0200014786</v>
          </cell>
          <cell r="T841" t="str">
            <v>ILENSA</v>
          </cell>
          <cell r="U841">
            <v>42868</v>
          </cell>
          <cell r="V841">
            <v>1217.04</v>
          </cell>
          <cell r="W841">
            <v>0</v>
          </cell>
          <cell r="X841">
            <v>1217.04</v>
          </cell>
          <cell r="Y841">
            <v>146.04</v>
          </cell>
        </row>
        <row r="842">
          <cell r="A842" t="str">
            <v>G1274C3001</v>
          </cell>
          <cell r="B842" t="str">
            <v>LAMINA TROQ 408*650 T/150 TE/4150</v>
          </cell>
          <cell r="C842">
            <v>10</v>
          </cell>
          <cell r="D842" t="str">
            <v>3</v>
          </cell>
          <cell r="E842">
            <v>20020604</v>
          </cell>
          <cell r="F842" t="str">
            <v>UN</v>
          </cell>
          <cell r="G842">
            <v>1</v>
          </cell>
          <cell r="H842">
            <v>10142</v>
          </cell>
          <cell r="I842">
            <v>0.13900000000000001</v>
          </cell>
          <cell r="J842">
            <v>1409.7380000000001</v>
          </cell>
          <cell r="K842" t="str">
            <v>Peso de Producto Terminado</v>
          </cell>
          <cell r="L842" t="str">
            <v>G1274</v>
          </cell>
          <cell r="M842">
            <v>2002</v>
          </cell>
          <cell r="N842">
            <v>6</v>
          </cell>
          <cell r="O842" t="str">
            <v>042866</v>
          </cell>
          <cell r="P842">
            <v>1</v>
          </cell>
          <cell r="Q842" t="str">
            <v>G1274</v>
          </cell>
          <cell r="R842" t="str">
            <v>NCANU$CIVA</v>
          </cell>
          <cell r="S842" t="str">
            <v>0100002158</v>
          </cell>
          <cell r="T842" t="str">
            <v>ILENSA</v>
          </cell>
          <cell r="U842">
            <v>42866</v>
          </cell>
          <cell r="V842">
            <v>1217.04</v>
          </cell>
          <cell r="W842">
            <v>0</v>
          </cell>
          <cell r="X842">
            <v>1217.04</v>
          </cell>
          <cell r="Y842">
            <v>146.04</v>
          </cell>
        </row>
        <row r="843">
          <cell r="A843" t="str">
            <v>G1274C3001</v>
          </cell>
          <cell r="B843" t="str">
            <v>LAMINA TROQ 408*650 T/150 TE/4150</v>
          </cell>
          <cell r="C843">
            <v>90</v>
          </cell>
          <cell r="D843" t="str">
            <v>3</v>
          </cell>
          <cell r="E843">
            <v>20020604</v>
          </cell>
          <cell r="F843" t="str">
            <v>UN</v>
          </cell>
          <cell r="G843">
            <v>-1</v>
          </cell>
          <cell r="H843">
            <v>10142</v>
          </cell>
          <cell r="I843">
            <v>0.13900000000000001</v>
          </cell>
          <cell r="J843">
            <v>-1409.7380000000001</v>
          </cell>
          <cell r="K843" t="str">
            <v>Peso de Producto Terminado</v>
          </cell>
          <cell r="L843" t="str">
            <v>G1274</v>
          </cell>
          <cell r="M843">
            <v>2002</v>
          </cell>
          <cell r="N843">
            <v>6</v>
          </cell>
          <cell r="O843" t="str">
            <v>042863</v>
          </cell>
          <cell r="P843">
            <v>1</v>
          </cell>
          <cell r="Q843" t="str">
            <v>G1274</v>
          </cell>
          <cell r="R843" t="str">
            <v>FACTUPA$02</v>
          </cell>
          <cell r="S843" t="str">
            <v>0200014785</v>
          </cell>
          <cell r="T843" t="str">
            <v>ILENSA</v>
          </cell>
          <cell r="U843">
            <v>42863</v>
          </cell>
          <cell r="V843">
            <v>1217.04</v>
          </cell>
          <cell r="W843">
            <v>0</v>
          </cell>
          <cell r="X843">
            <v>1217.04</v>
          </cell>
          <cell r="Y843">
            <v>146.04</v>
          </cell>
        </row>
        <row r="844">
          <cell r="A844" t="str">
            <v>G1274C3001</v>
          </cell>
          <cell r="B844" t="str">
            <v>LAMINA TROQ 408*650 T/150 TE/4150</v>
          </cell>
          <cell r="C844">
            <v>2</v>
          </cell>
          <cell r="D844" t="str">
            <v>3</v>
          </cell>
          <cell r="E844">
            <v>20020604</v>
          </cell>
          <cell r="F844" t="str">
            <v>UN</v>
          </cell>
          <cell r="G844">
            <v>1</v>
          </cell>
          <cell r="H844">
            <v>10142</v>
          </cell>
          <cell r="I844">
            <v>0.13900000000000001</v>
          </cell>
          <cell r="J844">
            <v>1409.7380000000001</v>
          </cell>
          <cell r="K844" t="str">
            <v>Peso de Producto Terminado</v>
          </cell>
          <cell r="L844" t="str">
            <v>G1274</v>
          </cell>
          <cell r="M844">
            <v>2002</v>
          </cell>
          <cell r="N844">
            <v>6</v>
          </cell>
          <cell r="O844" t="str">
            <v>042861</v>
          </cell>
          <cell r="P844">
            <v>1</v>
          </cell>
          <cell r="Q844" t="str">
            <v>14594</v>
          </cell>
          <cell r="R844" t="str">
            <v>21481</v>
          </cell>
          <cell r="S844" t="str">
            <v>0</v>
          </cell>
          <cell r="T844" t="str">
            <v>ILENSA</v>
          </cell>
          <cell r="U844">
            <v>42861</v>
          </cell>
        </row>
        <row r="845">
          <cell r="A845" t="str">
            <v>G2599C3C#1</v>
          </cell>
          <cell r="C845">
            <v>90</v>
          </cell>
          <cell r="D845" t="str">
            <v>3</v>
          </cell>
          <cell r="E845">
            <v>20020625</v>
          </cell>
          <cell r="F845" t="str">
            <v>UN</v>
          </cell>
          <cell r="G845">
            <v>-1</v>
          </cell>
          <cell r="H845">
            <v>9500</v>
          </cell>
          <cell r="K845" t="str">
            <v>Peso de Ventas</v>
          </cell>
          <cell r="L845" t="str">
            <v>G2599</v>
          </cell>
          <cell r="M845">
            <v>2002</v>
          </cell>
          <cell r="N845">
            <v>6</v>
          </cell>
          <cell r="O845" t="str">
            <v>043752</v>
          </cell>
          <cell r="P845">
            <v>1</v>
          </cell>
          <cell r="Q845" t="str">
            <v>G2599</v>
          </cell>
          <cell r="R845" t="str">
            <v>FACTUPA$02</v>
          </cell>
          <cell r="S845" t="str">
            <v>0200015214</v>
          </cell>
          <cell r="T845" t="str">
            <v>SNACKS AMERICA LATINA ECUADOR CIA. LTDA.</v>
          </cell>
          <cell r="U845">
            <v>43752</v>
          </cell>
        </row>
        <row r="846">
          <cell r="A846" t="str">
            <v>G2599C3C#1</v>
          </cell>
          <cell r="C846">
            <v>2</v>
          </cell>
          <cell r="D846" t="str">
            <v>3</v>
          </cell>
          <cell r="E846">
            <v>20020625</v>
          </cell>
          <cell r="F846" t="str">
            <v>UN</v>
          </cell>
          <cell r="G846">
            <v>1</v>
          </cell>
          <cell r="H846">
            <v>10000</v>
          </cell>
          <cell r="I846">
            <v>0.503</v>
          </cell>
          <cell r="J846">
            <v>5030</v>
          </cell>
          <cell r="K846" t="str">
            <v>Peso de Producto Terminado</v>
          </cell>
          <cell r="L846" t="str">
            <v>G2599</v>
          </cell>
          <cell r="M846">
            <v>2002</v>
          </cell>
          <cell r="N846">
            <v>6</v>
          </cell>
          <cell r="O846" t="str">
            <v>043751</v>
          </cell>
          <cell r="P846">
            <v>1</v>
          </cell>
          <cell r="Q846" t="str">
            <v>15276</v>
          </cell>
          <cell r="R846" t="str">
            <v>20099</v>
          </cell>
          <cell r="S846" t="str">
            <v>0</v>
          </cell>
          <cell r="T846" t="str">
            <v>SNACKS AMERICA LATINA ECUADOR CIA. LTDA.</v>
          </cell>
          <cell r="U846">
            <v>43751</v>
          </cell>
        </row>
        <row r="847">
          <cell r="A847" t="str">
            <v>G2599C3C#1</v>
          </cell>
          <cell r="C847">
            <v>90</v>
          </cell>
          <cell r="D847" t="str">
            <v>3</v>
          </cell>
          <cell r="E847">
            <v>20020621</v>
          </cell>
          <cell r="F847" t="str">
            <v>UN</v>
          </cell>
          <cell r="G847">
            <v>-1</v>
          </cell>
          <cell r="H847">
            <v>15825</v>
          </cell>
          <cell r="K847" t="str">
            <v>Peso de Ventas</v>
          </cell>
          <cell r="L847" t="str">
            <v>G2599</v>
          </cell>
          <cell r="M847">
            <v>2002</v>
          </cell>
          <cell r="N847">
            <v>6</v>
          </cell>
          <cell r="O847" t="str">
            <v>043600</v>
          </cell>
          <cell r="P847">
            <v>1</v>
          </cell>
          <cell r="Q847" t="str">
            <v>G2599</v>
          </cell>
          <cell r="R847" t="str">
            <v>FACTUPA$02</v>
          </cell>
          <cell r="S847" t="str">
            <v>0200015140</v>
          </cell>
          <cell r="T847" t="str">
            <v>SNACKS AMERICA LATINA ECUADOR CIA. LTDA.</v>
          </cell>
          <cell r="U847">
            <v>43600</v>
          </cell>
        </row>
        <row r="848">
          <cell r="A848" t="str">
            <v>G2599C3C#1</v>
          </cell>
          <cell r="C848">
            <v>2</v>
          </cell>
          <cell r="D848" t="str">
            <v>3</v>
          </cell>
          <cell r="E848">
            <v>20020620</v>
          </cell>
          <cell r="F848" t="str">
            <v>UN</v>
          </cell>
          <cell r="G848">
            <v>1</v>
          </cell>
          <cell r="H848">
            <v>15825</v>
          </cell>
          <cell r="I848">
            <v>0.503</v>
          </cell>
          <cell r="J848">
            <v>7959.9750000000004</v>
          </cell>
          <cell r="K848" t="str">
            <v>Peso de Producto Terminado</v>
          </cell>
          <cell r="L848" t="str">
            <v>G2599</v>
          </cell>
          <cell r="M848">
            <v>2002</v>
          </cell>
          <cell r="N848">
            <v>6</v>
          </cell>
          <cell r="O848" t="str">
            <v>043561</v>
          </cell>
          <cell r="P848">
            <v>3</v>
          </cell>
          <cell r="Q848" t="str">
            <v>15251</v>
          </cell>
          <cell r="R848" t="str">
            <v>20099</v>
          </cell>
          <cell r="S848" t="str">
            <v>0</v>
          </cell>
          <cell r="T848" t="str">
            <v>SNACKS AMERICA LATINA ECUADOR CIA. LTDA.</v>
          </cell>
          <cell r="U848">
            <v>43561</v>
          </cell>
        </row>
        <row r="849">
          <cell r="A849" t="str">
            <v>G1267C3001</v>
          </cell>
          <cell r="B849" t="str">
            <v>CAJA OMEGA 450*300*320 T/200 TE/4171</v>
          </cell>
          <cell r="C849">
            <v>90</v>
          </cell>
          <cell r="D849" t="str">
            <v>3</v>
          </cell>
          <cell r="E849">
            <v>20020621</v>
          </cell>
          <cell r="F849" t="str">
            <v>UN</v>
          </cell>
          <cell r="G849">
            <v>-1</v>
          </cell>
          <cell r="H849">
            <v>3194</v>
          </cell>
          <cell r="I849">
            <v>0.59799999999999998</v>
          </cell>
          <cell r="J849">
            <v>-1910.0119999999999</v>
          </cell>
          <cell r="K849" t="str">
            <v>Peso de Producto Terminado</v>
          </cell>
          <cell r="L849" t="str">
            <v>G1267</v>
          </cell>
          <cell r="M849">
            <v>2002</v>
          </cell>
          <cell r="N849">
            <v>6</v>
          </cell>
          <cell r="O849" t="str">
            <v>043607</v>
          </cell>
          <cell r="P849">
            <v>1</v>
          </cell>
          <cell r="Q849" t="str">
            <v>G1267</v>
          </cell>
          <cell r="R849" t="str">
            <v>FACTUPA$02</v>
          </cell>
          <cell r="S849" t="str">
            <v>0200015144</v>
          </cell>
          <cell r="T849" t="str">
            <v>INDUSTRIAS OMEGA</v>
          </cell>
          <cell r="U849">
            <v>43607</v>
          </cell>
          <cell r="V849">
            <v>1533.12</v>
          </cell>
          <cell r="W849">
            <v>0</v>
          </cell>
          <cell r="X849">
            <v>1533.12</v>
          </cell>
          <cell r="Y849">
            <v>183.97</v>
          </cell>
        </row>
        <row r="850">
          <cell r="A850" t="str">
            <v>G2599C3C#1</v>
          </cell>
          <cell r="C850">
            <v>90</v>
          </cell>
          <cell r="D850" t="str">
            <v>3</v>
          </cell>
          <cell r="E850">
            <v>20020626</v>
          </cell>
          <cell r="F850" t="str">
            <v>UN</v>
          </cell>
          <cell r="G850">
            <v>-1</v>
          </cell>
          <cell r="H850">
            <v>3000</v>
          </cell>
          <cell r="K850" t="str">
            <v>Peso de Ventas</v>
          </cell>
          <cell r="L850" t="str">
            <v>G2599</v>
          </cell>
          <cell r="M850">
            <v>2002</v>
          </cell>
          <cell r="N850">
            <v>6</v>
          </cell>
          <cell r="O850" t="str">
            <v>043833</v>
          </cell>
          <cell r="P850">
            <v>1</v>
          </cell>
          <cell r="Q850" t="str">
            <v>G2599</v>
          </cell>
          <cell r="R850" t="str">
            <v>FACTUPA$02</v>
          </cell>
          <cell r="S850" t="str">
            <v>0200015241</v>
          </cell>
          <cell r="T850" t="str">
            <v>SNACKS AMERICA LATINA ECUADOR CIA. LTDA.</v>
          </cell>
          <cell r="U850">
            <v>43833</v>
          </cell>
        </row>
        <row r="851">
          <cell r="A851" t="str">
            <v>G0000C3TAP</v>
          </cell>
          <cell r="B851" t="str">
            <v>CAJA TAPA ARCHIVO 440*340*50 T/175</v>
          </cell>
          <cell r="C851">
            <v>90</v>
          </cell>
          <cell r="D851" t="str">
            <v>3</v>
          </cell>
          <cell r="E851">
            <v>20020612</v>
          </cell>
          <cell r="F851" t="str">
            <v>UN</v>
          </cell>
          <cell r="G851">
            <v>-1</v>
          </cell>
          <cell r="H851">
            <v>100</v>
          </cell>
          <cell r="I851">
            <v>0.18</v>
          </cell>
          <cell r="J851">
            <v>-18</v>
          </cell>
          <cell r="K851" t="str">
            <v>Peso de Producto Terminado</v>
          </cell>
          <cell r="L851" t="str">
            <v>G0000</v>
          </cell>
          <cell r="M851">
            <v>2002</v>
          </cell>
          <cell r="N851">
            <v>6</v>
          </cell>
          <cell r="O851" t="str">
            <v>043221</v>
          </cell>
          <cell r="P851">
            <v>1</v>
          </cell>
          <cell r="Q851" t="str">
            <v>G1201</v>
          </cell>
          <cell r="R851" t="str">
            <v>FACTUPA$02</v>
          </cell>
          <cell r="S851" t="str">
            <v>0200014949</v>
          </cell>
          <cell r="T851" t="str">
            <v>INDUSTRIAL LA REFORMA</v>
          </cell>
          <cell r="U851">
            <v>43221</v>
          </cell>
          <cell r="V851">
            <v>20</v>
          </cell>
          <cell r="W851">
            <v>0</v>
          </cell>
          <cell r="X851">
            <v>20</v>
          </cell>
          <cell r="Y851">
            <v>2.4</v>
          </cell>
        </row>
        <row r="852">
          <cell r="A852" t="str">
            <v>G1308C3012</v>
          </cell>
          <cell r="B852" t="str">
            <v>CJ JABON FENIX ROJA 274*174*197 T/150</v>
          </cell>
          <cell r="C852">
            <v>2</v>
          </cell>
          <cell r="D852" t="str">
            <v>3</v>
          </cell>
          <cell r="E852">
            <v>20020622</v>
          </cell>
          <cell r="F852" t="str">
            <v>UN</v>
          </cell>
          <cell r="G852">
            <v>1</v>
          </cell>
          <cell r="H852">
            <v>5100</v>
          </cell>
          <cell r="I852">
            <v>0.221</v>
          </cell>
          <cell r="J852">
            <v>1127.0999999999999</v>
          </cell>
          <cell r="K852" t="str">
            <v>Peso de Producto Terminado</v>
          </cell>
          <cell r="L852" t="str">
            <v>G1308</v>
          </cell>
          <cell r="M852">
            <v>2002</v>
          </cell>
          <cell r="N852">
            <v>6</v>
          </cell>
          <cell r="O852" t="str">
            <v>043612</v>
          </cell>
          <cell r="P852">
            <v>5</v>
          </cell>
          <cell r="Q852" t="str">
            <v>15257</v>
          </cell>
          <cell r="R852" t="str">
            <v>22033</v>
          </cell>
          <cell r="S852" t="str">
            <v>0</v>
          </cell>
          <cell r="T852" t="str">
            <v>JABONERIA GUAYAQUIL</v>
          </cell>
          <cell r="U852">
            <v>43612</v>
          </cell>
        </row>
        <row r="853">
          <cell r="A853" t="str">
            <v>G1308C3011</v>
          </cell>
          <cell r="B853" t="str">
            <v>CJ JABON FORTUNA ROJA 296*210*198 T/150</v>
          </cell>
          <cell r="C853">
            <v>90</v>
          </cell>
          <cell r="D853" t="str">
            <v>3</v>
          </cell>
          <cell r="E853">
            <v>20020610</v>
          </cell>
          <cell r="F853" t="str">
            <v>UN</v>
          </cell>
          <cell r="G853">
            <v>-1</v>
          </cell>
          <cell r="H853">
            <v>3122</v>
          </cell>
          <cell r="I853">
            <v>0.23300000000000001</v>
          </cell>
          <cell r="J853">
            <v>-727.42600000000004</v>
          </cell>
          <cell r="K853" t="str">
            <v>Peso de Producto Terminado</v>
          </cell>
          <cell r="L853" t="str">
            <v>G1308</v>
          </cell>
          <cell r="M853">
            <v>2002</v>
          </cell>
          <cell r="N853">
            <v>6</v>
          </cell>
          <cell r="O853" t="str">
            <v>043102</v>
          </cell>
          <cell r="P853">
            <v>1</v>
          </cell>
          <cell r="Q853" t="str">
            <v>G1308</v>
          </cell>
          <cell r="R853" t="str">
            <v>FACTUPA$02</v>
          </cell>
          <cell r="S853" t="str">
            <v>0200014896</v>
          </cell>
          <cell r="T853" t="str">
            <v>JABONERIA GUAYAQUIL</v>
          </cell>
          <cell r="U853">
            <v>43102</v>
          </cell>
          <cell r="V853">
            <v>624.4</v>
          </cell>
          <cell r="W853">
            <v>0</v>
          </cell>
          <cell r="X853">
            <v>624.4</v>
          </cell>
          <cell r="Y853">
            <v>74.930000000000007</v>
          </cell>
        </row>
        <row r="854">
          <cell r="A854" t="str">
            <v>G1308C3011</v>
          </cell>
          <cell r="B854" t="str">
            <v>CJ JABON FORTUNA ROJA 296*210*198 T/150</v>
          </cell>
          <cell r="C854">
            <v>2</v>
          </cell>
          <cell r="D854" t="str">
            <v>3</v>
          </cell>
          <cell r="E854">
            <v>20020610</v>
          </cell>
          <cell r="F854" t="str">
            <v>UN</v>
          </cell>
          <cell r="G854">
            <v>1</v>
          </cell>
          <cell r="H854">
            <v>3122</v>
          </cell>
          <cell r="I854">
            <v>0.23300000000000001</v>
          </cell>
          <cell r="J854">
            <v>727.42600000000004</v>
          </cell>
          <cell r="K854" t="str">
            <v>Peso de Producto Terminado</v>
          </cell>
          <cell r="L854" t="str">
            <v>G1308</v>
          </cell>
          <cell r="M854">
            <v>2002</v>
          </cell>
          <cell r="N854">
            <v>6</v>
          </cell>
          <cell r="O854" t="str">
            <v>043100</v>
          </cell>
          <cell r="P854">
            <v>1</v>
          </cell>
          <cell r="Q854" t="str">
            <v>15028</v>
          </cell>
          <cell r="R854" t="str">
            <v>21765</v>
          </cell>
          <cell r="S854" t="str">
            <v>0</v>
          </cell>
          <cell r="T854" t="str">
            <v>JABONERIA GUAYAQUIL</v>
          </cell>
          <cell r="U854">
            <v>43100</v>
          </cell>
        </row>
        <row r="855">
          <cell r="A855" t="str">
            <v>G1308C3010</v>
          </cell>
          <cell r="B855" t="str">
            <v>CJ JABON INCA 300*286*196 T150 TE3624</v>
          </cell>
          <cell r="C855">
            <v>90</v>
          </cell>
          <cell r="D855" t="str">
            <v>3</v>
          </cell>
          <cell r="E855">
            <v>20020612</v>
          </cell>
          <cell r="F855" t="str">
            <v>UN</v>
          </cell>
          <cell r="G855">
            <v>-1</v>
          </cell>
          <cell r="H855">
            <v>5125</v>
          </cell>
          <cell r="I855">
            <v>0.315</v>
          </cell>
          <cell r="J855">
            <v>-1614.375</v>
          </cell>
          <cell r="K855" t="str">
            <v>Peso de Producto Terminado</v>
          </cell>
          <cell r="L855" t="str">
            <v>G1308</v>
          </cell>
          <cell r="M855">
            <v>2002</v>
          </cell>
          <cell r="N855">
            <v>6</v>
          </cell>
          <cell r="O855" t="str">
            <v>043166</v>
          </cell>
          <cell r="P855">
            <v>1</v>
          </cell>
          <cell r="Q855" t="str">
            <v>G1308</v>
          </cell>
          <cell r="R855" t="str">
            <v>FACTUPA$02</v>
          </cell>
          <cell r="S855" t="str">
            <v>0200014927</v>
          </cell>
          <cell r="T855" t="str">
            <v>JABONERIA GUAYAQUIL</v>
          </cell>
          <cell r="U855">
            <v>43166</v>
          </cell>
          <cell r="V855">
            <v>1435</v>
          </cell>
          <cell r="W855">
            <v>0</v>
          </cell>
          <cell r="X855">
            <v>1435</v>
          </cell>
          <cell r="Y855">
            <v>172.2</v>
          </cell>
        </row>
        <row r="856">
          <cell r="A856" t="str">
            <v>G1308C3010</v>
          </cell>
          <cell r="B856" t="str">
            <v>CJ JABON INCA 300*286*196 T150 TE3624</v>
          </cell>
          <cell r="C856">
            <v>2</v>
          </cell>
          <cell r="D856" t="str">
            <v>3</v>
          </cell>
          <cell r="E856">
            <v>20020611</v>
          </cell>
          <cell r="F856" t="str">
            <v>UN</v>
          </cell>
          <cell r="G856">
            <v>1</v>
          </cell>
          <cell r="H856">
            <v>5125</v>
          </cell>
          <cell r="I856">
            <v>0.315</v>
          </cell>
          <cell r="J856">
            <v>1614.375</v>
          </cell>
          <cell r="K856" t="str">
            <v>Peso de Producto Terminado</v>
          </cell>
          <cell r="L856" t="str">
            <v>G1308</v>
          </cell>
          <cell r="M856">
            <v>2002</v>
          </cell>
          <cell r="N856">
            <v>6</v>
          </cell>
          <cell r="O856" t="str">
            <v>043163</v>
          </cell>
          <cell r="P856">
            <v>1</v>
          </cell>
          <cell r="Q856" t="str">
            <v>15075</v>
          </cell>
          <cell r="R856" t="str">
            <v>21804</v>
          </cell>
          <cell r="S856" t="str">
            <v>0</v>
          </cell>
          <cell r="T856" t="str">
            <v>JABONERIA GUAYAQUIL</v>
          </cell>
          <cell r="U856">
            <v>43163</v>
          </cell>
        </row>
        <row r="857">
          <cell r="A857" t="str">
            <v>G1308C3005</v>
          </cell>
          <cell r="B857" t="str">
            <v>CJ MANT INSUPER 50KL 1420*1156 T350 3305</v>
          </cell>
          <cell r="C857">
            <v>90</v>
          </cell>
          <cell r="D857" t="str">
            <v>3</v>
          </cell>
          <cell r="E857">
            <v>20020611</v>
          </cell>
          <cell r="F857" t="str">
            <v>UN</v>
          </cell>
          <cell r="G857">
            <v>-1</v>
          </cell>
          <cell r="H857">
            <v>1145</v>
          </cell>
          <cell r="I857">
            <v>1.677</v>
          </cell>
          <cell r="J857">
            <v>-1920.165</v>
          </cell>
          <cell r="K857" t="str">
            <v>Peso de Producto Terminado</v>
          </cell>
          <cell r="L857" t="str">
            <v>G1308</v>
          </cell>
          <cell r="M857">
            <v>2002</v>
          </cell>
          <cell r="N857">
            <v>6</v>
          </cell>
          <cell r="O857" t="str">
            <v>043155</v>
          </cell>
          <cell r="P857">
            <v>1</v>
          </cell>
          <cell r="Q857" t="str">
            <v>G1308</v>
          </cell>
          <cell r="R857" t="str">
            <v>FACTUPA$02</v>
          </cell>
          <cell r="S857" t="str">
            <v>0200014920</v>
          </cell>
          <cell r="T857" t="str">
            <v>JABONERIA GUAYAQUIL</v>
          </cell>
          <cell r="U857">
            <v>43155</v>
          </cell>
          <cell r="V857">
            <v>1603</v>
          </cell>
          <cell r="W857">
            <v>0</v>
          </cell>
          <cell r="X857">
            <v>1603</v>
          </cell>
          <cell r="Y857">
            <v>192.36</v>
          </cell>
        </row>
        <row r="858">
          <cell r="A858" t="str">
            <v>G1308C3005</v>
          </cell>
          <cell r="B858" t="str">
            <v>CJ MANT INSUPER 50KL 1420*1156 T350 3305</v>
          </cell>
          <cell r="C858">
            <v>2</v>
          </cell>
          <cell r="D858" t="str">
            <v>3</v>
          </cell>
          <cell r="E858">
            <v>20020611</v>
          </cell>
          <cell r="F858" t="str">
            <v>UN</v>
          </cell>
          <cell r="G858">
            <v>1</v>
          </cell>
          <cell r="H858">
            <v>1145</v>
          </cell>
          <cell r="I858">
            <v>1.677</v>
          </cell>
          <cell r="J858">
            <v>1920.165</v>
          </cell>
          <cell r="K858" t="str">
            <v>Peso de Producto Terminado</v>
          </cell>
          <cell r="L858" t="str">
            <v>G1308</v>
          </cell>
          <cell r="M858">
            <v>2002</v>
          </cell>
          <cell r="N858">
            <v>6</v>
          </cell>
          <cell r="O858" t="str">
            <v>043152</v>
          </cell>
          <cell r="P858">
            <v>2</v>
          </cell>
          <cell r="Q858" t="str">
            <v>15050</v>
          </cell>
          <cell r="R858" t="str">
            <v>21771</v>
          </cell>
          <cell r="S858" t="str">
            <v>0</v>
          </cell>
          <cell r="T858" t="str">
            <v>JABONERIA GUAYAQUIL</v>
          </cell>
          <cell r="U858">
            <v>43152</v>
          </cell>
        </row>
        <row r="859">
          <cell r="A859" t="str">
            <v>G1308C3005</v>
          </cell>
          <cell r="B859" t="str">
            <v>CJ MANT INSUPER 50KL 1420*1156 T350 3305</v>
          </cell>
          <cell r="C859">
            <v>90</v>
          </cell>
          <cell r="D859" t="str">
            <v>3</v>
          </cell>
          <cell r="E859">
            <v>20020611</v>
          </cell>
          <cell r="F859" t="str">
            <v>UN</v>
          </cell>
          <cell r="G859">
            <v>-1</v>
          </cell>
          <cell r="H859">
            <v>855</v>
          </cell>
          <cell r="I859">
            <v>1.677</v>
          </cell>
          <cell r="J859">
            <v>-1433.835</v>
          </cell>
          <cell r="K859" t="str">
            <v>Peso de Producto Terminado</v>
          </cell>
          <cell r="L859" t="str">
            <v>G1308</v>
          </cell>
          <cell r="M859">
            <v>2002</v>
          </cell>
          <cell r="N859">
            <v>6</v>
          </cell>
          <cell r="O859" t="str">
            <v>043134</v>
          </cell>
          <cell r="P859">
            <v>1</v>
          </cell>
          <cell r="Q859" t="str">
            <v>G1308</v>
          </cell>
          <cell r="R859" t="str">
            <v>FACTUPA$02</v>
          </cell>
          <cell r="S859" t="str">
            <v>0200014909</v>
          </cell>
          <cell r="T859" t="str">
            <v>JABONERIA GUAYAQUIL</v>
          </cell>
          <cell r="U859">
            <v>43134</v>
          </cell>
          <cell r="V859">
            <v>1197</v>
          </cell>
          <cell r="W859">
            <v>0</v>
          </cell>
          <cell r="X859">
            <v>1197</v>
          </cell>
          <cell r="Y859">
            <v>143.63999999999999</v>
          </cell>
        </row>
        <row r="860">
          <cell r="A860" t="str">
            <v>G1308C3005</v>
          </cell>
          <cell r="B860" t="str">
            <v>CJ MANT INSUPER 50KL 1420*1156 T350 3305</v>
          </cell>
          <cell r="C860">
            <v>2</v>
          </cell>
          <cell r="D860" t="str">
            <v>3</v>
          </cell>
          <cell r="E860">
            <v>20020611</v>
          </cell>
          <cell r="F860" t="str">
            <v>UN</v>
          </cell>
          <cell r="G860">
            <v>1</v>
          </cell>
          <cell r="H860">
            <v>855</v>
          </cell>
          <cell r="I860">
            <v>1.677</v>
          </cell>
          <cell r="J860">
            <v>1433.835</v>
          </cell>
          <cell r="K860" t="str">
            <v>Peso de Producto Terminado</v>
          </cell>
          <cell r="L860" t="str">
            <v>G1308</v>
          </cell>
          <cell r="M860">
            <v>2002</v>
          </cell>
          <cell r="N860">
            <v>6</v>
          </cell>
          <cell r="O860" t="str">
            <v>043132</v>
          </cell>
          <cell r="P860">
            <v>1</v>
          </cell>
          <cell r="Q860" t="str">
            <v>15047</v>
          </cell>
          <cell r="R860" t="str">
            <v>21771</v>
          </cell>
          <cell r="S860" t="str">
            <v>0</v>
          </cell>
          <cell r="T860" t="str">
            <v>JABONERIA GUAYAQUIL</v>
          </cell>
          <cell r="U860">
            <v>43132</v>
          </cell>
        </row>
        <row r="861">
          <cell r="A861" t="str">
            <v>G1308C3CMI</v>
          </cell>
          <cell r="B861" t="str">
            <v>CJ MANTECA INSUPERABLE 15K 256*256*262</v>
          </cell>
          <cell r="C861">
            <v>90</v>
          </cell>
          <cell r="D861" t="str">
            <v>3</v>
          </cell>
          <cell r="E861">
            <v>20020617</v>
          </cell>
          <cell r="F861" t="str">
            <v>UN</v>
          </cell>
          <cell r="G861">
            <v>-1</v>
          </cell>
          <cell r="H861">
            <v>2802</v>
          </cell>
          <cell r="I861">
            <v>0.34799999999999998</v>
          </cell>
          <cell r="J861">
            <v>-975.09599999999989</v>
          </cell>
          <cell r="K861" t="str">
            <v>Peso de Producto Terminado</v>
          </cell>
          <cell r="L861" t="str">
            <v>G1308</v>
          </cell>
          <cell r="M861">
            <v>2002</v>
          </cell>
          <cell r="N861">
            <v>6</v>
          </cell>
          <cell r="O861" t="str">
            <v>043392</v>
          </cell>
          <cell r="P861">
            <v>1</v>
          </cell>
          <cell r="Q861" t="str">
            <v>G1308</v>
          </cell>
          <cell r="R861" t="str">
            <v>FACTUPA$02</v>
          </cell>
          <cell r="S861" t="str">
            <v>0200015037</v>
          </cell>
          <cell r="T861" t="str">
            <v>JABONERIA GUAYAQUIL</v>
          </cell>
          <cell r="U861">
            <v>43392</v>
          </cell>
          <cell r="V861">
            <v>812.58</v>
          </cell>
          <cell r="W861">
            <v>0</v>
          </cell>
          <cell r="X861">
            <v>812.58</v>
          </cell>
          <cell r="Y861">
            <v>97.51</v>
          </cell>
        </row>
        <row r="862">
          <cell r="A862" t="str">
            <v>G1308C3CMI</v>
          </cell>
          <cell r="B862" t="str">
            <v>CJ MANTECA INSUPERABLE 15K 256*256*262</v>
          </cell>
          <cell r="C862">
            <v>2</v>
          </cell>
          <cell r="D862" t="str">
            <v>3</v>
          </cell>
          <cell r="E862">
            <v>20020617</v>
          </cell>
          <cell r="F862" t="str">
            <v>UN</v>
          </cell>
          <cell r="G862">
            <v>1</v>
          </cell>
          <cell r="H862">
            <v>2802</v>
          </cell>
          <cell r="I862">
            <v>0.34799999999999998</v>
          </cell>
          <cell r="J862">
            <v>975.09599999999989</v>
          </cell>
          <cell r="K862" t="str">
            <v>Peso de Producto Terminado</v>
          </cell>
          <cell r="L862" t="str">
            <v>G1308</v>
          </cell>
          <cell r="M862">
            <v>2002</v>
          </cell>
          <cell r="N862">
            <v>6</v>
          </cell>
          <cell r="O862" t="str">
            <v>043391</v>
          </cell>
          <cell r="P862">
            <v>1</v>
          </cell>
          <cell r="Q862" t="str">
            <v>15407</v>
          </cell>
          <cell r="R862" t="str">
            <v>21910</v>
          </cell>
          <cell r="S862" t="str">
            <v>0</v>
          </cell>
          <cell r="T862" t="str">
            <v>JABONERIA GUAYAQUIL</v>
          </cell>
          <cell r="U862">
            <v>43391</v>
          </cell>
        </row>
        <row r="863">
          <cell r="A863" t="str">
            <v>G2602C3FC5</v>
          </cell>
          <cell r="B863" t="str">
            <v>CAJAS FC 5 386*286*266 T/175 TE/17,6</v>
          </cell>
          <cell r="C863">
            <v>90</v>
          </cell>
          <cell r="D863" t="str">
            <v>3</v>
          </cell>
          <cell r="E863">
            <v>20020607</v>
          </cell>
          <cell r="F863" t="str">
            <v>UN</v>
          </cell>
          <cell r="G863">
            <v>-1</v>
          </cell>
          <cell r="H863">
            <v>2027</v>
          </cell>
          <cell r="I863">
            <v>0.45900000000000002</v>
          </cell>
          <cell r="J863">
            <v>-930.39300000000003</v>
          </cell>
          <cell r="K863" t="str">
            <v>Peso de Producto Terminado</v>
          </cell>
          <cell r="L863" t="str">
            <v>G2602</v>
          </cell>
          <cell r="M863">
            <v>2002</v>
          </cell>
          <cell r="N863">
            <v>6</v>
          </cell>
          <cell r="O863" t="str">
            <v>043065</v>
          </cell>
          <cell r="P863">
            <v>2</v>
          </cell>
          <cell r="Q863" t="str">
            <v>G2602</v>
          </cell>
          <cell r="R863" t="str">
            <v>FACTUPA$02</v>
          </cell>
          <cell r="S863" t="str">
            <v>0200014872</v>
          </cell>
          <cell r="T863" t="str">
            <v>ARTES GRAFICAS SENEFELDER C.A.</v>
          </cell>
          <cell r="U863">
            <v>43065</v>
          </cell>
          <cell r="V863">
            <v>810.8</v>
          </cell>
          <cell r="W863">
            <v>0</v>
          </cell>
          <cell r="X863">
            <v>810.8</v>
          </cell>
          <cell r="Y863">
            <v>97.3</v>
          </cell>
        </row>
        <row r="864">
          <cell r="A864" t="str">
            <v>G0000C3TAP</v>
          </cell>
          <cell r="B864" t="str">
            <v>CAJA TAPA ARCHIVO 440*340*50 T/175</v>
          </cell>
          <cell r="C864">
            <v>10</v>
          </cell>
          <cell r="D864" t="str">
            <v>3</v>
          </cell>
          <cell r="E864">
            <v>20020612</v>
          </cell>
          <cell r="F864" t="str">
            <v>UN</v>
          </cell>
          <cell r="G864">
            <v>1</v>
          </cell>
          <cell r="H864">
            <v>100</v>
          </cell>
          <cell r="I864">
            <v>0.18</v>
          </cell>
          <cell r="J864">
            <v>18</v>
          </cell>
          <cell r="K864" t="str">
            <v>Peso de Producto Terminado</v>
          </cell>
          <cell r="L864" t="str">
            <v>G0000</v>
          </cell>
          <cell r="M864">
            <v>2002</v>
          </cell>
          <cell r="N864">
            <v>6</v>
          </cell>
          <cell r="O864" t="str">
            <v>043189</v>
          </cell>
          <cell r="P864">
            <v>1</v>
          </cell>
          <cell r="Q864" t="str">
            <v>G2103</v>
          </cell>
          <cell r="R864" t="str">
            <v>NCANU$CIVA</v>
          </cell>
          <cell r="S864" t="str">
            <v>0100002166</v>
          </cell>
          <cell r="T864" t="str">
            <v>INDUSTRIAL LA REFORMA</v>
          </cell>
          <cell r="U864">
            <v>43189</v>
          </cell>
          <cell r="V864">
            <v>20</v>
          </cell>
          <cell r="W864">
            <v>0</v>
          </cell>
          <cell r="X864">
            <v>20</v>
          </cell>
          <cell r="Y864">
            <v>2.4</v>
          </cell>
        </row>
        <row r="865">
          <cell r="A865" t="str">
            <v>G2189C3003</v>
          </cell>
          <cell r="B865" t="str">
            <v>CJ REGULAR Ñ 3 335*255*235 B/C T/150</v>
          </cell>
          <cell r="C865">
            <v>2</v>
          </cell>
          <cell r="D865" t="str">
            <v>3</v>
          </cell>
          <cell r="E865">
            <v>20020606</v>
          </cell>
          <cell r="F865" t="str">
            <v>UN</v>
          </cell>
          <cell r="G865">
            <v>1</v>
          </cell>
          <cell r="H865">
            <v>988</v>
          </cell>
          <cell r="I865">
            <v>0.32300000000000001</v>
          </cell>
          <cell r="J865">
            <v>319.12400000000002</v>
          </cell>
          <cell r="K865" t="str">
            <v>Peso de Producto Terminado</v>
          </cell>
          <cell r="L865" t="str">
            <v>G2189</v>
          </cell>
          <cell r="M865">
            <v>2002</v>
          </cell>
          <cell r="N865">
            <v>6</v>
          </cell>
          <cell r="O865" t="str">
            <v>042967</v>
          </cell>
          <cell r="P865">
            <v>6</v>
          </cell>
          <cell r="Q865" t="str">
            <v>14948</v>
          </cell>
          <cell r="R865" t="str">
            <v>21728</v>
          </cell>
          <cell r="S865" t="str">
            <v>0</v>
          </cell>
          <cell r="T865" t="str">
            <v>PASAMANERIA S. A.</v>
          </cell>
          <cell r="U865">
            <v>42967</v>
          </cell>
        </row>
        <row r="866">
          <cell r="A866" t="str">
            <v>G0000C3TAP</v>
          </cell>
          <cell r="B866" t="str">
            <v>CAJA TAPA ARCHIVO 440*340*50 T/175</v>
          </cell>
          <cell r="C866">
            <v>10</v>
          </cell>
          <cell r="D866" t="str">
            <v>3</v>
          </cell>
          <cell r="E866">
            <v>20020626</v>
          </cell>
          <cell r="F866" t="str">
            <v>UN</v>
          </cell>
          <cell r="G866">
            <v>1</v>
          </cell>
          <cell r="H866">
            <v>300</v>
          </cell>
          <cell r="I866">
            <v>0.18</v>
          </cell>
          <cell r="J866">
            <v>54</v>
          </cell>
          <cell r="K866" t="str">
            <v>Peso de Producto Terminado</v>
          </cell>
          <cell r="L866" t="str">
            <v>G0000</v>
          </cell>
          <cell r="M866">
            <v>2002</v>
          </cell>
          <cell r="N866">
            <v>6</v>
          </cell>
          <cell r="O866" t="str">
            <v>043796</v>
          </cell>
          <cell r="P866">
            <v>1</v>
          </cell>
          <cell r="Q866" t="str">
            <v>G0625</v>
          </cell>
          <cell r="R866" t="str">
            <v>NCANU$CIVA</v>
          </cell>
          <cell r="S866" t="str">
            <v>0100002180</v>
          </cell>
          <cell r="T866" t="str">
            <v>INDUSTRIAL LA REFORMA</v>
          </cell>
          <cell r="U866">
            <v>43796</v>
          </cell>
          <cell r="V866">
            <v>60</v>
          </cell>
          <cell r="W866">
            <v>0</v>
          </cell>
          <cell r="X866">
            <v>60</v>
          </cell>
          <cell r="Y866">
            <v>7.2</v>
          </cell>
        </row>
        <row r="867">
          <cell r="A867" t="str">
            <v>G0000C3TAP</v>
          </cell>
          <cell r="B867" t="str">
            <v>CAJA TAPA ARCHIVO 440*340*50 T/175</v>
          </cell>
          <cell r="C867">
            <v>90</v>
          </cell>
          <cell r="D867" t="str">
            <v>3</v>
          </cell>
          <cell r="E867">
            <v>20020627</v>
          </cell>
          <cell r="F867" t="str">
            <v>UN</v>
          </cell>
          <cell r="G867">
            <v>-1</v>
          </cell>
          <cell r="H867">
            <v>150</v>
          </cell>
          <cell r="I867">
            <v>0.18</v>
          </cell>
          <cell r="J867">
            <v>-27</v>
          </cell>
          <cell r="K867" t="str">
            <v>Peso de Producto Terminado</v>
          </cell>
          <cell r="L867" t="str">
            <v>G0000</v>
          </cell>
          <cell r="M867">
            <v>2002</v>
          </cell>
          <cell r="N867">
            <v>6</v>
          </cell>
          <cell r="O867" t="str">
            <v>043841</v>
          </cell>
          <cell r="P867">
            <v>1</v>
          </cell>
          <cell r="Q867" t="str">
            <v>G1201</v>
          </cell>
          <cell r="R867" t="str">
            <v>FACTUPA$02</v>
          </cell>
          <cell r="S867" t="str">
            <v>0200015248</v>
          </cell>
          <cell r="T867" t="str">
            <v>INDUSTRIAL LA REFORMA</v>
          </cell>
          <cell r="U867">
            <v>43841</v>
          </cell>
          <cell r="V867">
            <v>30</v>
          </cell>
          <cell r="W867">
            <v>0</v>
          </cell>
          <cell r="X867">
            <v>30</v>
          </cell>
          <cell r="Y867">
            <v>3.6</v>
          </cell>
        </row>
        <row r="868">
          <cell r="A868" t="str">
            <v>G0000K3TPO</v>
          </cell>
          <cell r="B868" t="str">
            <v>TAPA POLLO S/I K/K</v>
          </cell>
          <cell r="C868">
            <v>90</v>
          </cell>
          <cell r="D868" t="str">
            <v>3</v>
          </cell>
          <cell r="E868">
            <v>20020605</v>
          </cell>
          <cell r="F868" t="str">
            <v>UN</v>
          </cell>
          <cell r="G868">
            <v>-1</v>
          </cell>
          <cell r="H868">
            <v>1887</v>
          </cell>
          <cell r="I868">
            <v>0.19600000000000001</v>
          </cell>
          <cell r="J868">
            <v>-369.85200000000003</v>
          </cell>
          <cell r="K868" t="str">
            <v>Peso de Producto Terminado</v>
          </cell>
          <cell r="L868" t="str">
            <v>G0000</v>
          </cell>
          <cell r="M868">
            <v>2002</v>
          </cell>
          <cell r="N868">
            <v>6</v>
          </cell>
          <cell r="O868" t="str">
            <v>042899</v>
          </cell>
          <cell r="P868">
            <v>2</v>
          </cell>
          <cell r="Q868" t="str">
            <v>G1213</v>
          </cell>
          <cell r="R868" t="str">
            <v>FACTUPA$02</v>
          </cell>
          <cell r="S868" t="str">
            <v>0200014793</v>
          </cell>
          <cell r="T868" t="str">
            <v>INDUSTRIAL LA REFORMA</v>
          </cell>
          <cell r="U868">
            <v>42899</v>
          </cell>
          <cell r="V868">
            <v>301.92</v>
          </cell>
          <cell r="W868">
            <v>0</v>
          </cell>
          <cell r="X868">
            <v>301.92</v>
          </cell>
          <cell r="Y868">
            <v>36.229999999999997</v>
          </cell>
        </row>
        <row r="869">
          <cell r="A869" t="str">
            <v>G0000K3TPO</v>
          </cell>
          <cell r="B869" t="str">
            <v>TAPA POLLO S/I K/K</v>
          </cell>
          <cell r="C869">
            <v>2</v>
          </cell>
          <cell r="D869" t="str">
            <v>3</v>
          </cell>
          <cell r="E869">
            <v>20020629</v>
          </cell>
          <cell r="F869" t="str">
            <v>UN</v>
          </cell>
          <cell r="G869">
            <v>1</v>
          </cell>
          <cell r="H869">
            <v>2100</v>
          </cell>
          <cell r="I869">
            <v>0.19600000000000001</v>
          </cell>
          <cell r="J869">
            <v>411.6</v>
          </cell>
          <cell r="K869" t="str">
            <v>Peso de Producto Terminado</v>
          </cell>
          <cell r="L869" t="str">
            <v>G0000</v>
          </cell>
          <cell r="M869">
            <v>2002</v>
          </cell>
          <cell r="N869">
            <v>6</v>
          </cell>
          <cell r="O869" t="str">
            <v>043992</v>
          </cell>
          <cell r="P869">
            <v>6</v>
          </cell>
          <cell r="Q869" t="str">
            <v>15463</v>
          </cell>
          <cell r="R869" t="str">
            <v>22162</v>
          </cell>
          <cell r="S869" t="str">
            <v>0</v>
          </cell>
          <cell r="T869" t="str">
            <v>INDUSTRIAL LA REFORMA</v>
          </cell>
          <cell r="U869">
            <v>43992</v>
          </cell>
        </row>
        <row r="870">
          <cell r="A870" t="str">
            <v>G2615C3#1A</v>
          </cell>
          <cell r="C870">
            <v>2</v>
          </cell>
          <cell r="D870" t="str">
            <v>3</v>
          </cell>
          <cell r="E870">
            <v>20020618</v>
          </cell>
          <cell r="F870" t="str">
            <v>UN</v>
          </cell>
          <cell r="G870">
            <v>1</v>
          </cell>
          <cell r="H870">
            <v>1585</v>
          </cell>
          <cell r="I870">
            <v>0.504</v>
          </cell>
          <cell r="J870">
            <v>798.84</v>
          </cell>
          <cell r="K870" t="str">
            <v>Peso de Producto Terminado</v>
          </cell>
          <cell r="L870" t="str">
            <v>G2615</v>
          </cell>
          <cell r="M870">
            <v>2002</v>
          </cell>
          <cell r="N870">
            <v>6</v>
          </cell>
          <cell r="O870" t="str">
            <v>043453</v>
          </cell>
          <cell r="P870">
            <v>4</v>
          </cell>
          <cell r="Q870" t="str">
            <v>15227</v>
          </cell>
          <cell r="R870" t="str">
            <v>21890</v>
          </cell>
          <cell r="S870" t="str">
            <v>0</v>
          </cell>
          <cell r="T870" t="str">
            <v>SAZONADORES DEL PACIFICO</v>
          </cell>
          <cell r="U870">
            <v>43453</v>
          </cell>
        </row>
        <row r="871">
          <cell r="A871" t="str">
            <v>G2602C3005</v>
          </cell>
          <cell r="B871" t="str">
            <v>CJ C.C.LITO 475*320*307 K-C 200 TE-17.4</v>
          </cell>
          <cell r="C871">
            <v>90</v>
          </cell>
          <cell r="D871" t="str">
            <v>3</v>
          </cell>
          <cell r="E871">
            <v>20020628</v>
          </cell>
          <cell r="F871" t="str">
            <v>UN</v>
          </cell>
          <cell r="G871">
            <v>-1</v>
          </cell>
          <cell r="H871">
            <v>1505</v>
          </cell>
          <cell r="I871">
            <v>0.65100000000000002</v>
          </cell>
          <cell r="J871">
            <v>-979.755</v>
          </cell>
          <cell r="K871" t="str">
            <v>Peso de Producto Terminado</v>
          </cell>
          <cell r="L871" t="str">
            <v>G2602</v>
          </cell>
          <cell r="M871">
            <v>2002</v>
          </cell>
          <cell r="N871">
            <v>6</v>
          </cell>
          <cell r="O871" t="str">
            <v>043925</v>
          </cell>
          <cell r="P871">
            <v>2</v>
          </cell>
          <cell r="Q871" t="str">
            <v>G2602</v>
          </cell>
          <cell r="R871" t="str">
            <v>FACTUPA$02</v>
          </cell>
          <cell r="S871" t="str">
            <v>0200015275</v>
          </cell>
          <cell r="T871" t="str">
            <v>ARTES GRAFICAS SENEFELDER C.A.</v>
          </cell>
          <cell r="U871">
            <v>43925</v>
          </cell>
          <cell r="V871">
            <v>827.75</v>
          </cell>
          <cell r="W871">
            <v>0</v>
          </cell>
          <cell r="X871">
            <v>827.75</v>
          </cell>
          <cell r="Y871">
            <v>99.33</v>
          </cell>
        </row>
        <row r="872">
          <cell r="A872" t="str">
            <v>G2602C3005</v>
          </cell>
          <cell r="B872" t="str">
            <v>CJ C.C.LITO 475*320*307 K-C 200 TE-17.4</v>
          </cell>
          <cell r="C872">
            <v>2</v>
          </cell>
          <cell r="D872" t="str">
            <v>3</v>
          </cell>
          <cell r="E872">
            <v>20020627</v>
          </cell>
          <cell r="F872" t="str">
            <v>UN</v>
          </cell>
          <cell r="G872">
            <v>1</v>
          </cell>
          <cell r="H872">
            <v>1505</v>
          </cell>
          <cell r="I872">
            <v>0.65100000000000002</v>
          </cell>
          <cell r="J872">
            <v>979.755</v>
          </cell>
          <cell r="K872" t="str">
            <v>Peso de Producto Terminado</v>
          </cell>
          <cell r="L872" t="str">
            <v>G2602</v>
          </cell>
          <cell r="M872">
            <v>2002</v>
          </cell>
          <cell r="N872">
            <v>6</v>
          </cell>
          <cell r="O872" t="str">
            <v>043918</v>
          </cell>
          <cell r="P872">
            <v>3</v>
          </cell>
          <cell r="Q872" t="str">
            <v>15295</v>
          </cell>
          <cell r="R872" t="str">
            <v>22107</v>
          </cell>
          <cell r="S872" t="str">
            <v>0</v>
          </cell>
          <cell r="T872" t="str">
            <v>ARTES GRAFICAS SENEFELDER C.A.</v>
          </cell>
          <cell r="U872">
            <v>43918</v>
          </cell>
        </row>
        <row r="873">
          <cell r="A873" t="str">
            <v>G2602C3004</v>
          </cell>
          <cell r="B873" t="str">
            <v>CAJAS FC-5 386*286*266 K-C 200 TE-17.6</v>
          </cell>
          <cell r="C873">
            <v>90</v>
          </cell>
          <cell r="D873" t="str">
            <v>3</v>
          </cell>
          <cell r="E873">
            <v>20020627</v>
          </cell>
          <cell r="F873" t="str">
            <v>UN</v>
          </cell>
          <cell r="G873">
            <v>-1</v>
          </cell>
          <cell r="H873">
            <v>1662</v>
          </cell>
          <cell r="I873">
            <v>0.48899999999999999</v>
          </cell>
          <cell r="J873">
            <v>-812.71799999999996</v>
          </cell>
          <cell r="K873" t="str">
            <v>Peso de Producto Terminado</v>
          </cell>
          <cell r="L873" t="str">
            <v>G2602</v>
          </cell>
          <cell r="M873">
            <v>2002</v>
          </cell>
          <cell r="N873">
            <v>6</v>
          </cell>
          <cell r="O873" t="str">
            <v>043849</v>
          </cell>
          <cell r="P873">
            <v>3</v>
          </cell>
          <cell r="Q873" t="str">
            <v>G2602</v>
          </cell>
          <cell r="R873" t="str">
            <v>FACTUPA$02</v>
          </cell>
          <cell r="S873" t="str">
            <v>0200015251</v>
          </cell>
          <cell r="T873" t="str">
            <v>ARTES GRAFICAS SENEFELDER C.A.</v>
          </cell>
          <cell r="U873">
            <v>43849</v>
          </cell>
          <cell r="V873">
            <v>698.04</v>
          </cell>
          <cell r="W873">
            <v>0</v>
          </cell>
          <cell r="X873">
            <v>698.04</v>
          </cell>
          <cell r="Y873">
            <v>83.76</v>
          </cell>
        </row>
        <row r="874">
          <cell r="A874" t="str">
            <v>G2602C3004</v>
          </cell>
          <cell r="B874" t="str">
            <v>CAJAS FC-5 386*286*266 K-C 200 TE-17.6</v>
          </cell>
          <cell r="C874">
            <v>2</v>
          </cell>
          <cell r="D874" t="str">
            <v>3</v>
          </cell>
          <cell r="E874">
            <v>20020626</v>
          </cell>
          <cell r="F874" t="str">
            <v>UN</v>
          </cell>
          <cell r="G874">
            <v>1</v>
          </cell>
          <cell r="H874">
            <v>1662</v>
          </cell>
          <cell r="I874">
            <v>0.48899999999999999</v>
          </cell>
          <cell r="J874">
            <v>812.71799999999996</v>
          </cell>
          <cell r="K874" t="str">
            <v>Peso de Producto Terminado</v>
          </cell>
          <cell r="L874" t="str">
            <v>G2602</v>
          </cell>
          <cell r="M874">
            <v>2002</v>
          </cell>
          <cell r="N874">
            <v>6</v>
          </cell>
          <cell r="O874" t="str">
            <v>043847</v>
          </cell>
          <cell r="P874">
            <v>12</v>
          </cell>
          <cell r="Q874" t="str">
            <v>15283</v>
          </cell>
          <cell r="R874" t="str">
            <v>22106</v>
          </cell>
          <cell r="S874" t="str">
            <v>0</v>
          </cell>
          <cell r="T874" t="str">
            <v>ARTES GRAFICAS SENEFELDER C.A.</v>
          </cell>
          <cell r="U874">
            <v>43847</v>
          </cell>
        </row>
        <row r="875">
          <cell r="A875" t="str">
            <v>G2602C3003</v>
          </cell>
          <cell r="B875" t="str">
            <v>CAJAS FC-3 282*275*268 K-C 200 TE-17.1</v>
          </cell>
          <cell r="C875">
            <v>90</v>
          </cell>
          <cell r="D875" t="str">
            <v>3</v>
          </cell>
          <cell r="E875">
            <v>20020627</v>
          </cell>
          <cell r="F875" t="str">
            <v>UN</v>
          </cell>
          <cell r="G875">
            <v>-1</v>
          </cell>
          <cell r="H875">
            <v>953</v>
          </cell>
          <cell r="I875">
            <v>0.40100000000000002</v>
          </cell>
          <cell r="J875">
            <v>-382.15300000000002</v>
          </cell>
          <cell r="K875" t="str">
            <v>Peso de Producto Terminado</v>
          </cell>
          <cell r="L875" t="str">
            <v>G2602</v>
          </cell>
          <cell r="M875">
            <v>2002</v>
          </cell>
          <cell r="N875">
            <v>6</v>
          </cell>
          <cell r="O875" t="str">
            <v>043849</v>
          </cell>
          <cell r="P875">
            <v>2</v>
          </cell>
          <cell r="Q875" t="str">
            <v>G2602</v>
          </cell>
          <cell r="R875" t="str">
            <v>FACTUPA$02</v>
          </cell>
          <cell r="S875" t="str">
            <v>0200015251</v>
          </cell>
          <cell r="T875" t="str">
            <v>ARTES GRAFICAS SENEFELDER C.A.</v>
          </cell>
          <cell r="U875">
            <v>43849</v>
          </cell>
          <cell r="V875">
            <v>333.55</v>
          </cell>
          <cell r="W875">
            <v>0</v>
          </cell>
          <cell r="X875">
            <v>333.55</v>
          </cell>
          <cell r="Y875">
            <v>40.03</v>
          </cell>
        </row>
        <row r="876">
          <cell r="A876" t="str">
            <v>G2180C3001</v>
          </cell>
          <cell r="B876" t="str">
            <v>CAJA Ñ 1 610*405*283  T/200</v>
          </cell>
          <cell r="C876">
            <v>2</v>
          </cell>
          <cell r="D876" t="str">
            <v>3</v>
          </cell>
          <cell r="E876">
            <v>20020621</v>
          </cell>
          <cell r="F876" t="str">
            <v>UN</v>
          </cell>
          <cell r="G876">
            <v>1</v>
          </cell>
          <cell r="H876">
            <v>1054</v>
          </cell>
          <cell r="I876">
            <v>0.89100000000000001</v>
          </cell>
          <cell r="J876">
            <v>939.11400000000003</v>
          </cell>
          <cell r="K876" t="str">
            <v>Peso de Producto Terminado</v>
          </cell>
          <cell r="L876" t="str">
            <v>G2180</v>
          </cell>
          <cell r="M876">
            <v>2002</v>
          </cell>
          <cell r="N876">
            <v>6</v>
          </cell>
          <cell r="O876" t="str">
            <v>043603</v>
          </cell>
          <cell r="P876">
            <v>2</v>
          </cell>
          <cell r="Q876" t="str">
            <v>15256</v>
          </cell>
          <cell r="R876" t="str">
            <v>22024</v>
          </cell>
          <cell r="S876" t="str">
            <v>0</v>
          </cell>
          <cell r="T876" t="str">
            <v>PICA</v>
          </cell>
          <cell r="U876">
            <v>43603</v>
          </cell>
        </row>
        <row r="877">
          <cell r="A877" t="str">
            <v>G1913L3006</v>
          </cell>
          <cell r="B877" t="str">
            <v>LARGUEROS 368*145*N/A T/125 TE-4156</v>
          </cell>
          <cell r="C877">
            <v>90</v>
          </cell>
          <cell r="D877" t="str">
            <v>3</v>
          </cell>
          <cell r="E877">
            <v>20020624</v>
          </cell>
          <cell r="F877" t="str">
            <v>UN</v>
          </cell>
          <cell r="G877">
            <v>-1</v>
          </cell>
          <cell r="H877">
            <v>112</v>
          </cell>
          <cell r="I877">
            <v>2.5000000000000001E-2</v>
          </cell>
          <cell r="J877">
            <v>-2.8</v>
          </cell>
          <cell r="K877" t="str">
            <v>Peso de Producto Terminado</v>
          </cell>
          <cell r="L877" t="str">
            <v>G1913</v>
          </cell>
          <cell r="M877">
            <v>2002</v>
          </cell>
          <cell r="N877">
            <v>6</v>
          </cell>
          <cell r="O877" t="str">
            <v>043654</v>
          </cell>
          <cell r="P877">
            <v>2</v>
          </cell>
          <cell r="Q877" t="str">
            <v>G1913</v>
          </cell>
          <cell r="R877" t="str">
            <v>FACTUPA$03</v>
          </cell>
          <cell r="S877" t="str">
            <v>0200015164</v>
          </cell>
          <cell r="T877" t="str">
            <v>NEW YORKER S.A. (LEFISA)</v>
          </cell>
          <cell r="U877">
            <v>43654</v>
          </cell>
          <cell r="V877">
            <v>2.2400000000000002</v>
          </cell>
          <cell r="W877">
            <v>0</v>
          </cell>
          <cell r="X877">
            <v>2.2400000000000002</v>
          </cell>
          <cell r="Y877">
            <v>0</v>
          </cell>
        </row>
        <row r="878">
          <cell r="A878" t="str">
            <v>G0000C3TAP</v>
          </cell>
          <cell r="B878" t="str">
            <v>CAJA TAPA ARCHIVO 440*340*50 T/175</v>
          </cell>
          <cell r="C878">
            <v>90</v>
          </cell>
          <cell r="D878" t="str">
            <v>3</v>
          </cell>
          <cell r="E878">
            <v>20020612</v>
          </cell>
          <cell r="F878" t="str">
            <v>UN</v>
          </cell>
          <cell r="G878">
            <v>-1</v>
          </cell>
          <cell r="H878">
            <v>100</v>
          </cell>
          <cell r="I878">
            <v>0.18</v>
          </cell>
          <cell r="J878">
            <v>-18</v>
          </cell>
          <cell r="K878" t="str">
            <v>Peso de Producto Terminado</v>
          </cell>
          <cell r="L878" t="str">
            <v>G0000</v>
          </cell>
          <cell r="M878">
            <v>2002</v>
          </cell>
          <cell r="N878">
            <v>6</v>
          </cell>
          <cell r="O878" t="str">
            <v>043174</v>
          </cell>
          <cell r="P878">
            <v>1</v>
          </cell>
          <cell r="Q878" t="str">
            <v>G2103</v>
          </cell>
          <cell r="R878" t="str">
            <v>FACTUPA$02</v>
          </cell>
          <cell r="S878" t="str">
            <v>0200014932</v>
          </cell>
          <cell r="T878" t="str">
            <v>INDUSTRIAL LA REFORMA</v>
          </cell>
          <cell r="U878">
            <v>43174</v>
          </cell>
          <cell r="V878">
            <v>20</v>
          </cell>
          <cell r="W878">
            <v>0</v>
          </cell>
          <cell r="X878">
            <v>20</v>
          </cell>
          <cell r="Y878">
            <v>2.4</v>
          </cell>
        </row>
        <row r="879">
          <cell r="A879" t="str">
            <v>G2104C3015</v>
          </cell>
          <cell r="B879" t="str">
            <v>CJ THALIA 390*295*330 T/200 K/K F-C</v>
          </cell>
          <cell r="C879">
            <v>2</v>
          </cell>
          <cell r="D879" t="str">
            <v>3</v>
          </cell>
          <cell r="E879">
            <v>20020610</v>
          </cell>
          <cell r="F879" t="str">
            <v>UN</v>
          </cell>
          <cell r="G879">
            <v>1</v>
          </cell>
          <cell r="H879">
            <v>1665</v>
          </cell>
          <cell r="I879">
            <v>0.55300000000000005</v>
          </cell>
          <cell r="J879">
            <v>920.745</v>
          </cell>
          <cell r="K879" t="str">
            <v>Peso de Producto Terminado</v>
          </cell>
          <cell r="L879" t="str">
            <v>G2104</v>
          </cell>
          <cell r="M879">
            <v>2002</v>
          </cell>
          <cell r="N879">
            <v>6</v>
          </cell>
          <cell r="O879" t="str">
            <v>043119</v>
          </cell>
          <cell r="P879">
            <v>1</v>
          </cell>
          <cell r="Q879" t="str">
            <v>15035</v>
          </cell>
          <cell r="R879" t="str">
            <v>21823</v>
          </cell>
          <cell r="S879" t="str">
            <v>0</v>
          </cell>
          <cell r="T879" t="str">
            <v>ELECTRODOMESTICOS PIPSA S. A.</v>
          </cell>
          <cell r="U879">
            <v>43119</v>
          </cell>
        </row>
        <row r="880">
          <cell r="A880" t="str">
            <v>G2104L3007</v>
          </cell>
          <cell r="B880" t="str">
            <v>LARGUERO C/RECTA 506*120 K-C T/150</v>
          </cell>
          <cell r="C880">
            <v>90</v>
          </cell>
          <cell r="D880" t="str">
            <v>3</v>
          </cell>
          <cell r="E880">
            <v>20020610</v>
          </cell>
          <cell r="F880" t="str">
            <v>UN</v>
          </cell>
          <cell r="G880">
            <v>-1</v>
          </cell>
          <cell r="H880">
            <v>500</v>
          </cell>
          <cell r="I880">
            <v>3.2000000000000001E-2</v>
          </cell>
          <cell r="J880">
            <v>-16</v>
          </cell>
          <cell r="K880" t="str">
            <v>Peso de Producto Terminado</v>
          </cell>
          <cell r="L880" t="str">
            <v>G2104</v>
          </cell>
          <cell r="M880">
            <v>2002</v>
          </cell>
          <cell r="N880">
            <v>6</v>
          </cell>
          <cell r="O880" t="str">
            <v>043117</v>
          </cell>
          <cell r="P880">
            <v>3</v>
          </cell>
          <cell r="Q880" t="str">
            <v>G2104</v>
          </cell>
          <cell r="R880" t="str">
            <v>FACTUPA$02</v>
          </cell>
          <cell r="S880" t="str">
            <v>0200014901</v>
          </cell>
          <cell r="T880" t="str">
            <v>ELECTRODOMESTICOS PIPSA S. A.</v>
          </cell>
          <cell r="U880">
            <v>43117</v>
          </cell>
          <cell r="V880">
            <v>15</v>
          </cell>
          <cell r="W880">
            <v>0</v>
          </cell>
          <cell r="X880">
            <v>15</v>
          </cell>
          <cell r="Y880">
            <v>1.8</v>
          </cell>
        </row>
        <row r="881">
          <cell r="A881" t="str">
            <v>G2104L3007</v>
          </cell>
          <cell r="B881" t="str">
            <v>LARGUERO C/RECTA 506*120 K-C T/150</v>
          </cell>
          <cell r="C881">
            <v>2</v>
          </cell>
          <cell r="D881" t="str">
            <v>3</v>
          </cell>
          <cell r="E881">
            <v>20020608</v>
          </cell>
          <cell r="F881" t="str">
            <v>UN</v>
          </cell>
          <cell r="G881">
            <v>1</v>
          </cell>
          <cell r="H881">
            <v>500</v>
          </cell>
          <cell r="I881">
            <v>3.2000000000000001E-2</v>
          </cell>
          <cell r="J881">
            <v>16</v>
          </cell>
          <cell r="K881" t="str">
            <v>Peso de Producto Terminado</v>
          </cell>
          <cell r="L881" t="str">
            <v>G2104</v>
          </cell>
          <cell r="M881">
            <v>2002</v>
          </cell>
          <cell r="N881">
            <v>6</v>
          </cell>
          <cell r="O881" t="str">
            <v>043112</v>
          </cell>
          <cell r="P881">
            <v>4</v>
          </cell>
          <cell r="Q881" t="str">
            <v>15114</v>
          </cell>
          <cell r="R881" t="str">
            <v>21797</v>
          </cell>
          <cell r="S881" t="str">
            <v>0</v>
          </cell>
          <cell r="T881" t="str">
            <v>ELECTRODOMESTICOS PIPSA S. A.</v>
          </cell>
          <cell r="U881">
            <v>43112</v>
          </cell>
        </row>
        <row r="882">
          <cell r="A882" t="str">
            <v>G2104C3025</v>
          </cell>
          <cell r="B882" t="str">
            <v>CJ CACEROLA 12/14 195*195*225 K-C T/150</v>
          </cell>
          <cell r="C882">
            <v>90</v>
          </cell>
          <cell r="D882" t="str">
            <v>3</v>
          </cell>
          <cell r="E882">
            <v>20020610</v>
          </cell>
          <cell r="F882" t="str">
            <v>UN</v>
          </cell>
          <cell r="G882">
            <v>-1</v>
          </cell>
          <cell r="H882">
            <v>711</v>
          </cell>
          <cell r="I882">
            <v>0.187</v>
          </cell>
          <cell r="J882">
            <v>-132.95699999999999</v>
          </cell>
          <cell r="K882" t="str">
            <v>Peso de Producto Terminado</v>
          </cell>
          <cell r="L882" t="str">
            <v>G2104</v>
          </cell>
          <cell r="M882">
            <v>2002</v>
          </cell>
          <cell r="N882">
            <v>6</v>
          </cell>
          <cell r="O882" t="str">
            <v>043098</v>
          </cell>
          <cell r="P882">
            <v>1</v>
          </cell>
          <cell r="Q882" t="str">
            <v>G2104</v>
          </cell>
          <cell r="R882" t="str">
            <v>FACTUPA$02</v>
          </cell>
          <cell r="S882" t="str">
            <v>0200014893</v>
          </cell>
          <cell r="T882" t="str">
            <v>ELECTRODOMESTICOS PIPSA S. A.</v>
          </cell>
          <cell r="U882">
            <v>43098</v>
          </cell>
          <cell r="V882">
            <v>113.76</v>
          </cell>
          <cell r="W882">
            <v>0</v>
          </cell>
          <cell r="X882">
            <v>113.76</v>
          </cell>
          <cell r="Y882">
            <v>13.65</v>
          </cell>
        </row>
        <row r="883">
          <cell r="A883" t="str">
            <v>G2104C3025</v>
          </cell>
          <cell r="B883" t="str">
            <v>CJ CACEROLA 12/14 195*195*225 K-C T/150</v>
          </cell>
          <cell r="C883">
            <v>2</v>
          </cell>
          <cell r="D883" t="str">
            <v>3</v>
          </cell>
          <cell r="E883">
            <v>20020607</v>
          </cell>
          <cell r="F883" t="str">
            <v>UN</v>
          </cell>
          <cell r="G883">
            <v>1</v>
          </cell>
          <cell r="H883">
            <v>711</v>
          </cell>
          <cell r="I883">
            <v>0.187</v>
          </cell>
          <cell r="J883">
            <v>132.95699999999999</v>
          </cell>
          <cell r="K883" t="str">
            <v>Peso de Producto Terminado</v>
          </cell>
          <cell r="L883" t="str">
            <v>G2104</v>
          </cell>
          <cell r="M883">
            <v>2002</v>
          </cell>
          <cell r="N883">
            <v>6</v>
          </cell>
          <cell r="O883" t="str">
            <v>043073</v>
          </cell>
          <cell r="P883">
            <v>3</v>
          </cell>
          <cell r="Q883" t="str">
            <v>15012</v>
          </cell>
          <cell r="R883" t="str">
            <v>21766</v>
          </cell>
          <cell r="S883" t="str">
            <v>0</v>
          </cell>
          <cell r="T883" t="str">
            <v>ELECTRODOMESTICOS PIPSA S. A.</v>
          </cell>
          <cell r="U883">
            <v>43073</v>
          </cell>
        </row>
        <row r="884">
          <cell r="A884" t="str">
            <v>G2104C3024</v>
          </cell>
          <cell r="B884" t="str">
            <v>CJ CACEROLA RECT16X6 560*373*120 K-C 150</v>
          </cell>
          <cell r="C884">
            <v>90</v>
          </cell>
          <cell r="D884" t="str">
            <v>3</v>
          </cell>
          <cell r="E884">
            <v>20020610</v>
          </cell>
          <cell r="F884" t="str">
            <v>UN</v>
          </cell>
          <cell r="G884">
            <v>-1</v>
          </cell>
          <cell r="H884">
            <v>583</v>
          </cell>
          <cell r="I884">
            <v>0.50600000000000001</v>
          </cell>
          <cell r="J884">
            <v>-294.99799999999999</v>
          </cell>
          <cell r="K884" t="str">
            <v>Peso de Producto Terminado</v>
          </cell>
          <cell r="L884" t="str">
            <v>G2104</v>
          </cell>
          <cell r="M884">
            <v>2002</v>
          </cell>
          <cell r="N884">
            <v>6</v>
          </cell>
          <cell r="O884" t="str">
            <v>043117</v>
          </cell>
          <cell r="P884">
            <v>2</v>
          </cell>
          <cell r="Q884" t="str">
            <v>G2104</v>
          </cell>
          <cell r="R884" t="str">
            <v>FACTUPA$02</v>
          </cell>
          <cell r="S884" t="str">
            <v>0200014901</v>
          </cell>
          <cell r="T884" t="str">
            <v>ELECTRODOMESTICOS PIPSA S. A.</v>
          </cell>
          <cell r="U884">
            <v>43117</v>
          </cell>
          <cell r="V884">
            <v>256.52</v>
          </cell>
          <cell r="W884">
            <v>0</v>
          </cell>
          <cell r="X884">
            <v>256.52</v>
          </cell>
          <cell r="Y884">
            <v>30.78</v>
          </cell>
        </row>
        <row r="885">
          <cell r="A885" t="str">
            <v>G2104C3024</v>
          </cell>
          <cell r="B885" t="str">
            <v>CJ CACEROLA RECT16X6 560*373*120 K-C 150</v>
          </cell>
          <cell r="C885">
            <v>2</v>
          </cell>
          <cell r="D885" t="str">
            <v>3</v>
          </cell>
          <cell r="E885">
            <v>20020608</v>
          </cell>
          <cell r="F885" t="str">
            <v>UN</v>
          </cell>
          <cell r="G885">
            <v>1</v>
          </cell>
          <cell r="H885">
            <v>583</v>
          </cell>
          <cell r="I885">
            <v>0.50600000000000001</v>
          </cell>
          <cell r="J885">
            <v>294.99799999999999</v>
          </cell>
          <cell r="K885" t="str">
            <v>Peso de Producto Terminado</v>
          </cell>
          <cell r="L885" t="str">
            <v>G2104</v>
          </cell>
          <cell r="M885">
            <v>2002</v>
          </cell>
          <cell r="N885">
            <v>6</v>
          </cell>
          <cell r="O885" t="str">
            <v>043112</v>
          </cell>
          <cell r="P885">
            <v>7</v>
          </cell>
          <cell r="Q885" t="str">
            <v>15033</v>
          </cell>
          <cell r="R885" t="str">
            <v>21767</v>
          </cell>
          <cell r="S885" t="str">
            <v>0</v>
          </cell>
          <cell r="T885" t="str">
            <v>ELECTRODOMESTICOS PIPSA S. A.</v>
          </cell>
          <cell r="U885">
            <v>43112</v>
          </cell>
        </row>
        <row r="886">
          <cell r="A886" t="str">
            <v>G2104C3022</v>
          </cell>
          <cell r="B886" t="str">
            <v>CJ AMATISTA CHICA 195*195*215 K-C T/175</v>
          </cell>
          <cell r="C886">
            <v>90</v>
          </cell>
          <cell r="D886" t="str">
            <v>3</v>
          </cell>
          <cell r="E886">
            <v>20020628</v>
          </cell>
          <cell r="F886" t="str">
            <v>UN</v>
          </cell>
          <cell r="G886">
            <v>-1</v>
          </cell>
          <cell r="H886">
            <v>663</v>
          </cell>
          <cell r="I886">
            <v>0.217</v>
          </cell>
          <cell r="J886">
            <v>-143.87100000000001</v>
          </cell>
          <cell r="K886" t="str">
            <v>Peso de Producto Terminado</v>
          </cell>
          <cell r="L886" t="str">
            <v>G2104</v>
          </cell>
          <cell r="M886">
            <v>2002</v>
          </cell>
          <cell r="N886">
            <v>6</v>
          </cell>
          <cell r="O886" t="str">
            <v>043916</v>
          </cell>
          <cell r="P886">
            <v>5</v>
          </cell>
          <cell r="Q886" t="str">
            <v>G2104</v>
          </cell>
          <cell r="R886" t="str">
            <v>FACTUPA$02</v>
          </cell>
          <cell r="S886" t="str">
            <v>0200015272</v>
          </cell>
          <cell r="T886" t="str">
            <v>ELECTRODOMESTICOS PIPSA S. A.</v>
          </cell>
          <cell r="U886">
            <v>43916</v>
          </cell>
          <cell r="V886">
            <v>119.34</v>
          </cell>
          <cell r="W886">
            <v>0</v>
          </cell>
          <cell r="X886">
            <v>119.34</v>
          </cell>
          <cell r="Y886">
            <v>14.32</v>
          </cell>
        </row>
        <row r="887">
          <cell r="A887" t="str">
            <v>G2104C3022</v>
          </cell>
          <cell r="B887" t="str">
            <v>CJ AMATISTA CHICA 195*195*215 K-C T/175</v>
          </cell>
          <cell r="C887">
            <v>2</v>
          </cell>
          <cell r="D887" t="str">
            <v>3</v>
          </cell>
          <cell r="E887">
            <v>20020627</v>
          </cell>
          <cell r="F887" t="str">
            <v>UN</v>
          </cell>
          <cell r="G887">
            <v>1</v>
          </cell>
          <cell r="H887">
            <v>663</v>
          </cell>
          <cell r="I887">
            <v>0.217</v>
          </cell>
          <cell r="J887">
            <v>143.87100000000001</v>
          </cell>
          <cell r="K887" t="str">
            <v>Peso de Producto Terminado</v>
          </cell>
          <cell r="L887" t="str">
            <v>G2104</v>
          </cell>
          <cell r="M887">
            <v>2002</v>
          </cell>
          <cell r="N887">
            <v>6</v>
          </cell>
          <cell r="O887" t="str">
            <v>043907</v>
          </cell>
          <cell r="P887">
            <v>2</v>
          </cell>
          <cell r="Q887" t="str">
            <v>15443</v>
          </cell>
          <cell r="R887" t="str">
            <v>22113</v>
          </cell>
          <cell r="S887" t="str">
            <v>0</v>
          </cell>
          <cell r="T887" t="str">
            <v>ELECTRODOMESTICOS PIPSA S. A.</v>
          </cell>
          <cell r="U887">
            <v>43907</v>
          </cell>
        </row>
        <row r="888">
          <cell r="A888" t="str">
            <v>G2104C3017</v>
          </cell>
          <cell r="B888" t="str">
            <v>CAJA M B GIGANTE 324*324*125 T/150 K/K</v>
          </cell>
          <cell r="C888">
            <v>90</v>
          </cell>
          <cell r="D888" t="str">
            <v>3</v>
          </cell>
          <cell r="E888">
            <v>20020610</v>
          </cell>
          <cell r="F888" t="str">
            <v>UN</v>
          </cell>
          <cell r="G888">
            <v>-1</v>
          </cell>
          <cell r="H888">
            <v>607</v>
          </cell>
          <cell r="I888">
            <v>0.32400000000000001</v>
          </cell>
          <cell r="J888">
            <v>-196.66800000000001</v>
          </cell>
          <cell r="K888" t="str">
            <v>Peso de Producto Terminado</v>
          </cell>
          <cell r="L888" t="str">
            <v>G2104</v>
          </cell>
          <cell r="M888">
            <v>2002</v>
          </cell>
          <cell r="N888">
            <v>6</v>
          </cell>
          <cell r="O888" t="str">
            <v>043117</v>
          </cell>
          <cell r="P888">
            <v>1</v>
          </cell>
          <cell r="Q888" t="str">
            <v>G2104</v>
          </cell>
          <cell r="R888" t="str">
            <v>FACTUPA$02</v>
          </cell>
          <cell r="S888" t="str">
            <v>0200014901</v>
          </cell>
          <cell r="T888" t="str">
            <v>ELECTRODOMESTICOS PIPSA S. A.</v>
          </cell>
          <cell r="U888">
            <v>43117</v>
          </cell>
          <cell r="V888">
            <v>169.96</v>
          </cell>
          <cell r="W888">
            <v>0</v>
          </cell>
          <cell r="X888">
            <v>169.96</v>
          </cell>
          <cell r="Y888">
            <v>20.399999999999999</v>
          </cell>
        </row>
        <row r="889">
          <cell r="A889" t="str">
            <v>G2104C3017</v>
          </cell>
          <cell r="B889" t="str">
            <v>CAJA M B GIGANTE 324*324*125 T/150 K/K</v>
          </cell>
          <cell r="C889">
            <v>2</v>
          </cell>
          <cell r="D889" t="str">
            <v>3</v>
          </cell>
          <cell r="E889">
            <v>20020608</v>
          </cell>
          <cell r="F889" t="str">
            <v>UN</v>
          </cell>
          <cell r="G889">
            <v>1</v>
          </cell>
          <cell r="H889">
            <v>607</v>
          </cell>
          <cell r="I889">
            <v>0.32400000000000001</v>
          </cell>
          <cell r="J889">
            <v>196.66800000000001</v>
          </cell>
          <cell r="K889" t="str">
            <v>Peso de Producto Terminado</v>
          </cell>
          <cell r="L889" t="str">
            <v>G2104</v>
          </cell>
          <cell r="M889">
            <v>2002</v>
          </cell>
          <cell r="N889">
            <v>6</v>
          </cell>
          <cell r="O889" t="str">
            <v>043112</v>
          </cell>
          <cell r="P889">
            <v>8</v>
          </cell>
          <cell r="Q889" t="str">
            <v>15032</v>
          </cell>
          <cell r="R889" t="str">
            <v>21769</v>
          </cell>
          <cell r="S889" t="str">
            <v>0</v>
          </cell>
          <cell r="T889" t="str">
            <v>ELECTRODOMESTICOS PIPSA S. A.</v>
          </cell>
          <cell r="U889">
            <v>43112</v>
          </cell>
        </row>
        <row r="890">
          <cell r="A890" t="str">
            <v>G2104C3015</v>
          </cell>
          <cell r="B890" t="str">
            <v>CJ THALIA 390*295*330 T/200 K/K F-C</v>
          </cell>
          <cell r="C890">
            <v>90</v>
          </cell>
          <cell r="D890" t="str">
            <v>3</v>
          </cell>
          <cell r="E890">
            <v>20020620</v>
          </cell>
          <cell r="F890" t="str">
            <v>UN</v>
          </cell>
          <cell r="G890">
            <v>-1</v>
          </cell>
          <cell r="H890">
            <v>1089</v>
          </cell>
          <cell r="I890">
            <v>0.55300000000000005</v>
          </cell>
          <cell r="J890">
            <v>-602.2170000000001</v>
          </cell>
          <cell r="K890" t="str">
            <v>Peso de Producto Terminado</v>
          </cell>
          <cell r="L890" t="str">
            <v>G2104</v>
          </cell>
          <cell r="M890">
            <v>2002</v>
          </cell>
          <cell r="N890">
            <v>6</v>
          </cell>
          <cell r="O890" t="str">
            <v>043547</v>
          </cell>
          <cell r="P890">
            <v>6</v>
          </cell>
          <cell r="Q890" t="str">
            <v>G2104</v>
          </cell>
          <cell r="R890" t="str">
            <v>FACTUPA$02</v>
          </cell>
          <cell r="S890" t="str">
            <v>0200015111</v>
          </cell>
          <cell r="T890" t="str">
            <v>ELECTRODOMESTICOS PIPSA S. A.</v>
          </cell>
          <cell r="U890">
            <v>43547</v>
          </cell>
          <cell r="V890">
            <v>511.83</v>
          </cell>
          <cell r="W890">
            <v>0</v>
          </cell>
          <cell r="X890">
            <v>511.83</v>
          </cell>
          <cell r="Y890">
            <v>61.42</v>
          </cell>
        </row>
        <row r="891">
          <cell r="A891" t="str">
            <v>G1913L3NTS</v>
          </cell>
          <cell r="B891" t="str">
            <v>LARGUER NOTUS 4ESL 542*128 T125 TE:P3727</v>
          </cell>
          <cell r="C891">
            <v>90</v>
          </cell>
          <cell r="D891" t="str">
            <v>3</v>
          </cell>
          <cell r="E891">
            <v>20020611</v>
          </cell>
          <cell r="F891" t="str">
            <v>UN</v>
          </cell>
          <cell r="G891">
            <v>-1</v>
          </cell>
          <cell r="H891">
            <v>1990</v>
          </cell>
          <cell r="I891">
            <v>3.2000000000000001E-2</v>
          </cell>
          <cell r="J891">
            <v>-63.68</v>
          </cell>
          <cell r="K891" t="str">
            <v>Peso de Producto Terminado</v>
          </cell>
          <cell r="L891" t="str">
            <v>G1913</v>
          </cell>
          <cell r="M891">
            <v>2002</v>
          </cell>
          <cell r="N891">
            <v>6</v>
          </cell>
          <cell r="O891" t="str">
            <v>043130</v>
          </cell>
          <cell r="P891">
            <v>2</v>
          </cell>
          <cell r="Q891" t="str">
            <v>G1913</v>
          </cell>
          <cell r="R891" t="str">
            <v>FACTUPA$03</v>
          </cell>
          <cell r="S891" t="str">
            <v>0200014907</v>
          </cell>
          <cell r="T891" t="str">
            <v>NEW YORKER S.A. (LEFISA)</v>
          </cell>
          <cell r="U891">
            <v>43130</v>
          </cell>
          <cell r="V891">
            <v>39.799999999999997</v>
          </cell>
          <cell r="W891">
            <v>0</v>
          </cell>
          <cell r="X891">
            <v>39.799999999999997</v>
          </cell>
          <cell r="Y891">
            <v>0</v>
          </cell>
        </row>
        <row r="892">
          <cell r="A892" t="str">
            <v>G2104C3015</v>
          </cell>
          <cell r="B892" t="str">
            <v>CJ THALIA 390*295*330 T/200 K/K F-C</v>
          </cell>
          <cell r="C892">
            <v>90</v>
          </cell>
          <cell r="D892" t="str">
            <v>3</v>
          </cell>
          <cell r="E892">
            <v>20020610</v>
          </cell>
          <cell r="F892" t="str">
            <v>UN</v>
          </cell>
          <cell r="G892">
            <v>-1</v>
          </cell>
          <cell r="H892">
            <v>1665</v>
          </cell>
          <cell r="I892">
            <v>0.55300000000000005</v>
          </cell>
          <cell r="J892">
            <v>-920.745</v>
          </cell>
          <cell r="K892" t="str">
            <v>Peso de Producto Terminado</v>
          </cell>
          <cell r="L892" t="str">
            <v>G2104</v>
          </cell>
          <cell r="M892">
            <v>2002</v>
          </cell>
          <cell r="N892">
            <v>6</v>
          </cell>
          <cell r="O892" t="str">
            <v>043120</v>
          </cell>
          <cell r="P892">
            <v>1</v>
          </cell>
          <cell r="Q892" t="str">
            <v>G2104</v>
          </cell>
          <cell r="R892" t="str">
            <v>FACTUPA$02</v>
          </cell>
          <cell r="S892" t="str">
            <v>0200014903</v>
          </cell>
          <cell r="T892" t="str">
            <v>ELECTRODOMESTICOS PIPSA S. A.</v>
          </cell>
          <cell r="U892">
            <v>43120</v>
          </cell>
          <cell r="V892">
            <v>782.55</v>
          </cell>
          <cell r="W892">
            <v>0</v>
          </cell>
          <cell r="X892">
            <v>782.55</v>
          </cell>
          <cell r="Y892">
            <v>93.91</v>
          </cell>
        </row>
        <row r="893">
          <cell r="A893" t="str">
            <v>G2104P3PAM</v>
          </cell>
          <cell r="B893" t="str">
            <v>PAD PAMELA 310*310 T/150 P/0052 TE-S/I</v>
          </cell>
          <cell r="C893">
            <v>2</v>
          </cell>
          <cell r="D893" t="str">
            <v>3</v>
          </cell>
          <cell r="E893">
            <v>20020625</v>
          </cell>
          <cell r="F893" t="str">
            <v>UN</v>
          </cell>
          <cell r="G893">
            <v>1</v>
          </cell>
          <cell r="H893">
            <v>500</v>
          </cell>
          <cell r="I893">
            <v>0.05</v>
          </cell>
          <cell r="J893">
            <v>25</v>
          </cell>
          <cell r="K893" t="str">
            <v>Peso de Producto Terminado</v>
          </cell>
          <cell r="L893" t="str">
            <v>G2104</v>
          </cell>
          <cell r="M893">
            <v>2002</v>
          </cell>
          <cell r="N893">
            <v>6</v>
          </cell>
          <cell r="O893" t="str">
            <v>043799</v>
          </cell>
          <cell r="P893">
            <v>7</v>
          </cell>
          <cell r="Q893" t="str">
            <v>15196</v>
          </cell>
          <cell r="R893" t="str">
            <v>22039</v>
          </cell>
          <cell r="S893" t="str">
            <v>0</v>
          </cell>
          <cell r="T893" t="str">
            <v>ELECTRODOMESTICOS PIPSA S. A.</v>
          </cell>
          <cell r="U893">
            <v>43799</v>
          </cell>
        </row>
        <row r="894">
          <cell r="A894" t="str">
            <v>G2104C3008</v>
          </cell>
          <cell r="B894" t="str">
            <v>CJ ANDALUZ GRANDE 265*265*295 T/175</v>
          </cell>
          <cell r="C894">
            <v>90</v>
          </cell>
          <cell r="D894" t="str">
            <v>3</v>
          </cell>
          <cell r="E894">
            <v>20020628</v>
          </cell>
          <cell r="F894" t="str">
            <v>UN</v>
          </cell>
          <cell r="G894">
            <v>-1</v>
          </cell>
          <cell r="H894">
            <v>1026</v>
          </cell>
          <cell r="I894">
            <v>0.39100000000000001</v>
          </cell>
          <cell r="J894">
            <v>-401.166</v>
          </cell>
          <cell r="K894" t="str">
            <v>Peso de Producto Terminado</v>
          </cell>
          <cell r="L894" t="str">
            <v>G2104</v>
          </cell>
          <cell r="M894">
            <v>2002</v>
          </cell>
          <cell r="N894">
            <v>6</v>
          </cell>
          <cell r="O894" t="str">
            <v>043916</v>
          </cell>
          <cell r="P894">
            <v>2</v>
          </cell>
          <cell r="Q894" t="str">
            <v>G2104</v>
          </cell>
          <cell r="R894" t="str">
            <v>FACTUPA$02</v>
          </cell>
          <cell r="S894" t="str">
            <v>0200015272</v>
          </cell>
          <cell r="T894" t="str">
            <v>ELECTRODOMESTICOS PIPSA S. A.</v>
          </cell>
          <cell r="U894">
            <v>43916</v>
          </cell>
          <cell r="V894">
            <v>328.32</v>
          </cell>
          <cell r="W894">
            <v>0</v>
          </cell>
          <cell r="X894">
            <v>328.32</v>
          </cell>
          <cell r="Y894">
            <v>39.4</v>
          </cell>
        </row>
        <row r="895">
          <cell r="A895" t="str">
            <v>G2104C3008</v>
          </cell>
          <cell r="B895" t="str">
            <v>CJ ANDALUZ GRANDE 265*265*295 T/175</v>
          </cell>
          <cell r="C895">
            <v>2</v>
          </cell>
          <cell r="D895" t="str">
            <v>3</v>
          </cell>
          <cell r="E895">
            <v>20020627</v>
          </cell>
          <cell r="F895" t="str">
            <v>UN</v>
          </cell>
          <cell r="G895">
            <v>1</v>
          </cell>
          <cell r="H895">
            <v>1026</v>
          </cell>
          <cell r="I895">
            <v>0.39100000000000001</v>
          </cell>
          <cell r="J895">
            <v>401.166</v>
          </cell>
          <cell r="K895" t="str">
            <v>Peso de Producto Terminado</v>
          </cell>
          <cell r="L895" t="str">
            <v>G2104</v>
          </cell>
          <cell r="M895">
            <v>2002</v>
          </cell>
          <cell r="N895">
            <v>6</v>
          </cell>
          <cell r="O895" t="str">
            <v>043907</v>
          </cell>
          <cell r="P895">
            <v>3</v>
          </cell>
          <cell r="Q895" t="str">
            <v>15444</v>
          </cell>
          <cell r="R895" t="str">
            <v>22155</v>
          </cell>
          <cell r="S895" t="str">
            <v>0</v>
          </cell>
          <cell r="T895" t="str">
            <v>ELECTRODOMESTICOS PIPSA S. A.</v>
          </cell>
          <cell r="U895">
            <v>43907</v>
          </cell>
        </row>
        <row r="896">
          <cell r="A896" t="str">
            <v>G2104C3007</v>
          </cell>
          <cell r="B896" t="str">
            <v>CJ ANDALUZ MDNA 242*242*275 T/175 P0,317</v>
          </cell>
          <cell r="C896">
            <v>90</v>
          </cell>
          <cell r="D896" t="str">
            <v>3</v>
          </cell>
          <cell r="E896">
            <v>20020628</v>
          </cell>
          <cell r="F896" t="str">
            <v>UN</v>
          </cell>
          <cell r="G896">
            <v>-1</v>
          </cell>
          <cell r="H896">
            <v>1185</v>
          </cell>
          <cell r="I896">
            <v>0.33200000000000002</v>
          </cell>
          <cell r="J896">
            <v>-393.42</v>
          </cell>
          <cell r="K896" t="str">
            <v>Peso de Producto Terminado</v>
          </cell>
          <cell r="L896" t="str">
            <v>G2104</v>
          </cell>
          <cell r="M896">
            <v>2002</v>
          </cell>
          <cell r="N896">
            <v>6</v>
          </cell>
          <cell r="O896" t="str">
            <v>043916</v>
          </cell>
          <cell r="P896">
            <v>1</v>
          </cell>
          <cell r="Q896" t="str">
            <v>G2104</v>
          </cell>
          <cell r="R896" t="str">
            <v>FACTUPA$02</v>
          </cell>
          <cell r="S896" t="str">
            <v>0200015272</v>
          </cell>
          <cell r="T896" t="str">
            <v>ELECTRODOMESTICOS PIPSA S. A.</v>
          </cell>
          <cell r="U896">
            <v>43916</v>
          </cell>
          <cell r="V896">
            <v>319.95</v>
          </cell>
          <cell r="W896">
            <v>0</v>
          </cell>
          <cell r="X896">
            <v>319.95</v>
          </cell>
          <cell r="Y896">
            <v>38.39</v>
          </cell>
        </row>
        <row r="897">
          <cell r="A897" t="str">
            <v>G2104C3007</v>
          </cell>
          <cell r="B897" t="str">
            <v>CJ ANDALUZ MDNA 242*242*275 T/175 P0,317</v>
          </cell>
          <cell r="C897">
            <v>2</v>
          </cell>
          <cell r="D897" t="str">
            <v>3</v>
          </cell>
          <cell r="E897">
            <v>20020627</v>
          </cell>
          <cell r="F897" t="str">
            <v>UN</v>
          </cell>
          <cell r="G897">
            <v>1</v>
          </cell>
          <cell r="H897">
            <v>1185</v>
          </cell>
          <cell r="I897">
            <v>0.33200000000000002</v>
          </cell>
          <cell r="J897">
            <v>393.42</v>
          </cell>
          <cell r="K897" t="str">
            <v>Peso de Producto Terminado</v>
          </cell>
          <cell r="L897" t="str">
            <v>G2104</v>
          </cell>
          <cell r="M897">
            <v>2002</v>
          </cell>
          <cell r="N897">
            <v>6</v>
          </cell>
          <cell r="O897" t="str">
            <v>043907</v>
          </cell>
          <cell r="P897">
            <v>5</v>
          </cell>
          <cell r="Q897" t="str">
            <v>15446</v>
          </cell>
          <cell r="R897" t="str">
            <v>22110</v>
          </cell>
          <cell r="S897" t="str">
            <v>0</v>
          </cell>
          <cell r="T897" t="str">
            <v>ELECTRODOMESTICOS PIPSA S. A.</v>
          </cell>
          <cell r="U897">
            <v>43907</v>
          </cell>
        </row>
        <row r="898">
          <cell r="A898" t="str">
            <v>G2104C3PAM</v>
          </cell>
          <cell r="B898" t="str">
            <v>CAJA PAMELA 315*315*315 T/175 P/0495</v>
          </cell>
          <cell r="C898">
            <v>90</v>
          </cell>
          <cell r="D898" t="str">
            <v>3</v>
          </cell>
          <cell r="E898">
            <v>20020628</v>
          </cell>
          <cell r="F898" t="str">
            <v>UN</v>
          </cell>
          <cell r="G898">
            <v>-1</v>
          </cell>
          <cell r="H898">
            <v>625</v>
          </cell>
          <cell r="I898">
            <v>0.52200000000000002</v>
          </cell>
          <cell r="J898">
            <v>-326.25</v>
          </cell>
          <cell r="K898" t="str">
            <v>Peso de Producto Terminado</v>
          </cell>
          <cell r="L898" t="str">
            <v>G2104</v>
          </cell>
          <cell r="M898">
            <v>2002</v>
          </cell>
          <cell r="N898">
            <v>6</v>
          </cell>
          <cell r="O898" t="str">
            <v>043916</v>
          </cell>
          <cell r="P898">
            <v>3</v>
          </cell>
          <cell r="Q898" t="str">
            <v>G2104</v>
          </cell>
          <cell r="R898" t="str">
            <v>FACTUPA$02</v>
          </cell>
          <cell r="S898" t="str">
            <v>0200015272</v>
          </cell>
          <cell r="T898" t="str">
            <v>ELECTRODOMESTICOS PIPSA S. A.</v>
          </cell>
          <cell r="U898">
            <v>43916</v>
          </cell>
          <cell r="V898">
            <v>262.5</v>
          </cell>
          <cell r="W898">
            <v>0</v>
          </cell>
          <cell r="X898">
            <v>262.5</v>
          </cell>
          <cell r="Y898">
            <v>31.5</v>
          </cell>
        </row>
        <row r="899">
          <cell r="A899" t="str">
            <v>G2104C3PAM</v>
          </cell>
          <cell r="B899" t="str">
            <v>CAJA PAMELA 315*315*315 T/175 P/0495</v>
          </cell>
          <cell r="C899">
            <v>2</v>
          </cell>
          <cell r="D899" t="str">
            <v>3</v>
          </cell>
          <cell r="E899">
            <v>20020627</v>
          </cell>
          <cell r="F899" t="str">
            <v>UN</v>
          </cell>
          <cell r="G899">
            <v>1</v>
          </cell>
          <cell r="H899">
            <v>628</v>
          </cell>
          <cell r="I899">
            <v>0.52200000000000002</v>
          </cell>
          <cell r="J899">
            <v>327.81600000000003</v>
          </cell>
          <cell r="K899" t="str">
            <v>Peso de Producto Terminado</v>
          </cell>
          <cell r="L899" t="str">
            <v>G2104</v>
          </cell>
          <cell r="M899">
            <v>2002</v>
          </cell>
          <cell r="N899">
            <v>6</v>
          </cell>
          <cell r="O899" t="str">
            <v>043907</v>
          </cell>
          <cell r="P899">
            <v>4</v>
          </cell>
          <cell r="Q899" t="str">
            <v>15445</v>
          </cell>
          <cell r="R899" t="str">
            <v>22112</v>
          </cell>
          <cell r="S899" t="str">
            <v>0</v>
          </cell>
          <cell r="T899" t="str">
            <v>ELECTRODOMESTICOS PIPSA S. A.</v>
          </cell>
          <cell r="U899">
            <v>43907</v>
          </cell>
        </row>
        <row r="900">
          <cell r="A900" t="str">
            <v>G2104C3MBP</v>
          </cell>
          <cell r="B900" t="str">
            <v>CJ MIXING BOWLL PEQ. 225*225*100 T/150</v>
          </cell>
          <cell r="C900">
            <v>90</v>
          </cell>
          <cell r="D900" t="str">
            <v>3</v>
          </cell>
          <cell r="E900">
            <v>20020624</v>
          </cell>
          <cell r="F900" t="str">
            <v>UN</v>
          </cell>
          <cell r="G900">
            <v>-1</v>
          </cell>
          <cell r="H900">
            <v>492</v>
          </cell>
          <cell r="I900">
            <v>0.19500000000000001</v>
          </cell>
          <cell r="J900">
            <v>-95.94</v>
          </cell>
          <cell r="K900" t="str">
            <v>Peso de Producto Terminado</v>
          </cell>
          <cell r="L900" t="str">
            <v>G2104</v>
          </cell>
          <cell r="M900">
            <v>2002</v>
          </cell>
          <cell r="N900">
            <v>6</v>
          </cell>
          <cell r="O900" t="str">
            <v>043637</v>
          </cell>
          <cell r="P900">
            <v>1</v>
          </cell>
          <cell r="Q900" t="str">
            <v>G2104</v>
          </cell>
          <cell r="R900" t="str">
            <v>FACTUPA$02</v>
          </cell>
          <cell r="S900" t="str">
            <v>0200015163</v>
          </cell>
          <cell r="T900" t="str">
            <v>ELECTRODOMESTICOS PIPSA S. A.</v>
          </cell>
          <cell r="U900">
            <v>43637</v>
          </cell>
          <cell r="V900">
            <v>78.72</v>
          </cell>
          <cell r="W900">
            <v>0</v>
          </cell>
          <cell r="X900">
            <v>78.72</v>
          </cell>
          <cell r="Y900">
            <v>9.4499999999999993</v>
          </cell>
        </row>
        <row r="901">
          <cell r="A901" t="str">
            <v>G2104C3MBP</v>
          </cell>
          <cell r="B901" t="str">
            <v>CJ MIXING BOWLL PEQ. 225*225*100 T/150</v>
          </cell>
          <cell r="C901">
            <v>2</v>
          </cell>
          <cell r="D901" t="str">
            <v>3</v>
          </cell>
          <cell r="E901">
            <v>20020621</v>
          </cell>
          <cell r="F901" t="str">
            <v>UN</v>
          </cell>
          <cell r="G901">
            <v>1</v>
          </cell>
          <cell r="H901">
            <v>492</v>
          </cell>
          <cell r="I901">
            <v>0.19500000000000001</v>
          </cell>
          <cell r="J901">
            <v>95.94</v>
          </cell>
          <cell r="K901" t="str">
            <v>Peso de Producto Terminado</v>
          </cell>
          <cell r="L901" t="str">
            <v>G2104</v>
          </cell>
          <cell r="M901">
            <v>2002</v>
          </cell>
          <cell r="N901">
            <v>6</v>
          </cell>
          <cell r="O901" t="str">
            <v>043618</v>
          </cell>
          <cell r="P901">
            <v>2</v>
          </cell>
          <cell r="Q901" t="str">
            <v>15427</v>
          </cell>
          <cell r="R901" t="str">
            <v>202007</v>
          </cell>
          <cell r="S901" t="str">
            <v>0</v>
          </cell>
          <cell r="T901" t="str">
            <v>ELECTRODOMESTICOS PIPSA S. A.</v>
          </cell>
          <cell r="U901">
            <v>43618</v>
          </cell>
        </row>
        <row r="902">
          <cell r="A902" t="str">
            <v>G0000B3TPO</v>
          </cell>
          <cell r="B902" t="str">
            <v>TAPA POLLOS S/I B/K</v>
          </cell>
          <cell r="C902">
            <v>2</v>
          </cell>
          <cell r="D902" t="str">
            <v>3</v>
          </cell>
          <cell r="E902">
            <v>20020604</v>
          </cell>
          <cell r="F902" t="str">
            <v>UN</v>
          </cell>
          <cell r="G902">
            <v>1</v>
          </cell>
          <cell r="H902">
            <v>2500</v>
          </cell>
          <cell r="I902">
            <v>0.19600000000000001</v>
          </cell>
          <cell r="J902">
            <v>490</v>
          </cell>
          <cell r="K902" t="str">
            <v>Peso de Producto Terminado</v>
          </cell>
          <cell r="L902" t="str">
            <v>G0000</v>
          </cell>
          <cell r="M902">
            <v>2002</v>
          </cell>
          <cell r="N902">
            <v>6</v>
          </cell>
          <cell r="O902" t="str">
            <v>042894</v>
          </cell>
          <cell r="P902">
            <v>6</v>
          </cell>
          <cell r="Q902" t="str">
            <v>14904</v>
          </cell>
          <cell r="R902" t="str">
            <v>20741</v>
          </cell>
          <cell r="S902" t="str">
            <v>0</v>
          </cell>
          <cell r="T902" t="str">
            <v>INDUSTRIAL LA REFORMA</v>
          </cell>
          <cell r="U902">
            <v>42894</v>
          </cell>
        </row>
        <row r="903">
          <cell r="A903" t="str">
            <v>G0000B3TPO</v>
          </cell>
          <cell r="B903" t="str">
            <v>TAPA POLLOS S/I B/K</v>
          </cell>
          <cell r="C903">
            <v>10</v>
          </cell>
          <cell r="D903" t="str">
            <v>3</v>
          </cell>
          <cell r="E903">
            <v>20020606</v>
          </cell>
          <cell r="F903" t="str">
            <v>UN</v>
          </cell>
          <cell r="G903">
            <v>1</v>
          </cell>
          <cell r="H903">
            <v>5250</v>
          </cell>
          <cell r="I903">
            <v>0.19600000000000001</v>
          </cell>
          <cell r="J903">
            <v>1029</v>
          </cell>
          <cell r="K903" t="str">
            <v>Peso de Producto Terminado</v>
          </cell>
          <cell r="L903" t="str">
            <v>G0000</v>
          </cell>
          <cell r="M903">
            <v>2002</v>
          </cell>
          <cell r="N903">
            <v>6</v>
          </cell>
          <cell r="O903" t="str">
            <v>042981</v>
          </cell>
          <cell r="P903">
            <v>2</v>
          </cell>
          <cell r="Q903" t="str">
            <v>G2513</v>
          </cell>
          <cell r="R903" t="str">
            <v>NCANU$CIVA</v>
          </cell>
          <cell r="S903" t="str">
            <v>0100002160</v>
          </cell>
          <cell r="T903" t="str">
            <v>INDUSTRIAL LA REFORMA</v>
          </cell>
          <cell r="U903">
            <v>42981</v>
          </cell>
          <cell r="V903">
            <v>840</v>
          </cell>
          <cell r="W903">
            <v>0</v>
          </cell>
          <cell r="X903">
            <v>840</v>
          </cell>
          <cell r="Y903">
            <v>100.8</v>
          </cell>
        </row>
        <row r="904">
          <cell r="A904" t="str">
            <v>G0000B3TPO</v>
          </cell>
          <cell r="B904" t="str">
            <v>TAPA POLLOS S/I B/K</v>
          </cell>
          <cell r="C904">
            <v>90</v>
          </cell>
          <cell r="D904" t="str">
            <v>3</v>
          </cell>
          <cell r="E904">
            <v>20020607</v>
          </cell>
          <cell r="F904" t="str">
            <v>UN</v>
          </cell>
          <cell r="G904">
            <v>-1</v>
          </cell>
          <cell r="H904">
            <v>5250</v>
          </cell>
          <cell r="I904">
            <v>0.19600000000000001</v>
          </cell>
          <cell r="J904">
            <v>-1029</v>
          </cell>
          <cell r="K904" t="str">
            <v>Peso de Producto Terminado</v>
          </cell>
          <cell r="L904" t="str">
            <v>G0000</v>
          </cell>
          <cell r="M904">
            <v>2002</v>
          </cell>
          <cell r="N904">
            <v>6</v>
          </cell>
          <cell r="O904" t="str">
            <v>043019</v>
          </cell>
          <cell r="P904">
            <v>2</v>
          </cell>
          <cell r="Q904" t="str">
            <v>G2513</v>
          </cell>
          <cell r="R904" t="str">
            <v>FACTUPA$02</v>
          </cell>
          <cell r="S904" t="str">
            <v>0200014850</v>
          </cell>
          <cell r="T904" t="str">
            <v>INDUSTRIAL LA REFORMA</v>
          </cell>
          <cell r="U904">
            <v>43019</v>
          </cell>
          <cell r="V904">
            <v>840</v>
          </cell>
          <cell r="W904">
            <v>0</v>
          </cell>
          <cell r="X904">
            <v>840</v>
          </cell>
          <cell r="Y904">
            <v>100.8</v>
          </cell>
        </row>
        <row r="905">
          <cell r="A905" t="str">
            <v>G2104C3015</v>
          </cell>
          <cell r="B905" t="str">
            <v>CJ THALIA 390*295*330 T/200 K/K F-C</v>
          </cell>
          <cell r="C905">
            <v>2</v>
          </cell>
          <cell r="D905" t="str">
            <v>3</v>
          </cell>
          <cell r="E905">
            <v>20020619</v>
          </cell>
          <cell r="F905" t="str">
            <v>UN</v>
          </cell>
          <cell r="G905">
            <v>1</v>
          </cell>
          <cell r="H905">
            <v>1089</v>
          </cell>
          <cell r="I905">
            <v>0.55300000000000005</v>
          </cell>
          <cell r="J905">
            <v>602.2170000000001</v>
          </cell>
          <cell r="K905" t="str">
            <v>Peso de Producto Terminado</v>
          </cell>
          <cell r="L905" t="str">
            <v>G2104</v>
          </cell>
          <cell r="M905">
            <v>2002</v>
          </cell>
          <cell r="N905">
            <v>6</v>
          </cell>
          <cell r="O905" t="str">
            <v>043546</v>
          </cell>
          <cell r="P905">
            <v>3</v>
          </cell>
          <cell r="Q905" t="str">
            <v>15422</v>
          </cell>
          <cell r="R905" t="str">
            <v>21987</v>
          </cell>
          <cell r="S905" t="str">
            <v>0</v>
          </cell>
          <cell r="T905" t="str">
            <v>ELECTRODOMESTICOS PIPSA S. A.</v>
          </cell>
          <cell r="U905">
            <v>43546</v>
          </cell>
        </row>
        <row r="906">
          <cell r="A906" t="str">
            <v>G2104P3025</v>
          </cell>
          <cell r="B906" t="str">
            <v>PADS THALIA 270*270 T/150 K/K F-C</v>
          </cell>
          <cell r="C906">
            <v>2</v>
          </cell>
          <cell r="D906" t="str">
            <v>3</v>
          </cell>
          <cell r="E906">
            <v>20020619</v>
          </cell>
          <cell r="F906" t="str">
            <v>UN</v>
          </cell>
          <cell r="G906">
            <v>1</v>
          </cell>
          <cell r="H906">
            <v>2000</v>
          </cell>
          <cell r="I906">
            <v>3.7999999999999999E-2</v>
          </cell>
          <cell r="J906">
            <v>76</v>
          </cell>
          <cell r="K906" t="str">
            <v>Peso de Producto Terminado</v>
          </cell>
          <cell r="L906" t="str">
            <v>G2104</v>
          </cell>
          <cell r="M906">
            <v>2002</v>
          </cell>
          <cell r="N906">
            <v>6</v>
          </cell>
          <cell r="O906" t="str">
            <v>043512</v>
          </cell>
          <cell r="P906">
            <v>9</v>
          </cell>
          <cell r="Q906" t="str">
            <v>15161</v>
          </cell>
          <cell r="R906" t="str">
            <v>21926</v>
          </cell>
          <cell r="S906" t="str">
            <v>0</v>
          </cell>
          <cell r="T906" t="str">
            <v>ELECTRODOMESTICOS PIPSA S. A.</v>
          </cell>
          <cell r="U906">
            <v>43512</v>
          </cell>
        </row>
        <row r="907">
          <cell r="A907" t="str">
            <v>G2104T3002</v>
          </cell>
          <cell r="B907" t="str">
            <v>TRANSV THALIA 290*327 T/150 K/K F-C</v>
          </cell>
          <cell r="C907">
            <v>2</v>
          </cell>
          <cell r="D907" t="str">
            <v>3</v>
          </cell>
          <cell r="E907">
            <v>20020608</v>
          </cell>
          <cell r="F907" t="str">
            <v>UN</v>
          </cell>
          <cell r="G907">
            <v>1</v>
          </cell>
          <cell r="H907">
            <v>3100</v>
          </cell>
          <cell r="I907">
            <v>0.05</v>
          </cell>
          <cell r="J907">
            <v>155</v>
          </cell>
          <cell r="K907" t="str">
            <v>Peso de Producto Terminado</v>
          </cell>
          <cell r="L907" t="str">
            <v>G2104</v>
          </cell>
          <cell r="M907">
            <v>2002</v>
          </cell>
          <cell r="N907">
            <v>6</v>
          </cell>
          <cell r="O907" t="str">
            <v>043112</v>
          </cell>
          <cell r="P907">
            <v>1</v>
          </cell>
          <cell r="Q907" t="str">
            <v>14994</v>
          </cell>
          <cell r="R907" t="str">
            <v>21792</v>
          </cell>
          <cell r="S907" t="str">
            <v>0</v>
          </cell>
          <cell r="T907" t="str">
            <v>ELECTRODOMESTICOS PIPSA S. A.</v>
          </cell>
          <cell r="U907">
            <v>43112</v>
          </cell>
        </row>
        <row r="908">
          <cell r="A908" t="str">
            <v>G2104P3031</v>
          </cell>
          <cell r="B908" t="str">
            <v>CORONA CAC.REG. 12/14 200*45 K-C T/150</v>
          </cell>
          <cell r="C908">
            <v>90</v>
          </cell>
          <cell r="D908" t="str">
            <v>3</v>
          </cell>
          <cell r="E908">
            <v>20020610</v>
          </cell>
          <cell r="F908" t="str">
            <v>UN</v>
          </cell>
          <cell r="G908">
            <v>-1</v>
          </cell>
          <cell r="H908">
            <v>711</v>
          </cell>
          <cell r="I908">
            <v>5.0000000000000001E-3</v>
          </cell>
          <cell r="J908">
            <v>-3.5550000000000002</v>
          </cell>
          <cell r="K908" t="str">
            <v>Peso de Producto Terminado</v>
          </cell>
          <cell r="L908" t="str">
            <v>G2104</v>
          </cell>
          <cell r="M908">
            <v>2002</v>
          </cell>
          <cell r="N908">
            <v>6</v>
          </cell>
          <cell r="O908" t="str">
            <v>043098</v>
          </cell>
          <cell r="P908">
            <v>2</v>
          </cell>
          <cell r="Q908" t="str">
            <v>G2104</v>
          </cell>
          <cell r="R908" t="str">
            <v>FACTUPA$02</v>
          </cell>
          <cell r="S908" t="str">
            <v>0200014893</v>
          </cell>
          <cell r="T908" t="str">
            <v>ELECTRODOMESTICOS PIPSA S. A.</v>
          </cell>
          <cell r="U908">
            <v>43098</v>
          </cell>
          <cell r="V908">
            <v>7.11</v>
          </cell>
          <cell r="W908">
            <v>0</v>
          </cell>
          <cell r="X908">
            <v>7.11</v>
          </cell>
          <cell r="Y908">
            <v>0.85</v>
          </cell>
        </row>
        <row r="909">
          <cell r="A909" t="str">
            <v>G2104P3031</v>
          </cell>
          <cell r="B909" t="str">
            <v>CORONA CAC.REG. 12/14 200*45 K-C T/150</v>
          </cell>
          <cell r="C909">
            <v>2</v>
          </cell>
          <cell r="D909" t="str">
            <v>3</v>
          </cell>
          <cell r="E909">
            <v>20020610</v>
          </cell>
          <cell r="F909" t="str">
            <v>UN</v>
          </cell>
          <cell r="G909">
            <v>1</v>
          </cell>
          <cell r="H909">
            <v>711</v>
          </cell>
          <cell r="I909">
            <v>5.0000000000000001E-3</v>
          </cell>
          <cell r="J909">
            <v>3.5550000000000002</v>
          </cell>
          <cell r="K909" t="str">
            <v>Peso de Producto Terminado</v>
          </cell>
          <cell r="L909" t="str">
            <v>G2104</v>
          </cell>
          <cell r="M909">
            <v>2002</v>
          </cell>
          <cell r="N909">
            <v>6</v>
          </cell>
          <cell r="O909" t="str">
            <v>043097</v>
          </cell>
          <cell r="P909">
            <v>1</v>
          </cell>
          <cell r="Q909" t="str">
            <v>14998</v>
          </cell>
          <cell r="R909" t="str">
            <v>21199</v>
          </cell>
          <cell r="S909" t="str">
            <v>0</v>
          </cell>
          <cell r="T909" t="str">
            <v>ELECTRODOMESTICOS PIPSA S. A.</v>
          </cell>
          <cell r="U909">
            <v>43097</v>
          </cell>
        </row>
        <row r="910">
          <cell r="A910" t="str">
            <v>G2104P3028</v>
          </cell>
          <cell r="B910" t="str">
            <v>PAD JUEGO JADE 125*250 T/150 P/0,02</v>
          </cell>
          <cell r="C910">
            <v>90</v>
          </cell>
          <cell r="D910" t="str">
            <v>3</v>
          </cell>
          <cell r="E910">
            <v>20020628</v>
          </cell>
          <cell r="F910" t="str">
            <v>UN</v>
          </cell>
          <cell r="G910">
            <v>-1</v>
          </cell>
          <cell r="H910">
            <v>1000</v>
          </cell>
          <cell r="I910">
            <v>1.6E-2</v>
          </cell>
          <cell r="J910">
            <v>-16</v>
          </cell>
          <cell r="K910" t="str">
            <v>Peso de Producto Terminado</v>
          </cell>
          <cell r="L910" t="str">
            <v>G2104</v>
          </cell>
          <cell r="M910">
            <v>2002</v>
          </cell>
          <cell r="N910">
            <v>6</v>
          </cell>
          <cell r="O910" t="str">
            <v>043916</v>
          </cell>
          <cell r="P910">
            <v>7</v>
          </cell>
          <cell r="Q910" t="str">
            <v>G2104</v>
          </cell>
          <cell r="R910" t="str">
            <v>FACTUPA$02</v>
          </cell>
          <cell r="S910" t="str">
            <v>0200015272</v>
          </cell>
          <cell r="T910" t="str">
            <v>ELECTRODOMESTICOS PIPSA S. A.</v>
          </cell>
          <cell r="U910">
            <v>43916</v>
          </cell>
          <cell r="V910">
            <v>10</v>
          </cell>
          <cell r="W910">
            <v>0</v>
          </cell>
          <cell r="X910">
            <v>10</v>
          </cell>
          <cell r="Y910">
            <v>1.2</v>
          </cell>
        </row>
        <row r="911">
          <cell r="A911" t="str">
            <v>G2104P3028</v>
          </cell>
          <cell r="B911" t="str">
            <v>PAD JUEGO JADE 125*250 T/150 P/0,02</v>
          </cell>
          <cell r="C911">
            <v>2</v>
          </cell>
          <cell r="D911" t="str">
            <v>3</v>
          </cell>
          <cell r="E911">
            <v>20020625</v>
          </cell>
          <cell r="F911" t="str">
            <v>UN</v>
          </cell>
          <cell r="G911">
            <v>1</v>
          </cell>
          <cell r="H911">
            <v>1000</v>
          </cell>
          <cell r="I911">
            <v>1.6E-2</v>
          </cell>
          <cell r="J911">
            <v>16</v>
          </cell>
          <cell r="K911" t="str">
            <v>Peso de Producto Terminado</v>
          </cell>
          <cell r="L911" t="str">
            <v>G2104</v>
          </cell>
          <cell r="M911">
            <v>2002</v>
          </cell>
          <cell r="N911">
            <v>6</v>
          </cell>
          <cell r="O911" t="str">
            <v>043799</v>
          </cell>
          <cell r="P911">
            <v>8</v>
          </cell>
          <cell r="Q911" t="str">
            <v>15195</v>
          </cell>
          <cell r="R911" t="str">
            <v>22038</v>
          </cell>
          <cell r="S911" t="str">
            <v>0</v>
          </cell>
          <cell r="T911" t="str">
            <v>ELECTRODOMESTICOS PIPSA S. A.</v>
          </cell>
          <cell r="U911">
            <v>43799</v>
          </cell>
        </row>
        <row r="912">
          <cell r="A912" t="str">
            <v>G2104P3027</v>
          </cell>
          <cell r="B912" t="str">
            <v>PAD JUEGO JADE 250*480 T/150 K/K F-C</v>
          </cell>
          <cell r="C912">
            <v>90</v>
          </cell>
          <cell r="D912" t="str">
            <v>3</v>
          </cell>
          <cell r="E912">
            <v>20020628</v>
          </cell>
          <cell r="F912" t="str">
            <v>UN</v>
          </cell>
          <cell r="G912">
            <v>-1</v>
          </cell>
          <cell r="H912">
            <v>300</v>
          </cell>
          <cell r="I912">
            <v>6.3E-2</v>
          </cell>
          <cell r="J912">
            <v>-18.899999999999999</v>
          </cell>
          <cell r="K912" t="str">
            <v>Peso de Producto Terminado</v>
          </cell>
          <cell r="L912" t="str">
            <v>G2104</v>
          </cell>
          <cell r="M912">
            <v>2002</v>
          </cell>
          <cell r="N912">
            <v>6</v>
          </cell>
          <cell r="O912" t="str">
            <v>043916</v>
          </cell>
          <cell r="P912">
            <v>6</v>
          </cell>
          <cell r="Q912" t="str">
            <v>G2104</v>
          </cell>
          <cell r="R912" t="str">
            <v>FACTUPA$02</v>
          </cell>
          <cell r="S912" t="str">
            <v>0200015272</v>
          </cell>
          <cell r="T912" t="str">
            <v>ELECTRODOMESTICOS PIPSA S. A.</v>
          </cell>
          <cell r="U912">
            <v>43916</v>
          </cell>
          <cell r="V912">
            <v>65</v>
          </cell>
          <cell r="W912">
            <v>0</v>
          </cell>
          <cell r="X912">
            <v>65</v>
          </cell>
          <cell r="Y912">
            <v>7.8</v>
          </cell>
        </row>
        <row r="913">
          <cell r="A913" t="str">
            <v>G2104P3027</v>
          </cell>
          <cell r="B913" t="str">
            <v>PAD JUEGO JADE 250*480 T/150 K/K F-C</v>
          </cell>
          <cell r="C913">
            <v>90</v>
          </cell>
          <cell r="D913" t="str">
            <v>3</v>
          </cell>
          <cell r="E913">
            <v>20020628</v>
          </cell>
          <cell r="F913" t="str">
            <v>UN</v>
          </cell>
          <cell r="G913">
            <v>-1</v>
          </cell>
          <cell r="H913">
            <v>1000</v>
          </cell>
          <cell r="I913">
            <v>6.3E-2</v>
          </cell>
          <cell r="J913">
            <v>-63</v>
          </cell>
          <cell r="K913" t="str">
            <v>Peso de Producto Terminado</v>
          </cell>
          <cell r="L913" t="str">
            <v>G2104</v>
          </cell>
          <cell r="M913">
            <v>2002</v>
          </cell>
          <cell r="N913">
            <v>6</v>
          </cell>
          <cell r="O913" t="str">
            <v>043916</v>
          </cell>
          <cell r="P913">
            <v>6</v>
          </cell>
          <cell r="Q913" t="str">
            <v>G2104</v>
          </cell>
          <cell r="R913" t="str">
            <v>FACTUPA$02</v>
          </cell>
          <cell r="S913" t="str">
            <v>0200015272</v>
          </cell>
          <cell r="T913" t="str">
            <v>ELECTRODOMESTICOS PIPSA S. A.</v>
          </cell>
          <cell r="U913">
            <v>43916</v>
          </cell>
          <cell r="V913">
            <v>65</v>
          </cell>
          <cell r="W913">
            <v>0</v>
          </cell>
          <cell r="X913">
            <v>65</v>
          </cell>
          <cell r="Y913">
            <v>7.8</v>
          </cell>
        </row>
        <row r="914">
          <cell r="A914" t="str">
            <v>G2104P3027</v>
          </cell>
          <cell r="B914" t="str">
            <v>PAD JUEGO JADE 250*480 T/150 K/K F-C</v>
          </cell>
          <cell r="C914">
            <v>2</v>
          </cell>
          <cell r="D914" t="str">
            <v>3</v>
          </cell>
          <cell r="E914">
            <v>20020625</v>
          </cell>
          <cell r="F914" t="str">
            <v>UN</v>
          </cell>
          <cell r="G914">
            <v>1</v>
          </cell>
          <cell r="H914">
            <v>1000</v>
          </cell>
          <cell r="I914">
            <v>6.3E-2</v>
          </cell>
          <cell r="J914">
            <v>63</v>
          </cell>
          <cell r="K914" t="str">
            <v>Peso de Producto Terminado</v>
          </cell>
          <cell r="L914" t="str">
            <v>G2104</v>
          </cell>
          <cell r="M914">
            <v>2002</v>
          </cell>
          <cell r="N914">
            <v>6</v>
          </cell>
          <cell r="O914" t="str">
            <v>043799</v>
          </cell>
          <cell r="P914">
            <v>3</v>
          </cell>
          <cell r="Q914" t="str">
            <v>15194</v>
          </cell>
          <cell r="R914" t="str">
            <v>22037</v>
          </cell>
          <cell r="S914" t="str">
            <v>0</v>
          </cell>
          <cell r="T914" t="str">
            <v>ELECTRODOMESTICOS PIPSA S. A.</v>
          </cell>
          <cell r="U914">
            <v>43799</v>
          </cell>
        </row>
        <row r="915">
          <cell r="A915" t="str">
            <v>G2104P3026</v>
          </cell>
          <cell r="B915" t="str">
            <v>PAD THALIA 180*180 T/150 K/K F-C</v>
          </cell>
          <cell r="C915">
            <v>90</v>
          </cell>
          <cell r="D915" t="str">
            <v>3</v>
          </cell>
          <cell r="E915">
            <v>20020620</v>
          </cell>
          <cell r="F915" t="str">
            <v>UN</v>
          </cell>
          <cell r="G915">
            <v>-1</v>
          </cell>
          <cell r="H915">
            <v>1000</v>
          </cell>
          <cell r="I915">
            <v>1.7000000000000001E-2</v>
          </cell>
          <cell r="J915">
            <v>-17</v>
          </cell>
          <cell r="K915" t="str">
            <v>Peso de Producto Terminado</v>
          </cell>
          <cell r="L915" t="str">
            <v>G2104</v>
          </cell>
          <cell r="M915">
            <v>2002</v>
          </cell>
          <cell r="N915">
            <v>6</v>
          </cell>
          <cell r="O915" t="str">
            <v>043547</v>
          </cell>
          <cell r="P915">
            <v>5</v>
          </cell>
          <cell r="Q915" t="str">
            <v>G2104</v>
          </cell>
          <cell r="R915" t="str">
            <v>FACTUPA$02</v>
          </cell>
          <cell r="S915" t="str">
            <v>0200015111</v>
          </cell>
          <cell r="T915" t="str">
            <v>ELECTRODOMESTICOS PIPSA S. A.</v>
          </cell>
          <cell r="U915">
            <v>43547</v>
          </cell>
          <cell r="V915">
            <v>10</v>
          </cell>
          <cell r="W915">
            <v>0</v>
          </cell>
          <cell r="X915">
            <v>10</v>
          </cell>
          <cell r="Y915">
            <v>1.2</v>
          </cell>
        </row>
        <row r="916">
          <cell r="A916" t="str">
            <v>G2104P3026</v>
          </cell>
          <cell r="B916" t="str">
            <v>PAD THALIA 180*180 T/150 K/K F-C</v>
          </cell>
          <cell r="C916">
            <v>2</v>
          </cell>
          <cell r="D916" t="str">
            <v>3</v>
          </cell>
          <cell r="E916">
            <v>20020619</v>
          </cell>
          <cell r="F916" t="str">
            <v>UN</v>
          </cell>
          <cell r="G916">
            <v>1</v>
          </cell>
          <cell r="H916">
            <v>1000</v>
          </cell>
          <cell r="I916">
            <v>1.7000000000000001E-2</v>
          </cell>
          <cell r="J916">
            <v>17</v>
          </cell>
          <cell r="K916" t="str">
            <v>Peso de Producto Terminado</v>
          </cell>
          <cell r="L916" t="str">
            <v>G2104</v>
          </cell>
          <cell r="M916">
            <v>2002</v>
          </cell>
          <cell r="N916">
            <v>6</v>
          </cell>
          <cell r="O916" t="str">
            <v>043508</v>
          </cell>
          <cell r="P916">
            <v>1</v>
          </cell>
          <cell r="Q916" t="str">
            <v>15157</v>
          </cell>
          <cell r="R916" t="str">
            <v>21927</v>
          </cell>
          <cell r="S916" t="str">
            <v>0</v>
          </cell>
          <cell r="T916" t="str">
            <v>ELECTRODOMESTICOS PIPSA S. A.</v>
          </cell>
          <cell r="U916">
            <v>43508</v>
          </cell>
        </row>
        <row r="917">
          <cell r="A917" t="str">
            <v>G2104P3026</v>
          </cell>
          <cell r="B917" t="str">
            <v>PAD THALIA 180*180 T/150 K/K F-C</v>
          </cell>
          <cell r="C917">
            <v>90</v>
          </cell>
          <cell r="D917" t="str">
            <v>3</v>
          </cell>
          <cell r="E917">
            <v>20020610</v>
          </cell>
          <cell r="F917" t="str">
            <v>UN</v>
          </cell>
          <cell r="G917">
            <v>-1</v>
          </cell>
          <cell r="H917">
            <v>1500</v>
          </cell>
          <cell r="I917">
            <v>1.7000000000000001E-2</v>
          </cell>
          <cell r="J917">
            <v>-25.5</v>
          </cell>
          <cell r="K917" t="str">
            <v>Peso de Producto Terminado</v>
          </cell>
          <cell r="L917" t="str">
            <v>G2104</v>
          </cell>
          <cell r="M917">
            <v>2002</v>
          </cell>
          <cell r="N917">
            <v>6</v>
          </cell>
          <cell r="O917" t="str">
            <v>043118</v>
          </cell>
          <cell r="P917">
            <v>4</v>
          </cell>
          <cell r="Q917" t="str">
            <v>G2104</v>
          </cell>
          <cell r="R917" t="str">
            <v>FACTUPA$02</v>
          </cell>
          <cell r="S917" t="str">
            <v>0200014902</v>
          </cell>
          <cell r="T917" t="str">
            <v>ELECTRODOMESTICOS PIPSA S. A.</v>
          </cell>
          <cell r="U917">
            <v>43118</v>
          </cell>
          <cell r="V917">
            <v>15</v>
          </cell>
          <cell r="W917">
            <v>0</v>
          </cell>
          <cell r="X917">
            <v>15</v>
          </cell>
          <cell r="Y917">
            <v>1.8</v>
          </cell>
        </row>
        <row r="918">
          <cell r="A918" t="str">
            <v>G2104L3028</v>
          </cell>
          <cell r="B918" t="str">
            <v>LAMINAS 2350*1890 K-C 175</v>
          </cell>
          <cell r="C918">
            <v>2</v>
          </cell>
          <cell r="D918" t="str">
            <v>3</v>
          </cell>
          <cell r="E918">
            <v>20020617</v>
          </cell>
          <cell r="F918" t="str">
            <v>UN</v>
          </cell>
          <cell r="G918">
            <v>1</v>
          </cell>
          <cell r="H918">
            <v>1018</v>
          </cell>
          <cell r="I918">
            <v>2.5990000000000002</v>
          </cell>
          <cell r="J918">
            <v>2645.7820000000002</v>
          </cell>
          <cell r="K918" t="str">
            <v>Peso de Producto Terminado</v>
          </cell>
          <cell r="L918" t="str">
            <v>G2104</v>
          </cell>
          <cell r="M918">
            <v>2002</v>
          </cell>
          <cell r="N918">
            <v>6</v>
          </cell>
          <cell r="O918" t="str">
            <v>043437</v>
          </cell>
          <cell r="P918">
            <v>1</v>
          </cell>
          <cell r="Q918" t="str">
            <v>14118</v>
          </cell>
          <cell r="R918" t="str">
            <v>21922</v>
          </cell>
          <cell r="S918" t="str">
            <v>0</v>
          </cell>
          <cell r="T918" t="str">
            <v>ELECTRODOMESTICOS PIPSA S. A.</v>
          </cell>
          <cell r="U918">
            <v>43437</v>
          </cell>
        </row>
        <row r="919">
          <cell r="A919" t="str">
            <v>G2104P3025</v>
          </cell>
          <cell r="B919" t="str">
            <v>PADS THALIA 270*270 T/150 K/K F-C</v>
          </cell>
          <cell r="C919">
            <v>90</v>
          </cell>
          <cell r="D919" t="str">
            <v>3</v>
          </cell>
          <cell r="E919">
            <v>20020620</v>
          </cell>
          <cell r="F919" t="str">
            <v>UN</v>
          </cell>
          <cell r="G919">
            <v>-1</v>
          </cell>
          <cell r="H919">
            <v>2000</v>
          </cell>
          <cell r="I919">
            <v>3.7999999999999999E-2</v>
          </cell>
          <cell r="J919">
            <v>-76</v>
          </cell>
          <cell r="K919" t="str">
            <v>Peso de Producto Terminado</v>
          </cell>
          <cell r="L919" t="str">
            <v>G2104</v>
          </cell>
          <cell r="M919">
            <v>2002</v>
          </cell>
          <cell r="N919">
            <v>6</v>
          </cell>
          <cell r="O919" t="str">
            <v>043547</v>
          </cell>
          <cell r="P919">
            <v>4</v>
          </cell>
          <cell r="Q919" t="str">
            <v>G2104</v>
          </cell>
          <cell r="R919" t="str">
            <v>FACTUPA$02</v>
          </cell>
          <cell r="S919" t="str">
            <v>0200015111</v>
          </cell>
          <cell r="T919" t="str">
            <v>ELECTRODOMESTICOS PIPSA S. A.</v>
          </cell>
          <cell r="U919">
            <v>43547</v>
          </cell>
          <cell r="V919">
            <v>60</v>
          </cell>
          <cell r="W919">
            <v>0</v>
          </cell>
          <cell r="X919">
            <v>60</v>
          </cell>
          <cell r="Y919">
            <v>7.2</v>
          </cell>
        </row>
        <row r="920">
          <cell r="A920" t="str">
            <v>G2104L3028</v>
          </cell>
          <cell r="B920" t="str">
            <v>LAMINAS 2350*1890 K-C 175</v>
          </cell>
          <cell r="C920">
            <v>90</v>
          </cell>
          <cell r="D920" t="str">
            <v>3</v>
          </cell>
          <cell r="E920">
            <v>20020618</v>
          </cell>
          <cell r="F920" t="str">
            <v>UN</v>
          </cell>
          <cell r="G920">
            <v>-1</v>
          </cell>
          <cell r="H920">
            <v>1018</v>
          </cell>
          <cell r="I920">
            <v>2.5990000000000002</v>
          </cell>
          <cell r="J920">
            <v>-2645.7820000000002</v>
          </cell>
          <cell r="K920" t="str">
            <v>Peso de Producto Terminado</v>
          </cell>
          <cell r="L920" t="str">
            <v>G2104</v>
          </cell>
          <cell r="M920">
            <v>2002</v>
          </cell>
          <cell r="N920">
            <v>6</v>
          </cell>
          <cell r="O920" t="str">
            <v>043439</v>
          </cell>
          <cell r="P920">
            <v>1</v>
          </cell>
          <cell r="Q920" t="str">
            <v>G2104</v>
          </cell>
          <cell r="R920" t="str">
            <v>FACTUPA$02</v>
          </cell>
          <cell r="S920" t="str">
            <v>0200015058</v>
          </cell>
          <cell r="T920" t="str">
            <v>ELECTRODOMESTICOS PIPSA S. A.</v>
          </cell>
          <cell r="U920">
            <v>43439</v>
          </cell>
          <cell r="V920">
            <v>2036</v>
          </cell>
          <cell r="W920">
            <v>0</v>
          </cell>
          <cell r="X920">
            <v>2036</v>
          </cell>
          <cell r="Y920">
            <v>244.32</v>
          </cell>
        </row>
        <row r="921">
          <cell r="A921" t="str">
            <v>G2104P3025</v>
          </cell>
          <cell r="B921" t="str">
            <v>PADS THALIA 270*270 T/150 K/K F-C</v>
          </cell>
          <cell r="C921">
            <v>90</v>
          </cell>
          <cell r="D921" t="str">
            <v>3</v>
          </cell>
          <cell r="E921">
            <v>20020610</v>
          </cell>
          <cell r="F921" t="str">
            <v>UN</v>
          </cell>
          <cell r="G921">
            <v>-1</v>
          </cell>
          <cell r="H921">
            <v>3000</v>
          </cell>
          <cell r="I921">
            <v>3.7999999999999999E-2</v>
          </cell>
          <cell r="J921">
            <v>-114</v>
          </cell>
          <cell r="K921" t="str">
            <v>Peso de Producto Terminado</v>
          </cell>
          <cell r="L921" t="str">
            <v>G2104</v>
          </cell>
          <cell r="M921">
            <v>2002</v>
          </cell>
          <cell r="N921">
            <v>6</v>
          </cell>
          <cell r="O921" t="str">
            <v>043118</v>
          </cell>
          <cell r="P921">
            <v>5</v>
          </cell>
          <cell r="Q921" t="str">
            <v>G2104</v>
          </cell>
          <cell r="R921" t="str">
            <v>FACTUPA$02</v>
          </cell>
          <cell r="S921" t="str">
            <v>0200014902</v>
          </cell>
          <cell r="T921" t="str">
            <v>ELECTRODOMESTICOS PIPSA S. A.</v>
          </cell>
          <cell r="U921">
            <v>43118</v>
          </cell>
          <cell r="V921">
            <v>90</v>
          </cell>
          <cell r="W921">
            <v>0</v>
          </cell>
          <cell r="X921">
            <v>90</v>
          </cell>
          <cell r="Y921">
            <v>10.8</v>
          </cell>
        </row>
        <row r="922">
          <cell r="A922" t="str">
            <v>G2104P3025</v>
          </cell>
          <cell r="B922" t="str">
            <v>PADS THALIA 270*270 T/150 K/K F-C</v>
          </cell>
          <cell r="C922">
            <v>2</v>
          </cell>
          <cell r="D922" t="str">
            <v>3</v>
          </cell>
          <cell r="E922">
            <v>20020608</v>
          </cell>
          <cell r="F922" t="str">
            <v>UN</v>
          </cell>
          <cell r="G922">
            <v>1</v>
          </cell>
          <cell r="H922">
            <v>3000</v>
          </cell>
          <cell r="I922">
            <v>3.7999999999999999E-2</v>
          </cell>
          <cell r="J922">
            <v>114</v>
          </cell>
          <cell r="K922" t="str">
            <v>Peso de Producto Terminado</v>
          </cell>
          <cell r="L922" t="str">
            <v>G2104</v>
          </cell>
          <cell r="M922">
            <v>2002</v>
          </cell>
          <cell r="N922">
            <v>6</v>
          </cell>
          <cell r="O922" t="str">
            <v>043109</v>
          </cell>
          <cell r="P922">
            <v>1</v>
          </cell>
          <cell r="Q922" t="str">
            <v>14991</v>
          </cell>
          <cell r="R922" t="str">
            <v>21796</v>
          </cell>
          <cell r="S922" t="str">
            <v>0</v>
          </cell>
          <cell r="T922" t="str">
            <v>ELECTRODOMESTICOS PIPSA S. A.</v>
          </cell>
          <cell r="U922">
            <v>43109</v>
          </cell>
        </row>
        <row r="923">
          <cell r="A923" t="str">
            <v>G2104P3024</v>
          </cell>
          <cell r="B923" t="str">
            <v>PAD CORONA 400*55 T/150 K/K F-C</v>
          </cell>
          <cell r="C923">
            <v>90</v>
          </cell>
          <cell r="D923" t="str">
            <v>3</v>
          </cell>
          <cell r="E923">
            <v>20020620</v>
          </cell>
          <cell r="F923" t="str">
            <v>UN</v>
          </cell>
          <cell r="G923">
            <v>-1</v>
          </cell>
          <cell r="H923">
            <v>1000</v>
          </cell>
          <cell r="I923">
            <v>1.2E-2</v>
          </cell>
          <cell r="J923">
            <v>-12</v>
          </cell>
          <cell r="K923" t="str">
            <v>Peso de Producto Terminado</v>
          </cell>
          <cell r="L923" t="str">
            <v>G2104</v>
          </cell>
          <cell r="M923">
            <v>2002</v>
          </cell>
          <cell r="N923">
            <v>6</v>
          </cell>
          <cell r="O923" t="str">
            <v>043547</v>
          </cell>
          <cell r="P923">
            <v>3</v>
          </cell>
          <cell r="Q923" t="str">
            <v>G2104</v>
          </cell>
          <cell r="R923" t="str">
            <v>FACTUPA$02</v>
          </cell>
          <cell r="S923" t="str">
            <v>0200015111</v>
          </cell>
          <cell r="T923" t="str">
            <v>ELECTRODOMESTICOS PIPSA S. A.</v>
          </cell>
          <cell r="U923">
            <v>43547</v>
          </cell>
          <cell r="V923">
            <v>10</v>
          </cell>
          <cell r="W923">
            <v>0</v>
          </cell>
          <cell r="X923">
            <v>10</v>
          </cell>
          <cell r="Y923">
            <v>1.2</v>
          </cell>
        </row>
        <row r="924">
          <cell r="A924" t="str">
            <v>G2104P3024</v>
          </cell>
          <cell r="B924" t="str">
            <v>PAD CORONA 400*55 T/150 K/K F-C</v>
          </cell>
          <cell r="C924">
            <v>2</v>
          </cell>
          <cell r="D924" t="str">
            <v>3</v>
          </cell>
          <cell r="E924">
            <v>20020619</v>
          </cell>
          <cell r="F924" t="str">
            <v>UN</v>
          </cell>
          <cell r="G924">
            <v>1</v>
          </cell>
          <cell r="H924">
            <v>1000</v>
          </cell>
          <cell r="I924">
            <v>1.2E-2</v>
          </cell>
          <cell r="J924">
            <v>12</v>
          </cell>
          <cell r="K924" t="str">
            <v>Peso de Producto Terminado</v>
          </cell>
          <cell r="L924" t="str">
            <v>G2104</v>
          </cell>
          <cell r="M924">
            <v>2002</v>
          </cell>
          <cell r="N924">
            <v>6</v>
          </cell>
          <cell r="O924" t="str">
            <v>043512</v>
          </cell>
          <cell r="P924">
            <v>7</v>
          </cell>
          <cell r="Q924" t="str">
            <v>15159</v>
          </cell>
          <cell r="R924" t="str">
            <v>21924</v>
          </cell>
          <cell r="S924" t="str">
            <v>0</v>
          </cell>
          <cell r="T924" t="str">
            <v>ELECTRODOMESTICOS PIPSA S. A.</v>
          </cell>
          <cell r="U924">
            <v>43512</v>
          </cell>
        </row>
        <row r="925">
          <cell r="A925" t="str">
            <v>G2104P3024</v>
          </cell>
          <cell r="B925" t="str">
            <v>PAD CORONA 400*55 T/150 K/K F-C</v>
          </cell>
          <cell r="C925">
            <v>90</v>
          </cell>
          <cell r="D925" t="str">
            <v>3</v>
          </cell>
          <cell r="E925">
            <v>20020610</v>
          </cell>
          <cell r="F925" t="str">
            <v>UN</v>
          </cell>
          <cell r="G925">
            <v>-1</v>
          </cell>
          <cell r="H925">
            <v>2600</v>
          </cell>
          <cell r="I925">
            <v>1.2E-2</v>
          </cell>
          <cell r="J925">
            <v>-31.2</v>
          </cell>
          <cell r="K925" t="str">
            <v>Peso de Producto Terminado</v>
          </cell>
          <cell r="L925" t="str">
            <v>G2104</v>
          </cell>
          <cell r="M925">
            <v>2002</v>
          </cell>
          <cell r="N925">
            <v>6</v>
          </cell>
          <cell r="O925" t="str">
            <v>043118</v>
          </cell>
          <cell r="P925">
            <v>2</v>
          </cell>
          <cell r="Q925" t="str">
            <v>G2104</v>
          </cell>
          <cell r="R925" t="str">
            <v>FACTUPA$02</v>
          </cell>
          <cell r="S925" t="str">
            <v>0200014902</v>
          </cell>
          <cell r="T925" t="str">
            <v>ELECTRODOMESTICOS PIPSA S. A.</v>
          </cell>
          <cell r="U925">
            <v>43118</v>
          </cell>
          <cell r="V925">
            <v>26</v>
          </cell>
          <cell r="W925">
            <v>0</v>
          </cell>
          <cell r="X925">
            <v>26</v>
          </cell>
          <cell r="Y925">
            <v>3.12</v>
          </cell>
        </row>
        <row r="926">
          <cell r="A926" t="str">
            <v>G2104P3024</v>
          </cell>
          <cell r="B926" t="str">
            <v>PAD CORONA 400*55 T/150 K/K F-C</v>
          </cell>
          <cell r="C926">
            <v>2</v>
          </cell>
          <cell r="D926" t="str">
            <v>3</v>
          </cell>
          <cell r="E926">
            <v>20020608</v>
          </cell>
          <cell r="F926" t="str">
            <v>UN</v>
          </cell>
          <cell r="G926">
            <v>1</v>
          </cell>
          <cell r="H926">
            <v>2600</v>
          </cell>
          <cell r="I926">
            <v>1.2E-2</v>
          </cell>
          <cell r="J926">
            <v>31.2</v>
          </cell>
          <cell r="K926" t="str">
            <v>Peso de Producto Terminado</v>
          </cell>
          <cell r="L926" t="str">
            <v>G2104</v>
          </cell>
          <cell r="M926">
            <v>2002</v>
          </cell>
          <cell r="N926">
            <v>6</v>
          </cell>
          <cell r="O926" t="str">
            <v>043112</v>
          </cell>
          <cell r="P926">
            <v>6</v>
          </cell>
          <cell r="Q926" t="str">
            <v>14996</v>
          </cell>
          <cell r="R926" t="str">
            <v>21793</v>
          </cell>
          <cell r="S926" t="str">
            <v>0</v>
          </cell>
          <cell r="T926" t="str">
            <v>ELECTRODOMESTICOS PIPSA S. A.</v>
          </cell>
          <cell r="U926">
            <v>43112</v>
          </cell>
        </row>
        <row r="927">
          <cell r="A927" t="str">
            <v>G2104P3016</v>
          </cell>
          <cell r="B927" t="str">
            <v>CRUZ MARIELOS PAD 16 580*60 T/150 P/0,01</v>
          </cell>
          <cell r="C927">
            <v>90</v>
          </cell>
          <cell r="D927" t="str">
            <v>3</v>
          </cell>
          <cell r="E927">
            <v>20020620</v>
          </cell>
          <cell r="F927" t="str">
            <v>UN</v>
          </cell>
          <cell r="G927">
            <v>-1</v>
          </cell>
          <cell r="H927">
            <v>3000</v>
          </cell>
          <cell r="I927">
            <v>1.7999999999999999E-2</v>
          </cell>
          <cell r="J927">
            <v>-54</v>
          </cell>
          <cell r="K927" t="str">
            <v>Peso de Producto Terminado</v>
          </cell>
          <cell r="L927" t="str">
            <v>G2104</v>
          </cell>
          <cell r="M927">
            <v>2002</v>
          </cell>
          <cell r="N927">
            <v>6</v>
          </cell>
          <cell r="O927" t="str">
            <v>043547</v>
          </cell>
          <cell r="P927">
            <v>1</v>
          </cell>
          <cell r="Q927" t="str">
            <v>G2104</v>
          </cell>
          <cell r="R927" t="str">
            <v>FACTUPA$02</v>
          </cell>
          <cell r="S927" t="str">
            <v>0200015111</v>
          </cell>
          <cell r="T927" t="str">
            <v>ELECTRODOMESTICOS PIPSA S. A.</v>
          </cell>
          <cell r="U927">
            <v>43547</v>
          </cell>
          <cell r="V927">
            <v>30</v>
          </cell>
          <cell r="W927">
            <v>0</v>
          </cell>
          <cell r="X927">
            <v>30</v>
          </cell>
          <cell r="Y927">
            <v>3.6</v>
          </cell>
        </row>
        <row r="928">
          <cell r="A928" t="str">
            <v>G2104P3016</v>
          </cell>
          <cell r="B928" t="str">
            <v>CRUZ MARIELOS PAD 16 580*60 T/150 P/0,01</v>
          </cell>
          <cell r="C928">
            <v>2</v>
          </cell>
          <cell r="D928" t="str">
            <v>3</v>
          </cell>
          <cell r="E928">
            <v>20020619</v>
          </cell>
          <cell r="F928" t="str">
            <v>UN</v>
          </cell>
          <cell r="G928">
            <v>1</v>
          </cell>
          <cell r="H928">
            <v>3000</v>
          </cell>
          <cell r="I928">
            <v>1.7999999999999999E-2</v>
          </cell>
          <cell r="J928">
            <v>54</v>
          </cell>
          <cell r="K928" t="str">
            <v>Peso de Producto Terminado</v>
          </cell>
          <cell r="L928" t="str">
            <v>G2104</v>
          </cell>
          <cell r="M928">
            <v>2002</v>
          </cell>
          <cell r="N928">
            <v>6</v>
          </cell>
          <cell r="O928" t="str">
            <v>043546</v>
          </cell>
          <cell r="P928">
            <v>1</v>
          </cell>
          <cell r="Q928" t="str">
            <v>15158</v>
          </cell>
          <cell r="R928" t="str">
            <v>21925</v>
          </cell>
          <cell r="S928" t="str">
            <v>0</v>
          </cell>
          <cell r="T928" t="str">
            <v>ELECTRODOMESTICOS PIPSA S. A.</v>
          </cell>
          <cell r="U928">
            <v>43546</v>
          </cell>
        </row>
        <row r="929">
          <cell r="A929" t="str">
            <v>G2104P3016</v>
          </cell>
          <cell r="B929" t="str">
            <v>CRUZ MARIELOS PAD 16 580*60 T/150 P/0,01</v>
          </cell>
          <cell r="C929">
            <v>90</v>
          </cell>
          <cell r="D929" t="str">
            <v>3</v>
          </cell>
          <cell r="E929">
            <v>20020610</v>
          </cell>
          <cell r="F929" t="str">
            <v>UN</v>
          </cell>
          <cell r="G929">
            <v>-1</v>
          </cell>
          <cell r="H929">
            <v>3200</v>
          </cell>
          <cell r="I929">
            <v>1.7999999999999999E-2</v>
          </cell>
          <cell r="J929">
            <v>-57.6</v>
          </cell>
          <cell r="K929" t="str">
            <v>Peso de Producto Terminado</v>
          </cell>
          <cell r="L929" t="str">
            <v>G2104</v>
          </cell>
          <cell r="M929">
            <v>2002</v>
          </cell>
          <cell r="N929">
            <v>6</v>
          </cell>
          <cell r="O929" t="str">
            <v>043118</v>
          </cell>
          <cell r="P929">
            <v>3</v>
          </cell>
          <cell r="Q929" t="str">
            <v>G2104</v>
          </cell>
          <cell r="R929" t="str">
            <v>FACTUPA$02</v>
          </cell>
          <cell r="S929" t="str">
            <v>0200014902</v>
          </cell>
          <cell r="T929" t="str">
            <v>ELECTRODOMESTICOS PIPSA S. A.</v>
          </cell>
          <cell r="U929">
            <v>43118</v>
          </cell>
          <cell r="V929">
            <v>32</v>
          </cell>
          <cell r="W929">
            <v>0</v>
          </cell>
          <cell r="X929">
            <v>32</v>
          </cell>
          <cell r="Y929">
            <v>3.84</v>
          </cell>
        </row>
        <row r="930">
          <cell r="A930" t="str">
            <v>G2104P3016</v>
          </cell>
          <cell r="B930" t="str">
            <v>CRUZ MARIELOS PAD 16 580*60 T/150 P/0,01</v>
          </cell>
          <cell r="C930">
            <v>2</v>
          </cell>
          <cell r="D930" t="str">
            <v>3</v>
          </cell>
          <cell r="E930">
            <v>20020608</v>
          </cell>
          <cell r="F930" t="str">
            <v>UN</v>
          </cell>
          <cell r="G930">
            <v>1</v>
          </cell>
          <cell r="H930">
            <v>3200</v>
          </cell>
          <cell r="I930">
            <v>1.7999999999999999E-2</v>
          </cell>
          <cell r="J930">
            <v>57.6</v>
          </cell>
          <cell r="K930" t="str">
            <v>Peso de Producto Terminado</v>
          </cell>
          <cell r="L930" t="str">
            <v>G2104</v>
          </cell>
          <cell r="M930">
            <v>2002</v>
          </cell>
          <cell r="N930">
            <v>6</v>
          </cell>
          <cell r="O930" t="str">
            <v>043112</v>
          </cell>
          <cell r="P930">
            <v>2</v>
          </cell>
          <cell r="Q930" t="str">
            <v>14995</v>
          </cell>
          <cell r="R930" t="str">
            <v>21794</v>
          </cell>
          <cell r="S930" t="str">
            <v>0</v>
          </cell>
          <cell r="T930" t="str">
            <v>ELECTRODOMESTICOS PIPSA S. A.</v>
          </cell>
          <cell r="U930">
            <v>43112</v>
          </cell>
        </row>
        <row r="931">
          <cell r="A931" t="str">
            <v>G2104P3PAM</v>
          </cell>
          <cell r="B931" t="str">
            <v>PAD PAMELA 310*310 T/150 P/0052 TE-S/I</v>
          </cell>
          <cell r="C931">
            <v>90</v>
          </cell>
          <cell r="D931" t="str">
            <v>3</v>
          </cell>
          <cell r="E931">
            <v>20020628</v>
          </cell>
          <cell r="F931" t="str">
            <v>UN</v>
          </cell>
          <cell r="G931">
            <v>-1</v>
          </cell>
          <cell r="H931">
            <v>500</v>
          </cell>
          <cell r="I931">
            <v>0.05</v>
          </cell>
          <cell r="J931">
            <v>-25</v>
          </cell>
          <cell r="K931" t="str">
            <v>Peso de Producto Terminado</v>
          </cell>
          <cell r="L931" t="str">
            <v>G2104</v>
          </cell>
          <cell r="M931">
            <v>2002</v>
          </cell>
          <cell r="N931">
            <v>6</v>
          </cell>
          <cell r="O931" t="str">
            <v>043916</v>
          </cell>
          <cell r="P931">
            <v>4</v>
          </cell>
          <cell r="Q931" t="str">
            <v>G2104</v>
          </cell>
          <cell r="R931" t="str">
            <v>FACTUPA$02</v>
          </cell>
          <cell r="S931" t="str">
            <v>0200015272</v>
          </cell>
          <cell r="T931" t="str">
            <v>ELECTRODOMESTICOS PIPSA S. A.</v>
          </cell>
          <cell r="U931">
            <v>43916</v>
          </cell>
          <cell r="V931">
            <v>20</v>
          </cell>
          <cell r="W931">
            <v>0</v>
          </cell>
          <cell r="X931">
            <v>20</v>
          </cell>
          <cell r="Y931">
            <v>2.4</v>
          </cell>
        </row>
        <row r="932">
          <cell r="A932" t="str">
            <v>G2103C3013</v>
          </cell>
          <cell r="B932" t="str">
            <v>CJ TAPA HTECH 430*305*100 BC 175 15307</v>
          </cell>
          <cell r="C932">
            <v>90</v>
          </cell>
          <cell r="D932" t="str">
            <v>3</v>
          </cell>
          <cell r="E932">
            <v>20020619</v>
          </cell>
          <cell r="F932" t="str">
            <v>UN</v>
          </cell>
          <cell r="G932">
            <v>-1</v>
          </cell>
          <cell r="H932">
            <v>1200</v>
          </cell>
          <cell r="I932">
            <v>0.193</v>
          </cell>
          <cell r="J932">
            <v>-231.6</v>
          </cell>
          <cell r="K932" t="str">
            <v>Peso de Producto Terminado</v>
          </cell>
          <cell r="L932" t="str">
            <v>G2103</v>
          </cell>
          <cell r="M932">
            <v>2002</v>
          </cell>
          <cell r="N932">
            <v>6</v>
          </cell>
          <cell r="O932" t="str">
            <v>043463</v>
          </cell>
          <cell r="P932">
            <v>2</v>
          </cell>
          <cell r="Q932" t="str">
            <v>G2103</v>
          </cell>
          <cell r="R932" t="str">
            <v>FACTUPA$02</v>
          </cell>
          <cell r="S932" t="str">
            <v>0200015070</v>
          </cell>
          <cell r="T932" t="str">
            <v>PAPELESA</v>
          </cell>
          <cell r="U932">
            <v>43463</v>
          </cell>
          <cell r="V932">
            <v>204</v>
          </cell>
          <cell r="W932">
            <v>0</v>
          </cell>
          <cell r="X932">
            <v>204</v>
          </cell>
          <cell r="Y932">
            <v>24.48</v>
          </cell>
        </row>
        <row r="933">
          <cell r="A933" t="str">
            <v>G2104P3026</v>
          </cell>
          <cell r="B933" t="str">
            <v>PAD THALIA 180*180 T/150 K/K F-C</v>
          </cell>
          <cell r="C933">
            <v>2</v>
          </cell>
          <cell r="D933" t="str">
            <v>3</v>
          </cell>
          <cell r="E933">
            <v>20020608</v>
          </cell>
          <cell r="F933" t="str">
            <v>UN</v>
          </cell>
          <cell r="G933">
            <v>1</v>
          </cell>
          <cell r="H933">
            <v>1500</v>
          </cell>
          <cell r="I933">
            <v>1.7000000000000001E-2</v>
          </cell>
          <cell r="J933">
            <v>25.5</v>
          </cell>
          <cell r="K933" t="str">
            <v>Peso de Producto Terminado</v>
          </cell>
          <cell r="L933" t="str">
            <v>G2104</v>
          </cell>
          <cell r="M933">
            <v>2002</v>
          </cell>
          <cell r="N933">
            <v>6</v>
          </cell>
          <cell r="O933" t="str">
            <v>043112</v>
          </cell>
          <cell r="P933">
            <v>5</v>
          </cell>
          <cell r="Q933" t="str">
            <v>14997</v>
          </cell>
          <cell r="R933" t="str">
            <v>21795</v>
          </cell>
          <cell r="S933" t="str">
            <v>0</v>
          </cell>
          <cell r="T933" t="str">
            <v>ELECTRODOMESTICOS PIPSA S. A.</v>
          </cell>
          <cell r="U933">
            <v>43112</v>
          </cell>
        </row>
        <row r="934">
          <cell r="A934" t="str">
            <v>G0000C3FON</v>
          </cell>
          <cell r="B934" t="str">
            <v>CAJA FONDO ARCHIVO 410*320*270 T/200</v>
          </cell>
          <cell r="C934">
            <v>90</v>
          </cell>
          <cell r="D934" t="str">
            <v>3</v>
          </cell>
          <cell r="E934">
            <v>20020610</v>
          </cell>
          <cell r="F934" t="str">
            <v>UN</v>
          </cell>
          <cell r="G934">
            <v>-1</v>
          </cell>
          <cell r="H934">
            <v>100</v>
          </cell>
          <cell r="I934">
            <v>0.78100000000000003</v>
          </cell>
          <cell r="J934">
            <v>-78.099999999999994</v>
          </cell>
          <cell r="K934" t="str">
            <v>Peso de Producto Terminado</v>
          </cell>
          <cell r="L934" t="str">
            <v>G0000</v>
          </cell>
          <cell r="M934">
            <v>2002</v>
          </cell>
          <cell r="N934">
            <v>6</v>
          </cell>
          <cell r="O934" t="str">
            <v>043092</v>
          </cell>
          <cell r="P934">
            <v>2</v>
          </cell>
          <cell r="Q934" t="str">
            <v>G0625</v>
          </cell>
          <cell r="R934" t="str">
            <v>FACTUPA$02</v>
          </cell>
          <cell r="S934" t="str">
            <v>0200014888</v>
          </cell>
          <cell r="T934" t="str">
            <v>INDUSTRIAL LA REFORMA</v>
          </cell>
          <cell r="U934">
            <v>43092</v>
          </cell>
          <cell r="V934">
            <v>80</v>
          </cell>
          <cell r="W934">
            <v>0</v>
          </cell>
          <cell r="X934">
            <v>80</v>
          </cell>
          <cell r="Y934">
            <v>9.6</v>
          </cell>
        </row>
        <row r="935">
          <cell r="A935" t="str">
            <v>G2103C3013</v>
          </cell>
          <cell r="B935" t="str">
            <v>CJ TAPA HTECH 430*305*100 BC 175 15307</v>
          </cell>
          <cell r="C935">
            <v>90</v>
          </cell>
          <cell r="D935" t="str">
            <v>3</v>
          </cell>
          <cell r="E935">
            <v>20020626</v>
          </cell>
          <cell r="F935" t="str">
            <v>UN</v>
          </cell>
          <cell r="G935">
            <v>-1</v>
          </cell>
          <cell r="H935">
            <v>6787</v>
          </cell>
          <cell r="I935">
            <v>0.193</v>
          </cell>
          <cell r="J935">
            <v>-1309.8910000000001</v>
          </cell>
          <cell r="K935" t="str">
            <v>Peso de Producto Terminado</v>
          </cell>
          <cell r="L935" t="str">
            <v>G2103</v>
          </cell>
          <cell r="M935">
            <v>2002</v>
          </cell>
          <cell r="N935">
            <v>6</v>
          </cell>
          <cell r="O935" t="str">
            <v>043804</v>
          </cell>
          <cell r="P935">
            <v>2</v>
          </cell>
          <cell r="Q935" t="str">
            <v>G2103</v>
          </cell>
          <cell r="R935" t="str">
            <v>FACTUPA$02</v>
          </cell>
          <cell r="S935" t="str">
            <v>0200015222</v>
          </cell>
          <cell r="T935" t="str">
            <v>PAPELESA</v>
          </cell>
          <cell r="U935">
            <v>43804</v>
          </cell>
          <cell r="V935">
            <v>1153.79</v>
          </cell>
          <cell r="W935">
            <v>0</v>
          </cell>
          <cell r="X935">
            <v>1153.79</v>
          </cell>
          <cell r="Y935">
            <v>138.44999999999999</v>
          </cell>
        </row>
        <row r="936">
          <cell r="A936" t="str">
            <v>G2001L3001</v>
          </cell>
          <cell r="B936" t="str">
            <v>SEPARADORES 580*300 DE CAJA DE 100 FOCOS</v>
          </cell>
          <cell r="C936">
            <v>2</v>
          </cell>
          <cell r="D936" t="str">
            <v>3</v>
          </cell>
          <cell r="E936">
            <v>20020604</v>
          </cell>
          <cell r="F936" t="str">
            <v>UN</v>
          </cell>
          <cell r="G936">
            <v>1</v>
          </cell>
          <cell r="H936">
            <v>2834</v>
          </cell>
          <cell r="I936">
            <v>8.1000000000000003E-2</v>
          </cell>
          <cell r="J936">
            <v>229.554</v>
          </cell>
          <cell r="K936" t="str">
            <v>Peso de Producto Terminado</v>
          </cell>
          <cell r="L936" t="str">
            <v>G2001</v>
          </cell>
          <cell r="M936">
            <v>2002</v>
          </cell>
          <cell r="N936">
            <v>6</v>
          </cell>
          <cell r="O936" t="str">
            <v>042923</v>
          </cell>
          <cell r="P936">
            <v>8</v>
          </cell>
          <cell r="Q936" t="str">
            <v>14971</v>
          </cell>
          <cell r="R936" t="str">
            <v>21630</v>
          </cell>
          <cell r="S936" t="str">
            <v>0</v>
          </cell>
          <cell r="T936" t="str">
            <v>OSRAM DEL ECUADOR</v>
          </cell>
          <cell r="U936">
            <v>42923</v>
          </cell>
        </row>
        <row r="937">
          <cell r="A937" t="str">
            <v>G2001L3001</v>
          </cell>
          <cell r="B937" t="str">
            <v>SEPARADORES 580*300 DE CAJA DE 100 FOCOS</v>
          </cell>
          <cell r="C937">
            <v>90</v>
          </cell>
          <cell r="D937" t="str">
            <v>3</v>
          </cell>
          <cell r="E937">
            <v>20020605</v>
          </cell>
          <cell r="F937" t="str">
            <v>UN</v>
          </cell>
          <cell r="G937">
            <v>-1</v>
          </cell>
          <cell r="H937">
            <v>3000</v>
          </cell>
          <cell r="I937">
            <v>8.1000000000000003E-2</v>
          </cell>
          <cell r="J937">
            <v>-243</v>
          </cell>
          <cell r="K937" t="str">
            <v>Peso de Producto Terminado</v>
          </cell>
          <cell r="L937" t="str">
            <v>G2001</v>
          </cell>
          <cell r="M937">
            <v>2002</v>
          </cell>
          <cell r="N937">
            <v>6</v>
          </cell>
          <cell r="O937" t="str">
            <v>042887</v>
          </cell>
          <cell r="P937">
            <v>1</v>
          </cell>
          <cell r="Q937" t="str">
            <v>G2001</v>
          </cell>
          <cell r="R937" t="str">
            <v>FACTUPA$02</v>
          </cell>
          <cell r="S937" t="str">
            <v>0200014789</v>
          </cell>
          <cell r="T937" t="str">
            <v>OSRAM DEL ECUADOR</v>
          </cell>
          <cell r="U937">
            <v>42887</v>
          </cell>
          <cell r="V937">
            <v>36</v>
          </cell>
          <cell r="W937">
            <v>0</v>
          </cell>
          <cell r="X937">
            <v>36</v>
          </cell>
          <cell r="Y937">
            <v>4.32</v>
          </cell>
        </row>
        <row r="938">
          <cell r="A938" t="str">
            <v>G2001C3001</v>
          </cell>
          <cell r="B938" t="str">
            <v>CAJA 100 FOCOS 585*300*220 T/125 T/E3876</v>
          </cell>
          <cell r="C938">
            <v>90</v>
          </cell>
          <cell r="D938" t="str">
            <v>3</v>
          </cell>
          <cell r="E938">
            <v>20020628</v>
          </cell>
          <cell r="F938" t="str">
            <v>UN</v>
          </cell>
          <cell r="G938">
            <v>-1</v>
          </cell>
          <cell r="H938">
            <v>3540</v>
          </cell>
          <cell r="I938">
            <v>0.44700000000000001</v>
          </cell>
          <cell r="J938">
            <v>-1582.38</v>
          </cell>
          <cell r="K938" t="str">
            <v>Peso de Producto Terminado</v>
          </cell>
          <cell r="L938" t="str">
            <v>G2001</v>
          </cell>
          <cell r="M938">
            <v>2002</v>
          </cell>
          <cell r="N938">
            <v>6</v>
          </cell>
          <cell r="O938" t="str">
            <v>043933</v>
          </cell>
          <cell r="P938">
            <v>1</v>
          </cell>
          <cell r="Q938" t="str">
            <v>G2001</v>
          </cell>
          <cell r="R938" t="str">
            <v>FACTUPA$02</v>
          </cell>
          <cell r="S938" t="str">
            <v>0200015278</v>
          </cell>
          <cell r="T938" t="str">
            <v>OSRAM DEL ECUADOR</v>
          </cell>
          <cell r="U938">
            <v>43933</v>
          </cell>
          <cell r="V938">
            <v>1168.2</v>
          </cell>
          <cell r="W938">
            <v>0</v>
          </cell>
          <cell r="X938">
            <v>1168.2</v>
          </cell>
          <cell r="Y938">
            <v>140.18</v>
          </cell>
        </row>
        <row r="939">
          <cell r="A939" t="str">
            <v>G2001C3001</v>
          </cell>
          <cell r="B939" t="str">
            <v>CAJA 100 FOCOS 585*300*220 T/125 T/E3876</v>
          </cell>
          <cell r="C939">
            <v>2</v>
          </cell>
          <cell r="D939" t="str">
            <v>3</v>
          </cell>
          <cell r="E939">
            <v>20020626</v>
          </cell>
          <cell r="F939" t="str">
            <v>UN</v>
          </cell>
          <cell r="G939">
            <v>1</v>
          </cell>
          <cell r="H939">
            <v>5366</v>
          </cell>
          <cell r="I939">
            <v>0.44700000000000001</v>
          </cell>
          <cell r="J939">
            <v>2398.6019999999999</v>
          </cell>
          <cell r="K939" t="str">
            <v>Peso de Producto Terminado</v>
          </cell>
          <cell r="L939" t="str">
            <v>G2001</v>
          </cell>
          <cell r="M939">
            <v>2002</v>
          </cell>
          <cell r="N939">
            <v>6</v>
          </cell>
          <cell r="O939" t="str">
            <v>043847</v>
          </cell>
          <cell r="P939">
            <v>2</v>
          </cell>
          <cell r="Q939" t="str">
            <v>15504</v>
          </cell>
          <cell r="R939" t="str">
            <v>21786</v>
          </cell>
          <cell r="S939" t="str">
            <v>0</v>
          </cell>
          <cell r="T939" t="str">
            <v>OSRAM DEL ECUADOR</v>
          </cell>
          <cell r="U939">
            <v>43847</v>
          </cell>
        </row>
        <row r="940">
          <cell r="A940" t="str">
            <v>G2001C3001</v>
          </cell>
          <cell r="B940" t="str">
            <v>CAJA 100 FOCOS 585*300*220 T/125 T/E3876</v>
          </cell>
          <cell r="C940">
            <v>90</v>
          </cell>
          <cell r="D940" t="str">
            <v>3</v>
          </cell>
          <cell r="E940">
            <v>20020618</v>
          </cell>
          <cell r="F940" t="str">
            <v>UN</v>
          </cell>
          <cell r="G940">
            <v>-1</v>
          </cell>
          <cell r="H940">
            <v>1620</v>
          </cell>
          <cell r="I940">
            <v>0.44700000000000001</v>
          </cell>
          <cell r="J940">
            <v>-724.14</v>
          </cell>
          <cell r="K940" t="str">
            <v>Peso de Producto Terminado</v>
          </cell>
          <cell r="L940" t="str">
            <v>G2001</v>
          </cell>
          <cell r="M940">
            <v>2002</v>
          </cell>
          <cell r="N940">
            <v>6</v>
          </cell>
          <cell r="O940" t="str">
            <v>043450</v>
          </cell>
          <cell r="P940">
            <v>1</v>
          </cell>
          <cell r="Q940" t="str">
            <v>G2001</v>
          </cell>
          <cell r="R940" t="str">
            <v>FACTUPA$02</v>
          </cell>
          <cell r="S940" t="str">
            <v>0200015064</v>
          </cell>
          <cell r="T940" t="str">
            <v>OSRAM DEL ECUADOR</v>
          </cell>
          <cell r="U940">
            <v>43450</v>
          </cell>
          <cell r="V940">
            <v>534.6</v>
          </cell>
          <cell r="W940">
            <v>0</v>
          </cell>
          <cell r="X940">
            <v>534.6</v>
          </cell>
          <cell r="Y940">
            <v>64.150000000000006</v>
          </cell>
        </row>
        <row r="941">
          <cell r="A941" t="str">
            <v>G2001C3001</v>
          </cell>
          <cell r="B941" t="str">
            <v>CAJA 100 FOCOS 585*300*220 T/125 T/E3876</v>
          </cell>
          <cell r="C941">
            <v>90</v>
          </cell>
          <cell r="D941" t="str">
            <v>3</v>
          </cell>
          <cell r="E941">
            <v>20020618</v>
          </cell>
          <cell r="F941" t="str">
            <v>UN</v>
          </cell>
          <cell r="G941">
            <v>-1</v>
          </cell>
          <cell r="H941">
            <v>3330</v>
          </cell>
          <cell r="I941">
            <v>0.44700000000000001</v>
          </cell>
          <cell r="J941">
            <v>-1488.51</v>
          </cell>
          <cell r="K941" t="str">
            <v>Peso de Producto Terminado</v>
          </cell>
          <cell r="L941" t="str">
            <v>G2001</v>
          </cell>
          <cell r="M941">
            <v>2002</v>
          </cell>
          <cell r="N941">
            <v>6</v>
          </cell>
          <cell r="O941" t="str">
            <v>043434</v>
          </cell>
          <cell r="P941">
            <v>1</v>
          </cell>
          <cell r="Q941" t="str">
            <v>G2001</v>
          </cell>
          <cell r="R941" t="str">
            <v>FACTUPA$02</v>
          </cell>
          <cell r="S941" t="str">
            <v>0200015055</v>
          </cell>
          <cell r="T941" t="str">
            <v>OSRAM DEL ECUADOR</v>
          </cell>
          <cell r="U941">
            <v>43434</v>
          </cell>
          <cell r="V941">
            <v>1098.9000000000001</v>
          </cell>
          <cell r="W941">
            <v>0</v>
          </cell>
          <cell r="X941">
            <v>1098.9000000000001</v>
          </cell>
          <cell r="Y941">
            <v>131.87</v>
          </cell>
        </row>
        <row r="942">
          <cell r="A942" t="str">
            <v>G2113L3AMI</v>
          </cell>
          <cell r="B942" t="str">
            <v>LAMINAS 1300X 900 T 200</v>
          </cell>
          <cell r="C942">
            <v>2</v>
          </cell>
          <cell r="D942" t="str">
            <v>3</v>
          </cell>
          <cell r="E942">
            <v>20020611</v>
          </cell>
          <cell r="F942" t="str">
            <v>UN</v>
          </cell>
          <cell r="G942">
            <v>1</v>
          </cell>
          <cell r="H942">
            <v>626</v>
          </cell>
          <cell r="I942">
            <v>0.71699999999999997</v>
          </cell>
          <cell r="J942">
            <v>448.84199999999998</v>
          </cell>
          <cell r="K942" t="str">
            <v>Peso de Producto Terminado</v>
          </cell>
          <cell r="L942" t="str">
            <v>G2113</v>
          </cell>
          <cell r="M942">
            <v>2002</v>
          </cell>
          <cell r="N942">
            <v>6</v>
          </cell>
          <cell r="O942" t="str">
            <v>043184</v>
          </cell>
          <cell r="P942">
            <v>1</v>
          </cell>
          <cell r="Q942" t="str">
            <v>14788</v>
          </cell>
          <cell r="R942" t="str">
            <v>21838</v>
          </cell>
          <cell r="S942" t="str">
            <v>0</v>
          </cell>
          <cell r="T942" t="str">
            <v>PAPELESA ALMACENES</v>
          </cell>
          <cell r="U942">
            <v>43184</v>
          </cell>
        </row>
        <row r="943">
          <cell r="A943" t="str">
            <v>G2113L3AMI</v>
          </cell>
          <cell r="B943" t="str">
            <v>LAMINAS 1300X 900 T 200</v>
          </cell>
          <cell r="C943">
            <v>90</v>
          </cell>
          <cell r="D943" t="str">
            <v>3</v>
          </cell>
          <cell r="E943">
            <v>20020612</v>
          </cell>
          <cell r="F943" t="str">
            <v>UN</v>
          </cell>
          <cell r="G943">
            <v>-1</v>
          </cell>
          <cell r="H943">
            <v>626</v>
          </cell>
          <cell r="I943">
            <v>0.71699999999999997</v>
          </cell>
          <cell r="J943">
            <v>-448.84199999999998</v>
          </cell>
          <cell r="K943" t="str">
            <v>Peso de Producto Terminado</v>
          </cell>
          <cell r="L943" t="str">
            <v>G2113</v>
          </cell>
          <cell r="M943">
            <v>2002</v>
          </cell>
          <cell r="N943">
            <v>6</v>
          </cell>
          <cell r="O943" t="str">
            <v>043192</v>
          </cell>
          <cell r="P943">
            <v>1</v>
          </cell>
          <cell r="Q943" t="str">
            <v>G2113</v>
          </cell>
          <cell r="R943" t="str">
            <v>FACTUPA$02</v>
          </cell>
          <cell r="S943" t="str">
            <v>0200014935</v>
          </cell>
          <cell r="T943" t="str">
            <v>PAPELESA ALMACENES</v>
          </cell>
          <cell r="U943">
            <v>43192</v>
          </cell>
          <cell r="V943">
            <v>369.34</v>
          </cell>
          <cell r="W943">
            <v>0</v>
          </cell>
          <cell r="X943">
            <v>369.34</v>
          </cell>
          <cell r="Y943">
            <v>44.32</v>
          </cell>
        </row>
        <row r="944">
          <cell r="A944" t="str">
            <v>G2113L3001</v>
          </cell>
          <cell r="B944" t="str">
            <v>LAMINA 2440*1220 K-C T/200</v>
          </cell>
          <cell r="C944">
            <v>2</v>
          </cell>
          <cell r="D944" t="str">
            <v>3</v>
          </cell>
          <cell r="E944">
            <v>20020611</v>
          </cell>
          <cell r="F944" t="str">
            <v>UN</v>
          </cell>
          <cell r="G944">
            <v>1</v>
          </cell>
          <cell r="H944">
            <v>501</v>
          </cell>
          <cell r="I944">
            <v>1.825</v>
          </cell>
          <cell r="J944">
            <v>914.32500000000005</v>
          </cell>
          <cell r="K944" t="str">
            <v>Peso de Producto Terminado</v>
          </cell>
          <cell r="L944" t="str">
            <v>G2113</v>
          </cell>
          <cell r="M944">
            <v>2002</v>
          </cell>
          <cell r="N944">
            <v>6</v>
          </cell>
          <cell r="O944" t="str">
            <v>043184</v>
          </cell>
          <cell r="P944">
            <v>2</v>
          </cell>
          <cell r="Q944" t="str">
            <v>14787</v>
          </cell>
          <cell r="R944" t="str">
            <v>21840</v>
          </cell>
          <cell r="S944" t="str">
            <v>0</v>
          </cell>
          <cell r="T944" t="str">
            <v>PAPELESA ALMACENES</v>
          </cell>
          <cell r="U944">
            <v>43184</v>
          </cell>
        </row>
        <row r="945">
          <cell r="A945" t="str">
            <v>G2113L3001</v>
          </cell>
          <cell r="B945" t="str">
            <v>LAMINA 2440*1220 K-C T/200</v>
          </cell>
          <cell r="C945">
            <v>90</v>
          </cell>
          <cell r="D945" t="str">
            <v>3</v>
          </cell>
          <cell r="E945">
            <v>20020612</v>
          </cell>
          <cell r="F945" t="str">
            <v>UN</v>
          </cell>
          <cell r="G945">
            <v>-1</v>
          </cell>
          <cell r="H945">
            <v>501</v>
          </cell>
          <cell r="I945">
            <v>1.825</v>
          </cell>
          <cell r="J945">
            <v>-914.32500000000005</v>
          </cell>
          <cell r="K945" t="str">
            <v>Peso de Producto Terminado</v>
          </cell>
          <cell r="L945" t="str">
            <v>G2113</v>
          </cell>
          <cell r="M945">
            <v>2002</v>
          </cell>
          <cell r="N945">
            <v>6</v>
          </cell>
          <cell r="O945" t="str">
            <v>043192</v>
          </cell>
          <cell r="P945">
            <v>2</v>
          </cell>
          <cell r="Q945" t="str">
            <v>G2113</v>
          </cell>
          <cell r="R945" t="str">
            <v>FACTUPA$02</v>
          </cell>
          <cell r="S945" t="str">
            <v>0200014935</v>
          </cell>
          <cell r="T945" t="str">
            <v>PAPELESA ALMACENES</v>
          </cell>
          <cell r="U945">
            <v>43192</v>
          </cell>
          <cell r="V945">
            <v>746.49</v>
          </cell>
          <cell r="W945">
            <v>0</v>
          </cell>
          <cell r="X945">
            <v>746.49</v>
          </cell>
          <cell r="Y945">
            <v>89.58</v>
          </cell>
        </row>
        <row r="946">
          <cell r="A946" t="str">
            <v>G2001L3001</v>
          </cell>
          <cell r="B946" t="str">
            <v>SEPARADORES 580*300 DE CAJA DE 100 FOCOS</v>
          </cell>
          <cell r="C946">
            <v>2</v>
          </cell>
          <cell r="D946" t="str">
            <v>3</v>
          </cell>
          <cell r="E946">
            <v>20020610</v>
          </cell>
          <cell r="F946" t="str">
            <v>UN</v>
          </cell>
          <cell r="G946">
            <v>1</v>
          </cell>
          <cell r="H946">
            <v>3142</v>
          </cell>
          <cell r="I946">
            <v>8.1000000000000003E-2</v>
          </cell>
          <cell r="J946">
            <v>254.50200000000001</v>
          </cell>
          <cell r="K946" t="str">
            <v>Peso de Producto Terminado</v>
          </cell>
          <cell r="L946" t="str">
            <v>G2001</v>
          </cell>
          <cell r="M946">
            <v>2002</v>
          </cell>
          <cell r="N946">
            <v>6</v>
          </cell>
          <cell r="O946" t="str">
            <v>043149</v>
          </cell>
          <cell r="P946">
            <v>3</v>
          </cell>
          <cell r="Q946" t="str">
            <v>15118</v>
          </cell>
          <cell r="R946" t="str">
            <v>21630</v>
          </cell>
          <cell r="S946" t="str">
            <v>0</v>
          </cell>
          <cell r="T946" t="str">
            <v>OSRAM DEL ECUADOR</v>
          </cell>
          <cell r="U946">
            <v>43149</v>
          </cell>
        </row>
        <row r="947">
          <cell r="A947" t="str">
            <v>G0000C3FON</v>
          </cell>
          <cell r="B947" t="str">
            <v>CAJA FONDO ARCHIVO 410*320*270 T/200</v>
          </cell>
          <cell r="C947">
            <v>90</v>
          </cell>
          <cell r="D947" t="str">
            <v>3</v>
          </cell>
          <cell r="E947">
            <v>20020605</v>
          </cell>
          <cell r="F947" t="str">
            <v>UN</v>
          </cell>
          <cell r="G947">
            <v>-1</v>
          </cell>
          <cell r="H947">
            <v>300</v>
          </cell>
          <cell r="I947">
            <v>0.78100000000000003</v>
          </cell>
          <cell r="J947">
            <v>-234.3</v>
          </cell>
          <cell r="K947" t="str">
            <v>Peso de Producto Terminado</v>
          </cell>
          <cell r="L947" t="str">
            <v>G0000</v>
          </cell>
          <cell r="M947">
            <v>2002</v>
          </cell>
          <cell r="N947">
            <v>6</v>
          </cell>
          <cell r="O947" t="str">
            <v>042890</v>
          </cell>
          <cell r="P947">
            <v>2</v>
          </cell>
          <cell r="Q947" t="str">
            <v>G0625</v>
          </cell>
          <cell r="R947" t="str">
            <v>FACTUPA$02</v>
          </cell>
          <cell r="S947" t="str">
            <v>0200014791</v>
          </cell>
          <cell r="T947" t="str">
            <v>INDUSTRIAL LA REFORMA</v>
          </cell>
          <cell r="U947">
            <v>42890</v>
          </cell>
          <cell r="V947">
            <v>240</v>
          </cell>
          <cell r="W947">
            <v>0</v>
          </cell>
          <cell r="X947">
            <v>240</v>
          </cell>
          <cell r="Y947">
            <v>28.8</v>
          </cell>
        </row>
        <row r="948">
          <cell r="A948" t="str">
            <v>G2001L3001</v>
          </cell>
          <cell r="B948" t="str">
            <v>SEPARADORES 580*300 DE CAJA DE 100 FOCOS</v>
          </cell>
          <cell r="C948">
            <v>90</v>
          </cell>
          <cell r="D948" t="str">
            <v>3</v>
          </cell>
          <cell r="E948">
            <v>20020612</v>
          </cell>
          <cell r="F948" t="str">
            <v>UN</v>
          </cell>
          <cell r="G948">
            <v>-1</v>
          </cell>
          <cell r="H948">
            <v>5542</v>
          </cell>
          <cell r="I948">
            <v>8.1000000000000003E-2</v>
          </cell>
          <cell r="J948">
            <v>-448.90199999999999</v>
          </cell>
          <cell r="K948" t="str">
            <v>Peso de Producto Terminado</v>
          </cell>
          <cell r="L948" t="str">
            <v>G2001</v>
          </cell>
          <cell r="M948">
            <v>2002</v>
          </cell>
          <cell r="N948">
            <v>6</v>
          </cell>
          <cell r="O948" t="str">
            <v>043169</v>
          </cell>
          <cell r="P948">
            <v>1</v>
          </cell>
          <cell r="Q948" t="str">
            <v>G2001</v>
          </cell>
          <cell r="R948" t="str">
            <v>FACTUPA$02</v>
          </cell>
          <cell r="S948" t="str">
            <v>0200014929</v>
          </cell>
          <cell r="T948" t="str">
            <v>OSRAM DEL ECUADOR</v>
          </cell>
          <cell r="U948">
            <v>43169</v>
          </cell>
          <cell r="V948">
            <v>66.5</v>
          </cell>
          <cell r="W948">
            <v>0</v>
          </cell>
          <cell r="X948">
            <v>66.5</v>
          </cell>
          <cell r="Y948">
            <v>7.98</v>
          </cell>
        </row>
        <row r="949">
          <cell r="A949" t="str">
            <v>G0000C3FON</v>
          </cell>
          <cell r="B949" t="str">
            <v>CAJA FONDO ARCHIVO 410*320*270 T/200</v>
          </cell>
          <cell r="C949">
            <v>90</v>
          </cell>
          <cell r="D949" t="str">
            <v>3</v>
          </cell>
          <cell r="E949">
            <v>20020612</v>
          </cell>
          <cell r="F949" t="str">
            <v>UN</v>
          </cell>
          <cell r="G949">
            <v>-1</v>
          </cell>
          <cell r="H949">
            <v>100</v>
          </cell>
          <cell r="I949">
            <v>0.78100000000000003</v>
          </cell>
          <cell r="J949">
            <v>-78.099999999999994</v>
          </cell>
          <cell r="K949" t="str">
            <v>Peso de Producto Terminado</v>
          </cell>
          <cell r="L949" t="str">
            <v>G0000</v>
          </cell>
          <cell r="M949">
            <v>2002</v>
          </cell>
          <cell r="N949">
            <v>6</v>
          </cell>
          <cell r="O949" t="str">
            <v>043174</v>
          </cell>
          <cell r="P949">
            <v>2</v>
          </cell>
          <cell r="Q949" t="str">
            <v>G2103</v>
          </cell>
          <cell r="R949" t="str">
            <v>FACTUPA$02</v>
          </cell>
          <cell r="S949" t="str">
            <v>0200014932</v>
          </cell>
          <cell r="T949" t="str">
            <v>INDUSTRIAL LA REFORMA</v>
          </cell>
          <cell r="U949">
            <v>43174</v>
          </cell>
          <cell r="V949">
            <v>80</v>
          </cell>
          <cell r="W949">
            <v>0</v>
          </cell>
          <cell r="X949">
            <v>80</v>
          </cell>
          <cell r="Y949">
            <v>9.6</v>
          </cell>
        </row>
        <row r="950">
          <cell r="A950" t="str">
            <v>G0000C3FON</v>
          </cell>
          <cell r="B950" t="str">
            <v>CAJA FONDO ARCHIVO 410*320*270 T/200</v>
          </cell>
          <cell r="C950">
            <v>10</v>
          </cell>
          <cell r="D950" t="str">
            <v>3</v>
          </cell>
          <cell r="E950">
            <v>20020612</v>
          </cell>
          <cell r="F950" t="str">
            <v>UN</v>
          </cell>
          <cell r="G950">
            <v>1</v>
          </cell>
          <cell r="H950">
            <v>100</v>
          </cell>
          <cell r="I950">
            <v>0.78100000000000003</v>
          </cell>
          <cell r="J950">
            <v>78.099999999999994</v>
          </cell>
          <cell r="K950" t="str">
            <v>Peso de Producto Terminado</v>
          </cell>
          <cell r="L950" t="str">
            <v>G0000</v>
          </cell>
          <cell r="M950">
            <v>2002</v>
          </cell>
          <cell r="N950">
            <v>6</v>
          </cell>
          <cell r="O950" t="str">
            <v>043189</v>
          </cell>
          <cell r="P950">
            <v>2</v>
          </cell>
          <cell r="Q950" t="str">
            <v>G2103</v>
          </cell>
          <cell r="R950" t="str">
            <v>NCANU$CIVA</v>
          </cell>
          <cell r="S950" t="str">
            <v>0100002166</v>
          </cell>
          <cell r="T950" t="str">
            <v>INDUSTRIAL LA REFORMA</v>
          </cell>
          <cell r="U950">
            <v>43189</v>
          </cell>
          <cell r="V950">
            <v>80</v>
          </cell>
          <cell r="W950">
            <v>0</v>
          </cell>
          <cell r="X950">
            <v>80</v>
          </cell>
          <cell r="Y950">
            <v>9.6</v>
          </cell>
        </row>
        <row r="951">
          <cell r="A951" t="str">
            <v>G0000C3FON</v>
          </cell>
          <cell r="B951" t="str">
            <v>CAJA FONDO ARCHIVO 410*320*270 T/200</v>
          </cell>
          <cell r="C951">
            <v>90</v>
          </cell>
          <cell r="D951" t="str">
            <v>3</v>
          </cell>
          <cell r="E951">
            <v>20020612</v>
          </cell>
          <cell r="F951" t="str">
            <v>UN</v>
          </cell>
          <cell r="G951">
            <v>-1</v>
          </cell>
          <cell r="H951">
            <v>100</v>
          </cell>
          <cell r="I951">
            <v>0.78100000000000003</v>
          </cell>
          <cell r="J951">
            <v>-78.099999999999994</v>
          </cell>
          <cell r="K951" t="str">
            <v>Peso de Producto Terminado</v>
          </cell>
          <cell r="L951" t="str">
            <v>G0000</v>
          </cell>
          <cell r="M951">
            <v>2002</v>
          </cell>
          <cell r="N951">
            <v>6</v>
          </cell>
          <cell r="O951" t="str">
            <v>043221</v>
          </cell>
          <cell r="P951">
            <v>2</v>
          </cell>
          <cell r="Q951" t="str">
            <v>G1201</v>
          </cell>
          <cell r="R951" t="str">
            <v>FACTUPA$02</v>
          </cell>
          <cell r="S951" t="str">
            <v>0200014949</v>
          </cell>
          <cell r="T951" t="str">
            <v>INDUSTRIAL LA REFORMA</v>
          </cell>
          <cell r="U951">
            <v>43221</v>
          </cell>
          <cell r="V951">
            <v>80</v>
          </cell>
          <cell r="W951">
            <v>0</v>
          </cell>
          <cell r="X951">
            <v>80</v>
          </cell>
          <cell r="Y951">
            <v>9.6</v>
          </cell>
        </row>
        <row r="952">
          <cell r="A952" t="str">
            <v>G0000C3FON</v>
          </cell>
          <cell r="B952" t="str">
            <v>CAJA FONDO ARCHIVO 410*320*270 T/200</v>
          </cell>
          <cell r="C952">
            <v>10</v>
          </cell>
          <cell r="D952" t="str">
            <v>3</v>
          </cell>
          <cell r="E952">
            <v>20020626</v>
          </cell>
          <cell r="F952" t="str">
            <v>UN</v>
          </cell>
          <cell r="G952">
            <v>1</v>
          </cell>
          <cell r="H952">
            <v>300</v>
          </cell>
          <cell r="I952">
            <v>0.78100000000000003</v>
          </cell>
          <cell r="J952">
            <v>234.3</v>
          </cell>
          <cell r="K952" t="str">
            <v>Peso de Producto Terminado</v>
          </cell>
          <cell r="L952" t="str">
            <v>G0000</v>
          </cell>
          <cell r="M952">
            <v>2002</v>
          </cell>
          <cell r="N952">
            <v>6</v>
          </cell>
          <cell r="O952" t="str">
            <v>043796</v>
          </cell>
          <cell r="P952">
            <v>2</v>
          </cell>
          <cell r="Q952" t="str">
            <v>G0625</v>
          </cell>
          <cell r="R952" t="str">
            <v>NCANU$CIVA</v>
          </cell>
          <cell r="S952" t="str">
            <v>0100002180</v>
          </cell>
          <cell r="T952" t="str">
            <v>INDUSTRIAL LA REFORMA</v>
          </cell>
          <cell r="U952">
            <v>43796</v>
          </cell>
          <cell r="V952">
            <v>240</v>
          </cell>
          <cell r="W952">
            <v>0</v>
          </cell>
          <cell r="X952">
            <v>240</v>
          </cell>
          <cell r="Y952">
            <v>28.8</v>
          </cell>
        </row>
        <row r="953">
          <cell r="A953" t="str">
            <v>G0000C3FON</v>
          </cell>
          <cell r="B953" t="str">
            <v>CAJA FONDO ARCHIVO 410*320*270 T/200</v>
          </cell>
          <cell r="C953">
            <v>90</v>
          </cell>
          <cell r="D953" t="str">
            <v>3</v>
          </cell>
          <cell r="E953">
            <v>20020627</v>
          </cell>
          <cell r="F953" t="str">
            <v>UN</v>
          </cell>
          <cell r="G953">
            <v>-1</v>
          </cell>
          <cell r="H953">
            <v>150</v>
          </cell>
          <cell r="I953">
            <v>0.78100000000000003</v>
          </cell>
          <cell r="J953">
            <v>-117.15</v>
          </cell>
          <cell r="K953" t="str">
            <v>Peso de Producto Terminado</v>
          </cell>
          <cell r="L953" t="str">
            <v>G0000</v>
          </cell>
          <cell r="M953">
            <v>2002</v>
          </cell>
          <cell r="N953">
            <v>6</v>
          </cell>
          <cell r="O953" t="str">
            <v>043841</v>
          </cell>
          <cell r="P953">
            <v>2</v>
          </cell>
          <cell r="Q953" t="str">
            <v>G1201</v>
          </cell>
          <cell r="R953" t="str">
            <v>FACTUPA$02</v>
          </cell>
          <cell r="S953" t="str">
            <v>0200015248</v>
          </cell>
          <cell r="T953" t="str">
            <v>INDUSTRIAL LA REFORMA</v>
          </cell>
          <cell r="U953">
            <v>43841</v>
          </cell>
          <cell r="V953">
            <v>120</v>
          </cell>
          <cell r="W953">
            <v>0</v>
          </cell>
          <cell r="X953">
            <v>120</v>
          </cell>
          <cell r="Y953">
            <v>14.4</v>
          </cell>
        </row>
        <row r="954">
          <cell r="A954" t="str">
            <v>G0000C3TAP</v>
          </cell>
          <cell r="B954" t="str">
            <v>CAJA TAPA ARCHIVO 440*340*50 T/175</v>
          </cell>
          <cell r="C954">
            <v>90</v>
          </cell>
          <cell r="D954" t="str">
            <v>3</v>
          </cell>
          <cell r="E954">
            <v>20020605</v>
          </cell>
          <cell r="F954" t="str">
            <v>UN</v>
          </cell>
          <cell r="G954">
            <v>-1</v>
          </cell>
          <cell r="H954">
            <v>300</v>
          </cell>
          <cell r="I954">
            <v>0.18</v>
          </cell>
          <cell r="J954">
            <v>-54</v>
          </cell>
          <cell r="K954" t="str">
            <v>Peso de Producto Terminado</v>
          </cell>
          <cell r="L954" t="str">
            <v>G0000</v>
          </cell>
          <cell r="M954">
            <v>2002</v>
          </cell>
          <cell r="N954">
            <v>6</v>
          </cell>
          <cell r="O954" t="str">
            <v>042890</v>
          </cell>
          <cell r="P954">
            <v>1</v>
          </cell>
          <cell r="Q954" t="str">
            <v>G0625</v>
          </cell>
          <cell r="R954" t="str">
            <v>FACTUPA$02</v>
          </cell>
          <cell r="S954" t="str">
            <v>0200014791</v>
          </cell>
          <cell r="T954" t="str">
            <v>INDUSTRIAL LA REFORMA</v>
          </cell>
          <cell r="U954">
            <v>42890</v>
          </cell>
          <cell r="V954">
            <v>60</v>
          </cell>
          <cell r="W954">
            <v>0</v>
          </cell>
          <cell r="X954">
            <v>60</v>
          </cell>
          <cell r="Y954">
            <v>7.2</v>
          </cell>
        </row>
        <row r="955">
          <cell r="A955" t="str">
            <v>G0000C3TAP</v>
          </cell>
          <cell r="B955" t="str">
            <v>CAJA TAPA ARCHIVO 440*340*50 T/175</v>
          </cell>
          <cell r="C955">
            <v>90</v>
          </cell>
          <cell r="D955" t="str">
            <v>3</v>
          </cell>
          <cell r="E955">
            <v>20020610</v>
          </cell>
          <cell r="F955" t="str">
            <v>UN</v>
          </cell>
          <cell r="G955">
            <v>-1</v>
          </cell>
          <cell r="H955">
            <v>100</v>
          </cell>
          <cell r="I955">
            <v>0.18</v>
          </cell>
          <cell r="J955">
            <v>-18</v>
          </cell>
          <cell r="K955" t="str">
            <v>Peso de Producto Terminado</v>
          </cell>
          <cell r="L955" t="str">
            <v>G0000</v>
          </cell>
          <cell r="M955">
            <v>2002</v>
          </cell>
          <cell r="N955">
            <v>6</v>
          </cell>
          <cell r="O955" t="str">
            <v>043092</v>
          </cell>
          <cell r="P955">
            <v>1</v>
          </cell>
          <cell r="Q955" t="str">
            <v>G0625</v>
          </cell>
          <cell r="R955" t="str">
            <v>FACTUPA$02</v>
          </cell>
          <cell r="S955" t="str">
            <v>0200014888</v>
          </cell>
          <cell r="T955" t="str">
            <v>INDUSTRIAL LA REFORMA</v>
          </cell>
          <cell r="U955">
            <v>43092</v>
          </cell>
          <cell r="V955">
            <v>20</v>
          </cell>
          <cell r="W955">
            <v>0</v>
          </cell>
          <cell r="X955">
            <v>20</v>
          </cell>
          <cell r="Y955">
            <v>2.4</v>
          </cell>
        </row>
        <row r="956">
          <cell r="A956" t="str">
            <v>G1913T3006</v>
          </cell>
          <cell r="B956" t="str">
            <v>TRANSVERSAL 408*145*N/A T/125 TE-4155</v>
          </cell>
          <cell r="C956">
            <v>90</v>
          </cell>
          <cell r="D956" t="str">
            <v>3</v>
          </cell>
          <cell r="E956">
            <v>20020624</v>
          </cell>
          <cell r="F956" t="str">
            <v>UN</v>
          </cell>
          <cell r="G956">
            <v>-1</v>
          </cell>
          <cell r="H956">
            <v>224</v>
          </cell>
          <cell r="I956">
            <v>2.7E-2</v>
          </cell>
          <cell r="J956">
            <v>-6.048</v>
          </cell>
          <cell r="K956" t="str">
            <v>Peso de Producto Terminado</v>
          </cell>
          <cell r="L956" t="str">
            <v>G1913</v>
          </cell>
          <cell r="M956">
            <v>2002</v>
          </cell>
          <cell r="N956">
            <v>6</v>
          </cell>
          <cell r="O956" t="str">
            <v>043654</v>
          </cell>
          <cell r="P956">
            <v>3</v>
          </cell>
          <cell r="Q956" t="str">
            <v>G1913</v>
          </cell>
          <cell r="R956" t="str">
            <v>FACTUPA$03</v>
          </cell>
          <cell r="S956" t="str">
            <v>0200015164</v>
          </cell>
          <cell r="T956" t="str">
            <v>NEW YORKER S.A. (LEFISA)</v>
          </cell>
          <cell r="U956">
            <v>43654</v>
          </cell>
          <cell r="V956">
            <v>4.4800000000000004</v>
          </cell>
          <cell r="W956">
            <v>0</v>
          </cell>
          <cell r="X956">
            <v>4.4800000000000004</v>
          </cell>
          <cell r="Y956">
            <v>0</v>
          </cell>
        </row>
        <row r="957">
          <cell r="A957" t="str">
            <v>G1913T3006</v>
          </cell>
          <cell r="B957" t="str">
            <v>TRANSVERSAL 408*145*N/A T/125 TE-4155</v>
          </cell>
          <cell r="C957">
            <v>10</v>
          </cell>
          <cell r="D957" t="str">
            <v>3</v>
          </cell>
          <cell r="E957">
            <v>20020620</v>
          </cell>
          <cell r="F957" t="str">
            <v>UN</v>
          </cell>
          <cell r="G957">
            <v>1</v>
          </cell>
          <cell r="H957">
            <v>224</v>
          </cell>
          <cell r="I957">
            <v>2.7E-2</v>
          </cell>
          <cell r="J957">
            <v>6.048</v>
          </cell>
          <cell r="K957" t="str">
            <v>Peso de Producto Terminado</v>
          </cell>
          <cell r="L957" t="str">
            <v>G1913</v>
          </cell>
          <cell r="M957">
            <v>2002</v>
          </cell>
          <cell r="N957">
            <v>6</v>
          </cell>
          <cell r="O957" t="str">
            <v>043559</v>
          </cell>
          <cell r="P957">
            <v>3</v>
          </cell>
          <cell r="Q957" t="str">
            <v>G1913</v>
          </cell>
          <cell r="R957" t="str">
            <v>NCRDEV$SIV</v>
          </cell>
          <cell r="S957" t="str">
            <v>0100002173</v>
          </cell>
          <cell r="T957" t="str">
            <v>NEW YORKER S.A. (LEFISA)</v>
          </cell>
          <cell r="U957">
            <v>43559</v>
          </cell>
          <cell r="V957">
            <v>4.4800000000000004</v>
          </cell>
          <cell r="W957">
            <v>0</v>
          </cell>
          <cell r="X957">
            <v>4.4800000000000004</v>
          </cell>
          <cell r="Y957">
            <v>0</v>
          </cell>
        </row>
        <row r="958">
          <cell r="A958" t="str">
            <v>G1913T3NTS</v>
          </cell>
          <cell r="B958" t="str">
            <v>TRANSV NOTUS 4 ESL 312*128 T125 TE:P3728</v>
          </cell>
          <cell r="C958">
            <v>90</v>
          </cell>
          <cell r="D958" t="str">
            <v>3</v>
          </cell>
          <cell r="E958">
            <v>20020611</v>
          </cell>
          <cell r="F958" t="str">
            <v>UN</v>
          </cell>
          <cell r="G958">
            <v>-1</v>
          </cell>
          <cell r="H958">
            <v>7960</v>
          </cell>
          <cell r="I958">
            <v>1.7999999999999999E-2</v>
          </cell>
          <cell r="J958">
            <v>-143.28</v>
          </cell>
          <cell r="K958" t="str">
            <v>Peso de Producto Terminado</v>
          </cell>
          <cell r="L958" t="str">
            <v>G1913</v>
          </cell>
          <cell r="M958">
            <v>2002</v>
          </cell>
          <cell r="N958">
            <v>6</v>
          </cell>
          <cell r="O958" t="str">
            <v>043130</v>
          </cell>
          <cell r="P958">
            <v>3</v>
          </cell>
          <cell r="Q958" t="str">
            <v>G1913</v>
          </cell>
          <cell r="R958" t="str">
            <v>FACTUPA$03</v>
          </cell>
          <cell r="S958" t="str">
            <v>0200014907</v>
          </cell>
          <cell r="T958" t="str">
            <v>NEW YORKER S.A. (LEFISA)</v>
          </cell>
          <cell r="U958">
            <v>43130</v>
          </cell>
          <cell r="V958">
            <v>79.599999999999994</v>
          </cell>
          <cell r="W958">
            <v>0</v>
          </cell>
          <cell r="X958">
            <v>79.599999999999994</v>
          </cell>
          <cell r="Y958">
            <v>0</v>
          </cell>
        </row>
        <row r="959">
          <cell r="A959" t="str">
            <v>G1913T3NTS</v>
          </cell>
          <cell r="B959" t="str">
            <v>TRANSV NOTUS 4 ESL 312*128 T125 TE:P3728</v>
          </cell>
          <cell r="C959">
            <v>2</v>
          </cell>
          <cell r="D959" t="str">
            <v>3</v>
          </cell>
          <cell r="E959">
            <v>20020608</v>
          </cell>
          <cell r="F959" t="str">
            <v>UN</v>
          </cell>
          <cell r="G959">
            <v>1</v>
          </cell>
          <cell r="H959">
            <v>8000</v>
          </cell>
          <cell r="I959">
            <v>1.7999999999999999E-2</v>
          </cell>
          <cell r="J959">
            <v>144</v>
          </cell>
          <cell r="K959" t="str">
            <v>Peso de Producto Terminado</v>
          </cell>
          <cell r="L959" t="str">
            <v>G1913</v>
          </cell>
          <cell r="M959">
            <v>2002</v>
          </cell>
          <cell r="N959">
            <v>6</v>
          </cell>
          <cell r="O959" t="str">
            <v>043109</v>
          </cell>
          <cell r="P959">
            <v>4</v>
          </cell>
          <cell r="Q959" t="str">
            <v>14989</v>
          </cell>
          <cell r="R959" t="str">
            <v>21791</v>
          </cell>
          <cell r="S959" t="str">
            <v>0</v>
          </cell>
          <cell r="T959" t="str">
            <v>NEW YORKER S.A. (LEFISA)</v>
          </cell>
          <cell r="U959">
            <v>43109</v>
          </cell>
        </row>
        <row r="960">
          <cell r="A960" t="str">
            <v>G2602C3002</v>
          </cell>
          <cell r="B960" t="str">
            <v>CAJAS FC-1 282*220*268 KC 200 TE-17.5</v>
          </cell>
          <cell r="C960">
            <v>2</v>
          </cell>
          <cell r="D960" t="str">
            <v>3</v>
          </cell>
          <cell r="E960">
            <v>20020626</v>
          </cell>
          <cell r="F960" t="str">
            <v>UN</v>
          </cell>
          <cell r="G960">
            <v>1</v>
          </cell>
          <cell r="H960">
            <v>956</v>
          </cell>
          <cell r="I960">
            <v>0.32700000000000001</v>
          </cell>
          <cell r="J960">
            <v>312.61200000000002</v>
          </cell>
          <cell r="K960" t="str">
            <v>Peso de Producto Terminado</v>
          </cell>
          <cell r="L960" t="str">
            <v>G2602</v>
          </cell>
          <cell r="M960">
            <v>2002</v>
          </cell>
          <cell r="N960">
            <v>6</v>
          </cell>
          <cell r="O960" t="str">
            <v>043847</v>
          </cell>
          <cell r="P960">
            <v>10</v>
          </cell>
          <cell r="Q960" t="str">
            <v>15285</v>
          </cell>
          <cell r="R960" t="str">
            <v>22036</v>
          </cell>
          <cell r="S960" t="str">
            <v>0</v>
          </cell>
          <cell r="T960" t="str">
            <v>ARTES GRAFICAS SENEFELDER C.A.</v>
          </cell>
          <cell r="U960">
            <v>43847</v>
          </cell>
        </row>
        <row r="961">
          <cell r="A961" t="str">
            <v>G2118C3R#2</v>
          </cell>
          <cell r="C961">
            <v>2</v>
          </cell>
          <cell r="D961" t="str">
            <v>3</v>
          </cell>
          <cell r="E961">
            <v>20020606</v>
          </cell>
          <cell r="F961" t="str">
            <v>UN</v>
          </cell>
          <cell r="G961">
            <v>1</v>
          </cell>
          <cell r="H961">
            <v>1678</v>
          </cell>
          <cell r="I961">
            <v>0.6</v>
          </cell>
          <cell r="J961">
            <v>1006.8</v>
          </cell>
          <cell r="K961" t="str">
            <v>Peso de Producto Terminado</v>
          </cell>
          <cell r="L961" t="str">
            <v>G2118</v>
          </cell>
          <cell r="M961">
            <v>2002</v>
          </cell>
          <cell r="N961">
            <v>6</v>
          </cell>
          <cell r="O961" t="str">
            <v>042937</v>
          </cell>
          <cell r="P961">
            <v>2</v>
          </cell>
          <cell r="Q961" t="str">
            <v>14935</v>
          </cell>
          <cell r="R961" t="str">
            <v>21712</v>
          </cell>
          <cell r="S961" t="str">
            <v>0</v>
          </cell>
          <cell r="T961" t="str">
            <v>PLASTIUNIVERSAL</v>
          </cell>
          <cell r="U961">
            <v>42937</v>
          </cell>
        </row>
        <row r="962">
          <cell r="A962" t="str">
            <v>G2103C3C#1</v>
          </cell>
          <cell r="C962">
            <v>90</v>
          </cell>
          <cell r="D962" t="str">
            <v>3</v>
          </cell>
          <cell r="E962">
            <v>20020619</v>
          </cell>
          <cell r="F962" t="str">
            <v>UN</v>
          </cell>
          <cell r="G962">
            <v>-1</v>
          </cell>
          <cell r="H962">
            <v>2400</v>
          </cell>
          <cell r="K962" t="str">
            <v>Peso de Ventas</v>
          </cell>
          <cell r="L962" t="str">
            <v>G2103</v>
          </cell>
          <cell r="M962">
            <v>2002</v>
          </cell>
          <cell r="N962">
            <v>6</v>
          </cell>
          <cell r="O962" t="str">
            <v>043461</v>
          </cell>
          <cell r="P962">
            <v>1</v>
          </cell>
          <cell r="Q962" t="str">
            <v>G2103</v>
          </cell>
          <cell r="R962" t="str">
            <v>FACTUPA$02</v>
          </cell>
          <cell r="S962" t="str">
            <v>0200015069</v>
          </cell>
          <cell r="T962" t="str">
            <v>PAPELESA</v>
          </cell>
          <cell r="U962">
            <v>43461</v>
          </cell>
        </row>
        <row r="963">
          <cell r="A963" t="str">
            <v>G1913L3006</v>
          </cell>
          <cell r="B963" t="str">
            <v>LARGUEROS 368*145*N/A T/125 TE-4156</v>
          </cell>
          <cell r="C963">
            <v>10</v>
          </cell>
          <cell r="D963" t="str">
            <v>3</v>
          </cell>
          <cell r="E963">
            <v>20020620</v>
          </cell>
          <cell r="F963" t="str">
            <v>UN</v>
          </cell>
          <cell r="G963">
            <v>1</v>
          </cell>
          <cell r="H963">
            <v>112</v>
          </cell>
          <cell r="I963">
            <v>2.5000000000000001E-2</v>
          </cell>
          <cell r="J963">
            <v>2.8</v>
          </cell>
          <cell r="K963" t="str">
            <v>Peso de Producto Terminado</v>
          </cell>
          <cell r="L963" t="str">
            <v>G1913</v>
          </cell>
          <cell r="M963">
            <v>2002</v>
          </cell>
          <cell r="N963">
            <v>6</v>
          </cell>
          <cell r="O963" t="str">
            <v>043559</v>
          </cell>
          <cell r="P963">
            <v>2</v>
          </cell>
          <cell r="Q963" t="str">
            <v>G1913</v>
          </cell>
          <cell r="R963" t="str">
            <v>NCRDEV$SIV</v>
          </cell>
          <cell r="S963" t="str">
            <v>0100002173</v>
          </cell>
          <cell r="T963" t="str">
            <v>NEW YORKER S.A. (LEFISA)</v>
          </cell>
          <cell r="U963">
            <v>43559</v>
          </cell>
          <cell r="V963">
            <v>2.2400000000000002</v>
          </cell>
          <cell r="W963">
            <v>0</v>
          </cell>
          <cell r="X963">
            <v>2.2400000000000002</v>
          </cell>
          <cell r="Y963">
            <v>0</v>
          </cell>
        </row>
        <row r="964">
          <cell r="A964" t="str">
            <v>G2103C3013</v>
          </cell>
          <cell r="B964" t="str">
            <v>CJ TAPA HTECH 430*305*100 BC 175 15307</v>
          </cell>
          <cell r="C964">
            <v>2</v>
          </cell>
          <cell r="D964" t="str">
            <v>3</v>
          </cell>
          <cell r="E964">
            <v>20020617</v>
          </cell>
          <cell r="F964" t="str">
            <v>UN</v>
          </cell>
          <cell r="G964">
            <v>1</v>
          </cell>
          <cell r="H964">
            <v>12135</v>
          </cell>
          <cell r="I964">
            <v>0.193</v>
          </cell>
          <cell r="J964">
            <v>2342.0549999999998</v>
          </cell>
          <cell r="K964" t="str">
            <v>Peso de Producto Terminado</v>
          </cell>
          <cell r="L964" t="str">
            <v>G2103</v>
          </cell>
          <cell r="M964">
            <v>2002</v>
          </cell>
          <cell r="N964">
            <v>6</v>
          </cell>
          <cell r="O964" t="str">
            <v>043413</v>
          </cell>
          <cell r="P964">
            <v>1</v>
          </cell>
          <cell r="Q964" t="str">
            <v>15330</v>
          </cell>
          <cell r="R964" t="str">
            <v>21908</v>
          </cell>
          <cell r="S964" t="str">
            <v>0</v>
          </cell>
          <cell r="T964" t="str">
            <v>PAPELESA</v>
          </cell>
          <cell r="U964">
            <v>43413</v>
          </cell>
        </row>
        <row r="965">
          <cell r="A965" t="str">
            <v>G2103C3012</v>
          </cell>
          <cell r="B965" t="str">
            <v>CJ FONDO H.TECH 425*300*245 175 BC 4231</v>
          </cell>
          <cell r="C965">
            <v>90</v>
          </cell>
          <cell r="D965" t="str">
            <v>3</v>
          </cell>
          <cell r="E965">
            <v>20020626</v>
          </cell>
          <cell r="F965" t="str">
            <v>UN</v>
          </cell>
          <cell r="G965">
            <v>-1</v>
          </cell>
          <cell r="H965">
            <v>6787</v>
          </cell>
          <cell r="I965">
            <v>0.35599999999999998</v>
          </cell>
          <cell r="J965">
            <v>-2416.172</v>
          </cell>
          <cell r="K965" t="str">
            <v>Peso de Producto Terminado</v>
          </cell>
          <cell r="L965" t="str">
            <v>G2103</v>
          </cell>
          <cell r="M965">
            <v>2002</v>
          </cell>
          <cell r="N965">
            <v>6</v>
          </cell>
          <cell r="O965" t="str">
            <v>043804</v>
          </cell>
          <cell r="P965">
            <v>1</v>
          </cell>
          <cell r="Q965" t="str">
            <v>G2103</v>
          </cell>
          <cell r="R965" t="str">
            <v>FACTUPA$02</v>
          </cell>
          <cell r="S965" t="str">
            <v>0200015222</v>
          </cell>
          <cell r="T965" t="str">
            <v>PAPELESA</v>
          </cell>
          <cell r="U965">
            <v>43804</v>
          </cell>
          <cell r="V965">
            <v>1968.23</v>
          </cell>
          <cell r="W965">
            <v>0</v>
          </cell>
          <cell r="X965">
            <v>1968.23</v>
          </cell>
          <cell r="Y965">
            <v>236.19</v>
          </cell>
        </row>
        <row r="966">
          <cell r="A966" t="str">
            <v>G2103C3012</v>
          </cell>
          <cell r="B966" t="str">
            <v>CJ FONDO H.TECH 425*300*245 175 BC 4231</v>
          </cell>
          <cell r="C966">
            <v>2</v>
          </cell>
          <cell r="D966" t="str">
            <v>3</v>
          </cell>
          <cell r="E966">
            <v>20020620</v>
          </cell>
          <cell r="F966" t="str">
            <v>UN</v>
          </cell>
          <cell r="G966">
            <v>1</v>
          </cell>
          <cell r="H966">
            <v>6787</v>
          </cell>
          <cell r="I966">
            <v>0.35599999999999998</v>
          </cell>
          <cell r="J966">
            <v>2416.172</v>
          </cell>
          <cell r="K966" t="str">
            <v>Peso de Producto Terminado</v>
          </cell>
          <cell r="L966" t="str">
            <v>G2103</v>
          </cell>
          <cell r="M966">
            <v>2002</v>
          </cell>
          <cell r="N966">
            <v>6</v>
          </cell>
          <cell r="O966" t="str">
            <v>043558</v>
          </cell>
          <cell r="P966">
            <v>13</v>
          </cell>
          <cell r="Q966" t="str">
            <v>15421</v>
          </cell>
          <cell r="R966" t="str">
            <v>21909</v>
          </cell>
          <cell r="S966" t="str">
            <v>0</v>
          </cell>
          <cell r="T966" t="str">
            <v>PAPELESA</v>
          </cell>
          <cell r="U966">
            <v>43558</v>
          </cell>
        </row>
        <row r="967">
          <cell r="A967" t="str">
            <v>G2103C3012</v>
          </cell>
          <cell r="B967" t="str">
            <v>CJ FONDO H.TECH 425*300*245 175 BC 4231</v>
          </cell>
          <cell r="C967">
            <v>90</v>
          </cell>
          <cell r="D967" t="str">
            <v>3</v>
          </cell>
          <cell r="E967">
            <v>20020619</v>
          </cell>
          <cell r="F967" t="str">
            <v>UN</v>
          </cell>
          <cell r="G967">
            <v>-1</v>
          </cell>
          <cell r="H967">
            <v>5359</v>
          </cell>
          <cell r="I967">
            <v>0.35599999999999998</v>
          </cell>
          <cell r="J967">
            <v>-1907.8039999999999</v>
          </cell>
          <cell r="K967" t="str">
            <v>Peso de Producto Terminado</v>
          </cell>
          <cell r="L967" t="str">
            <v>G2103</v>
          </cell>
          <cell r="M967">
            <v>2002</v>
          </cell>
          <cell r="N967">
            <v>6</v>
          </cell>
          <cell r="O967" t="str">
            <v>043463</v>
          </cell>
          <cell r="P967">
            <v>1</v>
          </cell>
          <cell r="Q967" t="str">
            <v>G2103</v>
          </cell>
          <cell r="R967" t="str">
            <v>FACTUPA$02</v>
          </cell>
          <cell r="S967" t="str">
            <v>0200015070</v>
          </cell>
          <cell r="T967" t="str">
            <v>PAPELESA</v>
          </cell>
          <cell r="U967">
            <v>43463</v>
          </cell>
          <cell r="V967">
            <v>1554.11</v>
          </cell>
          <cell r="W967">
            <v>0</v>
          </cell>
          <cell r="X967">
            <v>1554.11</v>
          </cell>
          <cell r="Y967">
            <v>186.49</v>
          </cell>
        </row>
        <row r="968">
          <cell r="A968" t="str">
            <v>G2103C3012</v>
          </cell>
          <cell r="B968" t="str">
            <v>CJ FONDO H.TECH 425*300*245 175 BC 4231</v>
          </cell>
          <cell r="C968">
            <v>2</v>
          </cell>
          <cell r="D968" t="str">
            <v>3</v>
          </cell>
          <cell r="E968">
            <v>20020618</v>
          </cell>
          <cell r="F968" t="str">
            <v>UN</v>
          </cell>
          <cell r="G968">
            <v>1</v>
          </cell>
          <cell r="H968">
            <v>2959</v>
          </cell>
          <cell r="I968">
            <v>0.35599999999999998</v>
          </cell>
          <cell r="J968">
            <v>1053.404</v>
          </cell>
          <cell r="K968" t="str">
            <v>Peso de Producto Terminado</v>
          </cell>
          <cell r="L968" t="str">
            <v>G2103</v>
          </cell>
          <cell r="M968">
            <v>2002</v>
          </cell>
          <cell r="N968">
            <v>6</v>
          </cell>
          <cell r="O968" t="str">
            <v>043462</v>
          </cell>
          <cell r="P968">
            <v>1</v>
          </cell>
          <cell r="Q968" t="str">
            <v>15230</v>
          </cell>
          <cell r="R968" t="str">
            <v>21909</v>
          </cell>
          <cell r="S968" t="str">
            <v>0</v>
          </cell>
          <cell r="T968" t="str">
            <v>PAPELESA</v>
          </cell>
          <cell r="U968">
            <v>43462</v>
          </cell>
        </row>
        <row r="969">
          <cell r="A969" t="str">
            <v>G2103C3012</v>
          </cell>
          <cell r="B969" t="str">
            <v>CJ FONDO H.TECH 425*300*245 175 BC 4231</v>
          </cell>
          <cell r="C969">
            <v>2</v>
          </cell>
          <cell r="D969" t="str">
            <v>3</v>
          </cell>
          <cell r="E969">
            <v>20020618</v>
          </cell>
          <cell r="F969" t="str">
            <v>UN</v>
          </cell>
          <cell r="G969">
            <v>1</v>
          </cell>
          <cell r="H969">
            <v>2400</v>
          </cell>
          <cell r="I969">
            <v>0.35599999999999998</v>
          </cell>
          <cell r="J969">
            <v>854.4</v>
          </cell>
          <cell r="K969" t="str">
            <v>Peso de Producto Terminado</v>
          </cell>
          <cell r="L969" t="str">
            <v>G2103</v>
          </cell>
          <cell r="M969">
            <v>2002</v>
          </cell>
          <cell r="N969">
            <v>6</v>
          </cell>
          <cell r="O969" t="str">
            <v>043459</v>
          </cell>
          <cell r="P969">
            <v>3</v>
          </cell>
          <cell r="Q969" t="str">
            <v>15229</v>
          </cell>
          <cell r="R969" t="str">
            <v>21909</v>
          </cell>
          <cell r="S969" t="str">
            <v>0</v>
          </cell>
          <cell r="T969" t="str">
            <v>PAPELESA</v>
          </cell>
          <cell r="U969">
            <v>43459</v>
          </cell>
        </row>
        <row r="970">
          <cell r="A970" t="str">
            <v>G2103C3THI</v>
          </cell>
          <cell r="B970" t="str">
            <v>CAJA HIGH TECH T/I TAPA 430*305*100 T150</v>
          </cell>
          <cell r="C970">
            <v>97</v>
          </cell>
          <cell r="D970" t="str">
            <v>3</v>
          </cell>
          <cell r="E970">
            <v>20020626</v>
          </cell>
          <cell r="F970" t="str">
            <v>UN</v>
          </cell>
          <cell r="G970">
            <v>-1</v>
          </cell>
          <cell r="H970">
            <v>101</v>
          </cell>
          <cell r="I970">
            <v>0.312</v>
          </cell>
          <cell r="J970">
            <v>-31.512</v>
          </cell>
          <cell r="K970" t="str">
            <v>Peso de Producto Terminado</v>
          </cell>
          <cell r="L970" t="str">
            <v>G2103</v>
          </cell>
          <cell r="M970">
            <v>2002</v>
          </cell>
          <cell r="N970">
            <v>6</v>
          </cell>
          <cell r="O970" t="str">
            <v>043803</v>
          </cell>
          <cell r="P970">
            <v>1</v>
          </cell>
          <cell r="Q970" t="str">
            <v>FACT15222</v>
          </cell>
          <cell r="R970" t="str">
            <v>21110</v>
          </cell>
          <cell r="T970" t="str">
            <v>PAPELESA</v>
          </cell>
          <cell r="U970">
            <v>43803</v>
          </cell>
        </row>
        <row r="971">
          <cell r="A971" t="str">
            <v>G2103C3FAX</v>
          </cell>
          <cell r="B971" t="str">
            <v>CJ ROLLO FAX 155*105*218 B-C 200 TE 4832</v>
          </cell>
          <cell r="C971">
            <v>2</v>
          </cell>
          <cell r="D971" t="str">
            <v>3</v>
          </cell>
          <cell r="E971">
            <v>20020628</v>
          </cell>
          <cell r="F971" t="str">
            <v>UN</v>
          </cell>
          <cell r="G971">
            <v>1</v>
          </cell>
          <cell r="H971">
            <v>2132</v>
          </cell>
          <cell r="I971">
            <v>0.11799999999999999</v>
          </cell>
          <cell r="J971">
            <v>251.57599999999999</v>
          </cell>
          <cell r="K971" t="str">
            <v>Peso de Producto Terminado</v>
          </cell>
          <cell r="L971" t="str">
            <v>G2103</v>
          </cell>
          <cell r="M971">
            <v>2002</v>
          </cell>
          <cell r="N971">
            <v>6</v>
          </cell>
          <cell r="O971" t="str">
            <v>044030</v>
          </cell>
          <cell r="P971">
            <v>4</v>
          </cell>
          <cell r="Q971" t="str">
            <v>15520</v>
          </cell>
          <cell r="R971" t="str">
            <v>22098</v>
          </cell>
          <cell r="S971" t="str">
            <v>0</v>
          </cell>
          <cell r="T971" t="str">
            <v>PAPELESA</v>
          </cell>
          <cell r="U971">
            <v>44030</v>
          </cell>
        </row>
        <row r="972">
          <cell r="A972" t="str">
            <v>G2103C3CDJ</v>
          </cell>
          <cell r="B972" t="str">
            <v>CUADERNO D/A JUNIOR 100 HOJAS</v>
          </cell>
          <cell r="C972">
            <v>90</v>
          </cell>
          <cell r="D972" t="str">
            <v>3</v>
          </cell>
          <cell r="E972">
            <v>20020613</v>
          </cell>
          <cell r="F972" t="str">
            <v>UN</v>
          </cell>
          <cell r="G972">
            <v>-1</v>
          </cell>
          <cell r="H972">
            <v>2940</v>
          </cell>
          <cell r="I972">
            <v>0.59899999999999998</v>
          </cell>
          <cell r="J972">
            <v>-1761.06</v>
          </cell>
          <cell r="K972" t="str">
            <v>Peso de Producto Terminado</v>
          </cell>
          <cell r="L972" t="str">
            <v>G2103</v>
          </cell>
          <cell r="M972">
            <v>2002</v>
          </cell>
          <cell r="N972">
            <v>6</v>
          </cell>
          <cell r="O972" t="str">
            <v>043254</v>
          </cell>
          <cell r="P972">
            <v>1</v>
          </cell>
          <cell r="Q972" t="str">
            <v>G2103</v>
          </cell>
          <cell r="R972" t="str">
            <v>FACTUPA$02</v>
          </cell>
          <cell r="S972" t="str">
            <v>0200014963</v>
          </cell>
          <cell r="T972" t="str">
            <v>PAPELESA</v>
          </cell>
          <cell r="U972">
            <v>43254</v>
          </cell>
          <cell r="V972">
            <v>1470</v>
          </cell>
          <cell r="W972">
            <v>0</v>
          </cell>
          <cell r="X972">
            <v>1470</v>
          </cell>
          <cell r="Y972">
            <v>176.4</v>
          </cell>
        </row>
        <row r="973">
          <cell r="A973" t="str">
            <v>G2103C3CDJ</v>
          </cell>
          <cell r="B973" t="str">
            <v>CUADERNO D/A JUNIOR 100 HOJAS</v>
          </cell>
          <cell r="C973">
            <v>2</v>
          </cell>
          <cell r="D973" t="str">
            <v>3</v>
          </cell>
          <cell r="E973">
            <v>20020613</v>
          </cell>
          <cell r="F973" t="str">
            <v>UN</v>
          </cell>
          <cell r="G973">
            <v>1</v>
          </cell>
          <cell r="H973">
            <v>2940</v>
          </cell>
          <cell r="I973">
            <v>0.59899999999999998</v>
          </cell>
          <cell r="J973">
            <v>1761.06</v>
          </cell>
          <cell r="K973" t="str">
            <v>Peso de Producto Terminado</v>
          </cell>
          <cell r="L973" t="str">
            <v>G2103</v>
          </cell>
          <cell r="M973">
            <v>2002</v>
          </cell>
          <cell r="N973">
            <v>6</v>
          </cell>
          <cell r="O973" t="str">
            <v>043252</v>
          </cell>
          <cell r="P973">
            <v>9</v>
          </cell>
          <cell r="Q973" t="str">
            <v>15093</v>
          </cell>
          <cell r="R973" t="str">
            <v>21847</v>
          </cell>
          <cell r="S973" t="str">
            <v>0</v>
          </cell>
          <cell r="T973" t="str">
            <v>PAPELESA</v>
          </cell>
          <cell r="U973">
            <v>43252</v>
          </cell>
        </row>
        <row r="974">
          <cell r="A974" t="str">
            <v>G2001L3001</v>
          </cell>
          <cell r="B974" t="str">
            <v>SEPARADORES 580*300 DE CAJA DE 100 FOCOS</v>
          </cell>
          <cell r="C974">
            <v>2</v>
          </cell>
          <cell r="D974" t="str">
            <v>3</v>
          </cell>
          <cell r="E974">
            <v>20020607</v>
          </cell>
          <cell r="F974" t="str">
            <v>UN</v>
          </cell>
          <cell r="G974">
            <v>1</v>
          </cell>
          <cell r="H974">
            <v>2400</v>
          </cell>
          <cell r="I974">
            <v>8.1000000000000003E-2</v>
          </cell>
          <cell r="J974">
            <v>194.4</v>
          </cell>
          <cell r="K974" t="str">
            <v>Peso de Producto Terminado</v>
          </cell>
          <cell r="L974" t="str">
            <v>G2001</v>
          </cell>
          <cell r="M974">
            <v>2002</v>
          </cell>
          <cell r="N974">
            <v>6</v>
          </cell>
          <cell r="O974" t="str">
            <v>043073</v>
          </cell>
          <cell r="P974">
            <v>8</v>
          </cell>
          <cell r="Q974" t="str">
            <v>15111</v>
          </cell>
          <cell r="R974" t="str">
            <v>21630</v>
          </cell>
          <cell r="S974" t="str">
            <v>0</v>
          </cell>
          <cell r="T974" t="str">
            <v>OSRAM DEL ECUADOR</v>
          </cell>
          <cell r="U974">
            <v>43073</v>
          </cell>
        </row>
        <row r="975">
          <cell r="A975" t="str">
            <v>G2103C3C#1</v>
          </cell>
          <cell r="C975">
            <v>90</v>
          </cell>
          <cell r="D975" t="str">
            <v>3</v>
          </cell>
          <cell r="E975">
            <v>20020619</v>
          </cell>
          <cell r="F975" t="str">
            <v>UN</v>
          </cell>
          <cell r="G975">
            <v>-1</v>
          </cell>
          <cell r="H975">
            <v>3887</v>
          </cell>
          <cell r="K975" t="str">
            <v>Peso de Ventas</v>
          </cell>
          <cell r="L975" t="str">
            <v>G2103</v>
          </cell>
          <cell r="M975">
            <v>2002</v>
          </cell>
          <cell r="N975">
            <v>6</v>
          </cell>
          <cell r="O975" t="str">
            <v>043468</v>
          </cell>
          <cell r="P975">
            <v>1</v>
          </cell>
          <cell r="Q975" t="str">
            <v>G2103</v>
          </cell>
          <cell r="R975" t="str">
            <v>FACTUPA$02</v>
          </cell>
          <cell r="S975" t="str">
            <v>0200015075</v>
          </cell>
          <cell r="T975" t="str">
            <v>PAPELESA</v>
          </cell>
          <cell r="U975">
            <v>43468</v>
          </cell>
        </row>
        <row r="976">
          <cell r="A976" t="str">
            <v>G2103C3013</v>
          </cell>
          <cell r="B976" t="str">
            <v>CJ TAPA HTECH 430*305*100 BC 175 15307</v>
          </cell>
          <cell r="C976">
            <v>90</v>
          </cell>
          <cell r="D976" t="str">
            <v>3</v>
          </cell>
          <cell r="E976">
            <v>20020619</v>
          </cell>
          <cell r="F976" t="str">
            <v>UN</v>
          </cell>
          <cell r="G976">
            <v>-1</v>
          </cell>
          <cell r="H976">
            <v>4159</v>
          </cell>
          <cell r="I976">
            <v>0.193</v>
          </cell>
          <cell r="J976">
            <v>-802.68700000000001</v>
          </cell>
          <cell r="K976" t="str">
            <v>Peso de Producto Terminado</v>
          </cell>
          <cell r="L976" t="str">
            <v>G2103</v>
          </cell>
          <cell r="M976">
            <v>2002</v>
          </cell>
          <cell r="N976">
            <v>6</v>
          </cell>
          <cell r="O976" t="str">
            <v>043467</v>
          </cell>
          <cell r="P976">
            <v>1</v>
          </cell>
          <cell r="Q976" t="str">
            <v>G2103</v>
          </cell>
          <cell r="R976" t="str">
            <v>FACTUPA$02</v>
          </cell>
          <cell r="S976" t="str">
            <v>0200015074</v>
          </cell>
          <cell r="T976" t="str">
            <v>PAPELESA</v>
          </cell>
          <cell r="U976">
            <v>43467</v>
          </cell>
          <cell r="V976">
            <v>707.03</v>
          </cell>
          <cell r="W976">
            <v>0</v>
          </cell>
          <cell r="X976">
            <v>707.03</v>
          </cell>
          <cell r="Y976">
            <v>84.84</v>
          </cell>
        </row>
        <row r="977">
          <cell r="A977" t="str">
            <v>G2103C3C#1</v>
          </cell>
          <cell r="C977">
            <v>2</v>
          </cell>
          <cell r="D977" t="str">
            <v>3</v>
          </cell>
          <cell r="E977">
            <v>20020618</v>
          </cell>
          <cell r="F977" t="str">
            <v>UN</v>
          </cell>
          <cell r="G977">
            <v>1</v>
          </cell>
          <cell r="H977">
            <v>6287</v>
          </cell>
          <cell r="I977">
            <v>0.54200000000000004</v>
          </cell>
          <cell r="J977">
            <v>3407.5540000000001</v>
          </cell>
          <cell r="K977" t="str">
            <v>Peso de Producto Terminado</v>
          </cell>
          <cell r="L977" t="str">
            <v>G2103</v>
          </cell>
          <cell r="M977">
            <v>2002</v>
          </cell>
          <cell r="N977">
            <v>6</v>
          </cell>
          <cell r="O977" t="str">
            <v>043459</v>
          </cell>
          <cell r="P977">
            <v>2</v>
          </cell>
          <cell r="Q977" t="str">
            <v>15415</v>
          </cell>
          <cell r="R977" t="str">
            <v>21943</v>
          </cell>
          <cell r="S977" t="str">
            <v>0</v>
          </cell>
          <cell r="T977" t="str">
            <v>PAPELESA</v>
          </cell>
          <cell r="U977">
            <v>43459</v>
          </cell>
        </row>
        <row r="978">
          <cell r="A978" t="str">
            <v>G2104T3002</v>
          </cell>
          <cell r="B978" t="str">
            <v>TRANSV THALIA 290*327 T/150 K/K F-C</v>
          </cell>
          <cell r="C978">
            <v>2</v>
          </cell>
          <cell r="D978" t="str">
            <v>3</v>
          </cell>
          <cell r="E978">
            <v>20020619</v>
          </cell>
          <cell r="F978" t="str">
            <v>UN</v>
          </cell>
          <cell r="G978">
            <v>1</v>
          </cell>
          <cell r="H978">
            <v>2000</v>
          </cell>
          <cell r="I978">
            <v>0.05</v>
          </cell>
          <cell r="J978">
            <v>100</v>
          </cell>
          <cell r="K978" t="str">
            <v>Peso de Producto Terminado</v>
          </cell>
          <cell r="L978" t="str">
            <v>G2104</v>
          </cell>
          <cell r="M978">
            <v>2002</v>
          </cell>
          <cell r="N978">
            <v>6</v>
          </cell>
          <cell r="O978" t="str">
            <v>043512</v>
          </cell>
          <cell r="P978">
            <v>8</v>
          </cell>
          <cell r="Q978" t="str">
            <v>15160</v>
          </cell>
          <cell r="R978" t="str">
            <v>21923</v>
          </cell>
          <cell r="S978" t="str">
            <v>0</v>
          </cell>
          <cell r="T978" t="str">
            <v>ELECTRODOMESTICOS PIPSA S. A.</v>
          </cell>
          <cell r="U978">
            <v>43512</v>
          </cell>
        </row>
        <row r="979">
          <cell r="A979" t="str">
            <v>G2104T3002</v>
          </cell>
          <cell r="B979" t="str">
            <v>TRANSV THALIA 290*327 T/150 K/K F-C</v>
          </cell>
          <cell r="C979">
            <v>90</v>
          </cell>
          <cell r="D979" t="str">
            <v>3</v>
          </cell>
          <cell r="E979">
            <v>20020620</v>
          </cell>
          <cell r="F979" t="str">
            <v>UN</v>
          </cell>
          <cell r="G979">
            <v>-1</v>
          </cell>
          <cell r="H979">
            <v>2000</v>
          </cell>
          <cell r="I979">
            <v>0.05</v>
          </cell>
          <cell r="J979">
            <v>-100</v>
          </cell>
          <cell r="K979" t="str">
            <v>Peso de Producto Terminado</v>
          </cell>
          <cell r="L979" t="str">
            <v>G2104</v>
          </cell>
          <cell r="M979">
            <v>2002</v>
          </cell>
          <cell r="N979">
            <v>6</v>
          </cell>
          <cell r="O979" t="str">
            <v>043547</v>
          </cell>
          <cell r="P979">
            <v>2</v>
          </cell>
          <cell r="Q979" t="str">
            <v>G2104</v>
          </cell>
          <cell r="R979" t="str">
            <v>FACTUPA$02</v>
          </cell>
          <cell r="S979" t="str">
            <v>0200015111</v>
          </cell>
          <cell r="T979" t="str">
            <v>ELECTRODOMESTICOS PIPSA S. A.</v>
          </cell>
          <cell r="U979">
            <v>43547</v>
          </cell>
          <cell r="V979">
            <v>60</v>
          </cell>
          <cell r="W979">
            <v>0</v>
          </cell>
          <cell r="X979">
            <v>60</v>
          </cell>
          <cell r="Y979">
            <v>7.2</v>
          </cell>
        </row>
        <row r="980">
          <cell r="A980" t="str">
            <v>G2104T3003</v>
          </cell>
          <cell r="B980" t="str">
            <v>TRANSVERSAL 373*120 K-C T/150</v>
          </cell>
          <cell r="C980">
            <v>2</v>
          </cell>
          <cell r="D980" t="str">
            <v>3</v>
          </cell>
          <cell r="E980">
            <v>20020608</v>
          </cell>
          <cell r="F980" t="str">
            <v>UN</v>
          </cell>
          <cell r="G980">
            <v>1</v>
          </cell>
          <cell r="H980">
            <v>500</v>
          </cell>
          <cell r="I980">
            <v>2.3E-2</v>
          </cell>
          <cell r="J980">
            <v>11.5</v>
          </cell>
          <cell r="K980" t="str">
            <v>Peso de Producto Terminado</v>
          </cell>
          <cell r="L980" t="str">
            <v>G2104</v>
          </cell>
          <cell r="M980">
            <v>2002</v>
          </cell>
          <cell r="N980">
            <v>6</v>
          </cell>
          <cell r="O980" t="str">
            <v>043112</v>
          </cell>
          <cell r="P980">
            <v>3</v>
          </cell>
          <cell r="Q980" t="str">
            <v>15113</v>
          </cell>
          <cell r="R980" t="str">
            <v>21798</v>
          </cell>
          <cell r="S980" t="str">
            <v>0</v>
          </cell>
          <cell r="T980" t="str">
            <v>ELECTRODOMESTICOS PIPSA S. A.</v>
          </cell>
          <cell r="U980">
            <v>43112</v>
          </cell>
        </row>
        <row r="981">
          <cell r="A981" t="str">
            <v>G2104T3003</v>
          </cell>
          <cell r="B981" t="str">
            <v>TRANSVERSAL 373*120 K-C T/150</v>
          </cell>
          <cell r="C981">
            <v>90</v>
          </cell>
          <cell r="D981" t="str">
            <v>3</v>
          </cell>
          <cell r="E981">
            <v>20020610</v>
          </cell>
          <cell r="F981" t="str">
            <v>UN</v>
          </cell>
          <cell r="G981">
            <v>-1</v>
          </cell>
          <cell r="H981">
            <v>500</v>
          </cell>
          <cell r="I981">
            <v>2.3E-2</v>
          </cell>
          <cell r="J981">
            <v>-11.5</v>
          </cell>
          <cell r="K981" t="str">
            <v>Peso de Producto Terminado</v>
          </cell>
          <cell r="L981" t="str">
            <v>G2104</v>
          </cell>
          <cell r="M981">
            <v>2002</v>
          </cell>
          <cell r="N981">
            <v>6</v>
          </cell>
          <cell r="O981" t="str">
            <v>043117</v>
          </cell>
          <cell r="P981">
            <v>4</v>
          </cell>
          <cell r="Q981" t="str">
            <v>G2104</v>
          </cell>
          <cell r="R981" t="str">
            <v>FACTUPA$02</v>
          </cell>
          <cell r="S981" t="str">
            <v>0200014901</v>
          </cell>
          <cell r="T981" t="str">
            <v>ELECTRODOMESTICOS PIPSA S. A.</v>
          </cell>
          <cell r="U981">
            <v>43117</v>
          </cell>
          <cell r="V981">
            <v>15</v>
          </cell>
          <cell r="W981">
            <v>0</v>
          </cell>
          <cell r="X981">
            <v>15</v>
          </cell>
          <cell r="Y981">
            <v>1.8</v>
          </cell>
        </row>
        <row r="982">
          <cell r="A982" t="str">
            <v>G2001L3001</v>
          </cell>
          <cell r="B982" t="str">
            <v>SEPARADORES 580*300 DE CAJA DE 100 FOCOS</v>
          </cell>
          <cell r="C982">
            <v>2</v>
          </cell>
          <cell r="D982" t="str">
            <v>3</v>
          </cell>
          <cell r="E982">
            <v>20020627</v>
          </cell>
          <cell r="F982" t="str">
            <v>UN</v>
          </cell>
          <cell r="G982">
            <v>1</v>
          </cell>
          <cell r="H982">
            <v>3500</v>
          </cell>
          <cell r="I982">
            <v>8.1000000000000003E-2</v>
          </cell>
          <cell r="J982">
            <v>283.5</v>
          </cell>
          <cell r="K982" t="str">
            <v>Peso de Producto Terminado</v>
          </cell>
          <cell r="L982" t="str">
            <v>G2001</v>
          </cell>
          <cell r="M982">
            <v>2002</v>
          </cell>
          <cell r="N982">
            <v>6</v>
          </cell>
          <cell r="O982" t="str">
            <v>043918</v>
          </cell>
          <cell r="P982">
            <v>5</v>
          </cell>
          <cell r="Q982" t="str">
            <v>15607</v>
          </cell>
          <cell r="R982" t="str">
            <v>21630</v>
          </cell>
          <cell r="S982" t="str">
            <v>0</v>
          </cell>
          <cell r="T982" t="str">
            <v>OSRAM DEL ECUADOR</v>
          </cell>
          <cell r="U982">
            <v>43918</v>
          </cell>
        </row>
        <row r="983">
          <cell r="A983" t="str">
            <v>G2001L3001</v>
          </cell>
          <cell r="B983" t="str">
            <v>SEPARADORES 580*300 DE CAJA DE 100 FOCOS</v>
          </cell>
          <cell r="C983">
            <v>90</v>
          </cell>
          <cell r="D983" t="str">
            <v>3</v>
          </cell>
          <cell r="E983">
            <v>20020625</v>
          </cell>
          <cell r="F983" t="str">
            <v>UN</v>
          </cell>
          <cell r="G983">
            <v>-1</v>
          </cell>
          <cell r="H983">
            <v>5000</v>
          </cell>
          <cell r="I983">
            <v>8.1000000000000003E-2</v>
          </cell>
          <cell r="J983">
            <v>-405</v>
          </cell>
          <cell r="K983" t="str">
            <v>Peso de Producto Terminado</v>
          </cell>
          <cell r="L983" t="str">
            <v>G2001</v>
          </cell>
          <cell r="M983">
            <v>2002</v>
          </cell>
          <cell r="N983">
            <v>6</v>
          </cell>
          <cell r="O983" t="str">
            <v>043750</v>
          </cell>
          <cell r="P983">
            <v>1</v>
          </cell>
          <cell r="Q983" t="str">
            <v>G2001</v>
          </cell>
          <cell r="R983" t="str">
            <v>FACTUPA$02</v>
          </cell>
          <cell r="S983" t="str">
            <v>0200015212</v>
          </cell>
          <cell r="T983" t="str">
            <v>OSRAM DEL ECUADOR</v>
          </cell>
          <cell r="U983">
            <v>43750</v>
          </cell>
          <cell r="V983">
            <v>60</v>
          </cell>
          <cell r="W983">
            <v>0</v>
          </cell>
          <cell r="X983">
            <v>60</v>
          </cell>
          <cell r="Y983">
            <v>7.2</v>
          </cell>
        </row>
        <row r="984">
          <cell r="A984" t="str">
            <v>G2001L3001</v>
          </cell>
          <cell r="B984" t="str">
            <v>SEPARADORES 580*300 DE CAJA DE 100 FOCOS</v>
          </cell>
          <cell r="C984">
            <v>2</v>
          </cell>
          <cell r="D984" t="str">
            <v>3</v>
          </cell>
          <cell r="E984">
            <v>20020625</v>
          </cell>
          <cell r="F984" t="str">
            <v>UN</v>
          </cell>
          <cell r="G984">
            <v>1</v>
          </cell>
          <cell r="H984">
            <v>1300</v>
          </cell>
          <cell r="I984">
            <v>8.1000000000000003E-2</v>
          </cell>
          <cell r="J984">
            <v>105.3</v>
          </cell>
          <cell r="K984" t="str">
            <v>Peso de Producto Terminado</v>
          </cell>
          <cell r="L984" t="str">
            <v>G2001</v>
          </cell>
          <cell r="M984">
            <v>2002</v>
          </cell>
          <cell r="N984">
            <v>6</v>
          </cell>
          <cell r="O984" t="str">
            <v>043749</v>
          </cell>
          <cell r="P984">
            <v>1</v>
          </cell>
          <cell r="Q984" t="str">
            <v>15197</v>
          </cell>
          <cell r="R984" t="str">
            <v>21630</v>
          </cell>
          <cell r="S984" t="str">
            <v>0</v>
          </cell>
          <cell r="T984" t="str">
            <v>OSRAM DEL ECUADOR</v>
          </cell>
          <cell r="U984">
            <v>43749</v>
          </cell>
        </row>
        <row r="985">
          <cell r="A985" t="str">
            <v>G2001L3001</v>
          </cell>
          <cell r="B985" t="str">
            <v>SEPARADORES 580*300 DE CAJA DE 100 FOCOS</v>
          </cell>
          <cell r="C985">
            <v>2</v>
          </cell>
          <cell r="D985" t="str">
            <v>3</v>
          </cell>
          <cell r="E985">
            <v>20020624</v>
          </cell>
          <cell r="F985" t="str">
            <v>UN</v>
          </cell>
          <cell r="G985">
            <v>1</v>
          </cell>
          <cell r="H985">
            <v>3700</v>
          </cell>
          <cell r="I985">
            <v>8.1000000000000003E-2</v>
          </cell>
          <cell r="J985">
            <v>299.7</v>
          </cell>
          <cell r="K985" t="str">
            <v>Peso de Producto Terminado</v>
          </cell>
          <cell r="L985" t="str">
            <v>G2001</v>
          </cell>
          <cell r="M985">
            <v>2002</v>
          </cell>
          <cell r="N985">
            <v>6</v>
          </cell>
          <cell r="O985" t="str">
            <v>043700</v>
          </cell>
          <cell r="P985">
            <v>1</v>
          </cell>
          <cell r="Q985" t="str">
            <v>15193</v>
          </cell>
          <cell r="R985" t="str">
            <v>21630</v>
          </cell>
          <cell r="S985" t="str">
            <v>0</v>
          </cell>
          <cell r="T985" t="str">
            <v>OSRAM DEL ECUADOR</v>
          </cell>
          <cell r="U985">
            <v>43700</v>
          </cell>
        </row>
        <row r="986">
          <cell r="A986" t="str">
            <v>G2001L3001</v>
          </cell>
          <cell r="B986" t="str">
            <v>SEPARADORES 580*300 DE CAJA DE 100 FOCOS</v>
          </cell>
          <cell r="C986">
            <v>90</v>
          </cell>
          <cell r="D986" t="str">
            <v>3</v>
          </cell>
          <cell r="E986">
            <v>20020619</v>
          </cell>
          <cell r="F986" t="str">
            <v>UN</v>
          </cell>
          <cell r="G986">
            <v>-1</v>
          </cell>
          <cell r="H986">
            <v>2800</v>
          </cell>
          <cell r="I986">
            <v>8.1000000000000003E-2</v>
          </cell>
          <cell r="J986">
            <v>-226.8</v>
          </cell>
          <cell r="K986" t="str">
            <v>Peso de Producto Terminado</v>
          </cell>
          <cell r="L986" t="str">
            <v>G2001</v>
          </cell>
          <cell r="M986">
            <v>2002</v>
          </cell>
          <cell r="N986">
            <v>6</v>
          </cell>
          <cell r="O986" t="str">
            <v>043473</v>
          </cell>
          <cell r="P986">
            <v>1</v>
          </cell>
          <cell r="Q986" t="str">
            <v>G2001</v>
          </cell>
          <cell r="R986" t="str">
            <v>FACTUPA$02</v>
          </cell>
          <cell r="S986" t="str">
            <v>0200015079</v>
          </cell>
          <cell r="T986" t="str">
            <v>OSRAM DEL ECUADOR</v>
          </cell>
          <cell r="U986">
            <v>43473</v>
          </cell>
          <cell r="V986">
            <v>33.6</v>
          </cell>
          <cell r="W986">
            <v>0</v>
          </cell>
          <cell r="X986">
            <v>33.6</v>
          </cell>
          <cell r="Y986">
            <v>4.03</v>
          </cell>
        </row>
        <row r="987">
          <cell r="A987" t="str">
            <v>G2001L3001</v>
          </cell>
          <cell r="B987" t="str">
            <v>SEPARADORES 580*300 DE CAJA DE 100 FOCOS</v>
          </cell>
          <cell r="C987">
            <v>2</v>
          </cell>
          <cell r="D987" t="str">
            <v>3</v>
          </cell>
          <cell r="E987">
            <v>20020618</v>
          </cell>
          <cell r="F987" t="str">
            <v>UN</v>
          </cell>
          <cell r="G987">
            <v>1</v>
          </cell>
          <cell r="H987">
            <v>2800</v>
          </cell>
          <cell r="I987">
            <v>8.1000000000000003E-2</v>
          </cell>
          <cell r="J987">
            <v>226.8</v>
          </cell>
          <cell r="K987" t="str">
            <v>Peso de Producto Terminado</v>
          </cell>
          <cell r="L987" t="str">
            <v>G2001</v>
          </cell>
          <cell r="M987">
            <v>2002</v>
          </cell>
          <cell r="N987">
            <v>6</v>
          </cell>
          <cell r="O987" t="str">
            <v>043459</v>
          </cell>
          <cell r="P987">
            <v>1</v>
          </cell>
          <cell r="Q987" t="str">
            <v>15156</v>
          </cell>
          <cell r="R987" t="str">
            <v>21630</v>
          </cell>
          <cell r="S987" t="str">
            <v>0</v>
          </cell>
          <cell r="T987" t="str">
            <v>OSRAM DEL ECUADOR</v>
          </cell>
          <cell r="U987">
            <v>43459</v>
          </cell>
        </row>
        <row r="988">
          <cell r="A988" t="str">
            <v>G2001L3001</v>
          </cell>
          <cell r="B988" t="str">
            <v>SEPARADORES 580*300 DE CAJA DE 100 FOCOS</v>
          </cell>
          <cell r="C988">
            <v>90</v>
          </cell>
          <cell r="D988" t="str">
            <v>3</v>
          </cell>
          <cell r="E988">
            <v>20020618</v>
          </cell>
          <cell r="F988" t="str">
            <v>UN</v>
          </cell>
          <cell r="G988">
            <v>-1</v>
          </cell>
          <cell r="H988">
            <v>2834</v>
          </cell>
          <cell r="I988">
            <v>8.1000000000000003E-2</v>
          </cell>
          <cell r="J988">
            <v>-229.554</v>
          </cell>
          <cell r="K988" t="str">
            <v>Peso de Producto Terminado</v>
          </cell>
          <cell r="L988" t="str">
            <v>G2001</v>
          </cell>
          <cell r="M988">
            <v>2002</v>
          </cell>
          <cell r="N988">
            <v>6</v>
          </cell>
          <cell r="O988" t="str">
            <v>043449</v>
          </cell>
          <cell r="P988">
            <v>1</v>
          </cell>
          <cell r="Q988" t="str">
            <v>G2001</v>
          </cell>
          <cell r="R988" t="str">
            <v>FACTUPA$02</v>
          </cell>
          <cell r="S988" t="str">
            <v>0200015063</v>
          </cell>
          <cell r="T988" t="str">
            <v>OSRAM DEL ECUADOR</v>
          </cell>
          <cell r="U988">
            <v>43449</v>
          </cell>
          <cell r="V988">
            <v>34</v>
          </cell>
          <cell r="W988">
            <v>0</v>
          </cell>
          <cell r="X988">
            <v>34</v>
          </cell>
          <cell r="Y988">
            <v>4.08</v>
          </cell>
        </row>
        <row r="989">
          <cell r="A989" t="str">
            <v>G2103C3C#1</v>
          </cell>
          <cell r="C989">
            <v>2</v>
          </cell>
          <cell r="D989" t="str">
            <v>3</v>
          </cell>
          <cell r="E989">
            <v>20020630</v>
          </cell>
          <cell r="F989" t="str">
            <v>UN</v>
          </cell>
          <cell r="G989">
            <v>1</v>
          </cell>
          <cell r="H989">
            <v>8382</v>
          </cell>
          <cell r="I989">
            <v>0.63400000000000001</v>
          </cell>
          <cell r="J989">
            <v>5314.1880000000001</v>
          </cell>
          <cell r="K989" t="str">
            <v>Peso de Producto Terminado</v>
          </cell>
          <cell r="L989" t="str">
            <v>G2103</v>
          </cell>
          <cell r="M989">
            <v>2002</v>
          </cell>
          <cell r="N989">
            <v>6</v>
          </cell>
          <cell r="O989" t="str">
            <v>044047</v>
          </cell>
          <cell r="P989">
            <v>2</v>
          </cell>
          <cell r="Q989" t="str">
            <v>15514</v>
          </cell>
          <cell r="R989" t="str">
            <v>22094</v>
          </cell>
          <cell r="S989" t="str">
            <v>0</v>
          </cell>
          <cell r="T989" t="str">
            <v>PAPELESA</v>
          </cell>
          <cell r="U989">
            <v>44047</v>
          </cell>
        </row>
        <row r="990">
          <cell r="A990" t="str">
            <v>G1201C3FHT</v>
          </cell>
          <cell r="B990" t="str">
            <v>CAJA FONDO HIGH TECH 283X245X230 T/150</v>
          </cell>
          <cell r="C990">
            <v>2</v>
          </cell>
          <cell r="D990" t="str">
            <v>3</v>
          </cell>
          <cell r="E990">
            <v>20020613</v>
          </cell>
          <cell r="F990" t="str">
            <v>UN</v>
          </cell>
          <cell r="G990">
            <v>1</v>
          </cell>
          <cell r="H990">
            <v>2400</v>
          </cell>
          <cell r="I990">
            <v>0.20899999999999999</v>
          </cell>
          <cell r="J990">
            <v>501.6</v>
          </cell>
          <cell r="K990" t="str">
            <v>Peso de Producto Terminado</v>
          </cell>
          <cell r="L990" t="str">
            <v>G1201</v>
          </cell>
          <cell r="M990">
            <v>2002</v>
          </cell>
          <cell r="N990">
            <v>6</v>
          </cell>
          <cell r="O990" t="str">
            <v>043252</v>
          </cell>
          <cell r="P990">
            <v>8</v>
          </cell>
          <cell r="Q990" t="str">
            <v>15094</v>
          </cell>
          <cell r="R990" t="str">
            <v>21752</v>
          </cell>
          <cell r="S990" t="str">
            <v>0</v>
          </cell>
          <cell r="T990" t="str">
            <v>IMPORTADORA POPULAR</v>
          </cell>
          <cell r="U990">
            <v>43252</v>
          </cell>
        </row>
        <row r="991">
          <cell r="A991" t="str">
            <v>G1201C3NFE</v>
          </cell>
          <cell r="B991" t="str">
            <v>NUEVO FONDO CEROGRAFICS 284*242*200 T150</v>
          </cell>
          <cell r="C991">
            <v>2</v>
          </cell>
          <cell r="D991" t="str">
            <v>3</v>
          </cell>
          <cell r="E991">
            <v>20020605</v>
          </cell>
          <cell r="F991" t="str">
            <v>UN</v>
          </cell>
          <cell r="G991">
            <v>1</v>
          </cell>
          <cell r="H991">
            <v>1110</v>
          </cell>
          <cell r="I991">
            <v>0.19</v>
          </cell>
          <cell r="J991">
            <v>210.9</v>
          </cell>
          <cell r="K991" t="str">
            <v>Peso de Producto Terminado</v>
          </cell>
          <cell r="L991" t="str">
            <v>G1201</v>
          </cell>
          <cell r="M991">
            <v>2002</v>
          </cell>
          <cell r="N991">
            <v>6</v>
          </cell>
          <cell r="O991" t="str">
            <v>042938</v>
          </cell>
          <cell r="P991">
            <v>6</v>
          </cell>
          <cell r="Q991" t="str">
            <v>14931</v>
          </cell>
          <cell r="R991" t="str">
            <v>19200</v>
          </cell>
          <cell r="S991" t="str">
            <v>0</v>
          </cell>
          <cell r="T991" t="str">
            <v>IMPORTADORA POPULAR</v>
          </cell>
          <cell r="U991">
            <v>42938</v>
          </cell>
        </row>
        <row r="992">
          <cell r="A992" t="str">
            <v>G1201C3NFC</v>
          </cell>
          <cell r="B992" t="str">
            <v>N FONDO COMPUPAPER 91/2 283*245*200 T150</v>
          </cell>
          <cell r="C992">
            <v>90</v>
          </cell>
          <cell r="D992" t="str">
            <v>3</v>
          </cell>
          <cell r="E992">
            <v>20020627</v>
          </cell>
          <cell r="F992" t="str">
            <v>UN</v>
          </cell>
          <cell r="G992">
            <v>-1</v>
          </cell>
          <cell r="H992">
            <v>1500</v>
          </cell>
          <cell r="I992">
            <v>0.191</v>
          </cell>
          <cell r="J992">
            <v>-286.5</v>
          </cell>
          <cell r="K992" t="str">
            <v>Peso de Producto Terminado</v>
          </cell>
          <cell r="L992" t="str">
            <v>G1201</v>
          </cell>
          <cell r="M992">
            <v>2002</v>
          </cell>
          <cell r="N992">
            <v>6</v>
          </cell>
          <cell r="O992" t="str">
            <v>043894</v>
          </cell>
          <cell r="P992">
            <v>1</v>
          </cell>
          <cell r="Q992" t="str">
            <v>G1201</v>
          </cell>
          <cell r="R992" t="str">
            <v>FACTUPA$02</v>
          </cell>
          <cell r="S992" t="str">
            <v>0200015260</v>
          </cell>
          <cell r="T992" t="str">
            <v>IMPORTADORA POPULAR</v>
          </cell>
          <cell r="U992">
            <v>43894</v>
          </cell>
          <cell r="V992">
            <v>255</v>
          </cell>
          <cell r="W992">
            <v>0</v>
          </cell>
          <cell r="X992">
            <v>255</v>
          </cell>
          <cell r="Y992">
            <v>30.6</v>
          </cell>
        </row>
        <row r="993">
          <cell r="A993" t="str">
            <v>G1201C3NFC</v>
          </cell>
          <cell r="B993" t="str">
            <v>N FONDO COMPUPAPER 91/2 283*245*200 T150</v>
          </cell>
          <cell r="C993">
            <v>90</v>
          </cell>
          <cell r="D993" t="str">
            <v>3</v>
          </cell>
          <cell r="E993">
            <v>20020617</v>
          </cell>
          <cell r="F993" t="str">
            <v>UN</v>
          </cell>
          <cell r="G993">
            <v>-1</v>
          </cell>
          <cell r="H993">
            <v>1550</v>
          </cell>
          <cell r="I993">
            <v>0.191</v>
          </cell>
          <cell r="J993">
            <v>-296.05</v>
          </cell>
          <cell r="K993" t="str">
            <v>Peso de Producto Terminado</v>
          </cell>
          <cell r="L993" t="str">
            <v>G1201</v>
          </cell>
          <cell r="M993">
            <v>2002</v>
          </cell>
          <cell r="N993">
            <v>6</v>
          </cell>
          <cell r="O993" t="str">
            <v>043400</v>
          </cell>
          <cell r="P993">
            <v>2</v>
          </cell>
          <cell r="Q993" t="str">
            <v>G1201</v>
          </cell>
          <cell r="R993" t="str">
            <v>FACTUPA$02</v>
          </cell>
          <cell r="S993" t="str">
            <v>0200015040</v>
          </cell>
          <cell r="T993" t="str">
            <v>IMPORTADORA POPULAR</v>
          </cell>
          <cell r="U993">
            <v>43400</v>
          </cell>
          <cell r="V993">
            <v>263.5</v>
          </cell>
          <cell r="W993">
            <v>0</v>
          </cell>
          <cell r="X993">
            <v>263.5</v>
          </cell>
          <cell r="Y993">
            <v>31.62</v>
          </cell>
        </row>
        <row r="994">
          <cell r="A994" t="str">
            <v>G1201C3NFC</v>
          </cell>
          <cell r="B994" t="str">
            <v>N FONDO COMPUPAPER 91/2 283*245*200 T150</v>
          </cell>
          <cell r="C994">
            <v>2</v>
          </cell>
          <cell r="D994" t="str">
            <v>3</v>
          </cell>
          <cell r="E994">
            <v>20020610</v>
          </cell>
          <cell r="F994" t="str">
            <v>UN</v>
          </cell>
          <cell r="G994">
            <v>1</v>
          </cell>
          <cell r="H994">
            <v>3077</v>
          </cell>
          <cell r="I994">
            <v>0.191</v>
          </cell>
          <cell r="J994">
            <v>587.70699999999999</v>
          </cell>
          <cell r="K994" t="str">
            <v>Peso de Producto Terminado</v>
          </cell>
          <cell r="L994" t="str">
            <v>G1201</v>
          </cell>
          <cell r="M994">
            <v>2002</v>
          </cell>
          <cell r="N994">
            <v>6</v>
          </cell>
          <cell r="O994" t="str">
            <v>043146</v>
          </cell>
          <cell r="P994">
            <v>3</v>
          </cell>
          <cell r="Q994" t="str">
            <v>15039</v>
          </cell>
          <cell r="R994" t="str">
            <v>21751</v>
          </cell>
          <cell r="S994" t="str">
            <v>0</v>
          </cell>
          <cell r="T994" t="str">
            <v>IMPORTADORA POPULAR</v>
          </cell>
          <cell r="U994">
            <v>43146</v>
          </cell>
        </row>
        <row r="995">
          <cell r="A995" t="str">
            <v>G1255T3RAN</v>
          </cell>
          <cell r="B995" t="str">
            <v>TRANSVERSAL 500*385 T175 TR:186 TE:9283</v>
          </cell>
          <cell r="C995">
            <v>97</v>
          </cell>
          <cell r="D995" t="str">
            <v>3</v>
          </cell>
          <cell r="E995">
            <v>20020613</v>
          </cell>
          <cell r="F995" t="str">
            <v>UN</v>
          </cell>
          <cell r="G995">
            <v>-1</v>
          </cell>
          <cell r="H995">
            <v>378</v>
          </cell>
          <cell r="I995">
            <v>0.107</v>
          </cell>
          <cell r="J995">
            <v>-40.445999999999998</v>
          </cell>
          <cell r="K995" t="str">
            <v>Peso de Ventas</v>
          </cell>
          <cell r="L995" t="str">
            <v>G1255</v>
          </cell>
          <cell r="M995">
            <v>2002</v>
          </cell>
          <cell r="N995">
            <v>6</v>
          </cell>
          <cell r="O995" t="str">
            <v>043288</v>
          </cell>
          <cell r="P995">
            <v>1</v>
          </cell>
          <cell r="Q995" t="str">
            <v>0</v>
          </cell>
          <cell r="R995" t="str">
            <v>0</v>
          </cell>
          <cell r="T995" t="str">
            <v>INCUBESA</v>
          </cell>
          <cell r="U995">
            <v>43288</v>
          </cell>
        </row>
        <row r="996">
          <cell r="A996" t="str">
            <v>G1102C3H5L</v>
          </cell>
          <cell r="B996" t="str">
            <v>CJ HELADO 5 LTS 237*174*120 T150 TE820A</v>
          </cell>
          <cell r="C996">
            <v>90</v>
          </cell>
          <cell r="D996" t="str">
            <v>3</v>
          </cell>
          <cell r="E996">
            <v>20020625</v>
          </cell>
          <cell r="F996" t="str">
            <v>UN</v>
          </cell>
          <cell r="G996">
            <v>-1</v>
          </cell>
          <cell r="H996">
            <v>2765</v>
          </cell>
          <cell r="I996">
            <v>0.13900000000000001</v>
          </cell>
          <cell r="J996">
            <v>-384.33499999999998</v>
          </cell>
          <cell r="K996" t="str">
            <v>Peso de Producto Terminado</v>
          </cell>
          <cell r="L996" t="str">
            <v>G1102</v>
          </cell>
          <cell r="M996">
            <v>2002</v>
          </cell>
          <cell r="N996">
            <v>6</v>
          </cell>
          <cell r="O996" t="str">
            <v>043687</v>
          </cell>
          <cell r="P996">
            <v>2</v>
          </cell>
          <cell r="Q996" t="str">
            <v>G1102</v>
          </cell>
          <cell r="R996" t="str">
            <v>FACTUPA$02</v>
          </cell>
          <cell r="S996" t="str">
            <v>0200015184</v>
          </cell>
          <cell r="T996" t="str">
            <v>HELADOSA S.A</v>
          </cell>
          <cell r="U996">
            <v>43687</v>
          </cell>
          <cell r="V996">
            <v>359.45</v>
          </cell>
          <cell r="W996">
            <v>0</v>
          </cell>
          <cell r="X996">
            <v>359.45</v>
          </cell>
          <cell r="Y996">
            <v>43.13</v>
          </cell>
        </row>
        <row r="997">
          <cell r="A997" t="str">
            <v>G2602C3003</v>
          </cell>
          <cell r="B997" t="str">
            <v>CAJAS FC-3 282*275*268 K-C 200 TE-17.1</v>
          </cell>
          <cell r="C997">
            <v>2</v>
          </cell>
          <cell r="D997" t="str">
            <v>3</v>
          </cell>
          <cell r="E997">
            <v>20020626</v>
          </cell>
          <cell r="F997" t="str">
            <v>UN</v>
          </cell>
          <cell r="G997">
            <v>1</v>
          </cell>
          <cell r="H997">
            <v>953</v>
          </cell>
          <cell r="I997">
            <v>0.40100000000000002</v>
          </cell>
          <cell r="J997">
            <v>382.15300000000002</v>
          </cell>
          <cell r="K997" t="str">
            <v>Peso de Producto Terminado</v>
          </cell>
          <cell r="L997" t="str">
            <v>G2602</v>
          </cell>
          <cell r="M997">
            <v>2002</v>
          </cell>
          <cell r="N997">
            <v>6</v>
          </cell>
          <cell r="O997" t="str">
            <v>043847</v>
          </cell>
          <cell r="P997">
            <v>11</v>
          </cell>
          <cell r="Q997" t="str">
            <v>15284</v>
          </cell>
          <cell r="R997" t="str">
            <v>22105</v>
          </cell>
          <cell r="S997" t="str">
            <v>0</v>
          </cell>
          <cell r="T997" t="str">
            <v>ARTES GRAFICAS SENEFELDER C.A.</v>
          </cell>
          <cell r="U997">
            <v>43847</v>
          </cell>
        </row>
        <row r="998">
          <cell r="A998" t="str">
            <v>G1102C3H5L</v>
          </cell>
          <cell r="B998" t="str">
            <v>CJ HELADO 5 LTS 237*174*120 T150 TE820A</v>
          </cell>
          <cell r="C998">
            <v>90</v>
          </cell>
          <cell r="D998" t="str">
            <v>3</v>
          </cell>
          <cell r="E998">
            <v>20020625</v>
          </cell>
          <cell r="F998" t="str">
            <v>UN</v>
          </cell>
          <cell r="G998">
            <v>-1</v>
          </cell>
          <cell r="H998">
            <v>5940</v>
          </cell>
          <cell r="I998">
            <v>0.13900000000000001</v>
          </cell>
          <cell r="J998">
            <v>-825.66</v>
          </cell>
          <cell r="K998" t="str">
            <v>Peso de Producto Terminado</v>
          </cell>
          <cell r="L998" t="str">
            <v>G1102</v>
          </cell>
          <cell r="M998">
            <v>2002</v>
          </cell>
          <cell r="N998">
            <v>6</v>
          </cell>
          <cell r="O998" t="str">
            <v>043688</v>
          </cell>
          <cell r="P998">
            <v>1</v>
          </cell>
          <cell r="Q998" t="str">
            <v>G1102</v>
          </cell>
          <cell r="R998" t="str">
            <v>FACTUPA$02</v>
          </cell>
          <cell r="S998" t="str">
            <v>0200015185</v>
          </cell>
          <cell r="T998" t="str">
            <v>HELADOSA S.A</v>
          </cell>
          <cell r="U998">
            <v>43688</v>
          </cell>
          <cell r="V998">
            <v>772.2</v>
          </cell>
          <cell r="W998">
            <v>0</v>
          </cell>
          <cell r="X998">
            <v>772.2</v>
          </cell>
          <cell r="Y998">
            <v>92.66</v>
          </cell>
        </row>
        <row r="999">
          <cell r="A999" t="str">
            <v>G1201C3NFC</v>
          </cell>
          <cell r="B999" t="str">
            <v>N FONDO COMPUPAPER 91/2 283*245*200 T150</v>
          </cell>
          <cell r="C999">
            <v>90</v>
          </cell>
          <cell r="D999" t="str">
            <v>3</v>
          </cell>
          <cell r="E999">
            <v>20020607</v>
          </cell>
          <cell r="F999" t="str">
            <v>UN</v>
          </cell>
          <cell r="G999">
            <v>-1</v>
          </cell>
          <cell r="H999">
            <v>1680</v>
          </cell>
          <cell r="I999">
            <v>0.191</v>
          </cell>
          <cell r="J999">
            <v>-320.88</v>
          </cell>
          <cell r="K999" t="str">
            <v>Peso de Producto Terminado</v>
          </cell>
          <cell r="L999" t="str">
            <v>G1201</v>
          </cell>
          <cell r="M999">
            <v>2002</v>
          </cell>
          <cell r="N999">
            <v>6</v>
          </cell>
          <cell r="O999" t="str">
            <v>043006</v>
          </cell>
          <cell r="P999">
            <v>2</v>
          </cell>
          <cell r="Q999" t="str">
            <v>G1201</v>
          </cell>
          <cell r="R999" t="str">
            <v>FACTUPA$02</v>
          </cell>
          <cell r="S999" t="str">
            <v>0200014843</v>
          </cell>
          <cell r="T999" t="str">
            <v>IMPORTADORA POPULAR</v>
          </cell>
          <cell r="U999">
            <v>43006</v>
          </cell>
          <cell r="V999">
            <v>285.60000000000002</v>
          </cell>
          <cell r="W999">
            <v>0</v>
          </cell>
          <cell r="X999">
            <v>285.60000000000002</v>
          </cell>
          <cell r="Y999">
            <v>34.270000000000003</v>
          </cell>
        </row>
        <row r="1000">
          <cell r="A1000" t="str">
            <v>G1201C3NFC</v>
          </cell>
          <cell r="B1000" t="str">
            <v>N FONDO COMPUPAPER 91/2 283*245*200 T150</v>
          </cell>
          <cell r="C1000">
            <v>2</v>
          </cell>
          <cell r="D1000" t="str">
            <v>3</v>
          </cell>
          <cell r="E1000">
            <v>20020605</v>
          </cell>
          <cell r="F1000" t="str">
            <v>UN</v>
          </cell>
          <cell r="G1000">
            <v>1</v>
          </cell>
          <cell r="H1000">
            <v>2117</v>
          </cell>
          <cell r="I1000">
            <v>0.191</v>
          </cell>
          <cell r="J1000">
            <v>404.34699999999998</v>
          </cell>
          <cell r="K1000" t="str">
            <v>Peso de Producto Terminado</v>
          </cell>
          <cell r="L1000" t="str">
            <v>G1201</v>
          </cell>
          <cell r="M1000">
            <v>2002</v>
          </cell>
          <cell r="N1000">
            <v>6</v>
          </cell>
          <cell r="O1000" t="str">
            <v>042938</v>
          </cell>
          <cell r="P1000">
            <v>7</v>
          </cell>
          <cell r="Q1000" t="str">
            <v>14929</v>
          </cell>
          <cell r="R1000" t="str">
            <v>21324</v>
          </cell>
          <cell r="S1000" t="str">
            <v>0</v>
          </cell>
          <cell r="T1000" t="str">
            <v>IMPORTADORA POPULAR</v>
          </cell>
          <cell r="U1000">
            <v>42938</v>
          </cell>
        </row>
        <row r="1001">
          <cell r="A1001" t="str">
            <v>G1199C3001</v>
          </cell>
          <cell r="B1001" t="str">
            <v>NUEVA CJ CLAVO 25KL E1136 TE 3886 P=0.43</v>
          </cell>
          <cell r="C1001">
            <v>90</v>
          </cell>
          <cell r="D1001" t="str">
            <v>3</v>
          </cell>
          <cell r="E1001">
            <v>20020611</v>
          </cell>
          <cell r="F1001" t="str">
            <v>UN</v>
          </cell>
          <cell r="G1001">
            <v>-1</v>
          </cell>
          <cell r="H1001">
            <v>1720</v>
          </cell>
          <cell r="I1001">
            <v>0.52300000000000002</v>
          </cell>
          <cell r="J1001">
            <v>-899.56</v>
          </cell>
          <cell r="K1001" t="str">
            <v>Peso de Producto Terminado</v>
          </cell>
          <cell r="L1001" t="str">
            <v>G1199</v>
          </cell>
          <cell r="M1001">
            <v>2002</v>
          </cell>
          <cell r="N1001">
            <v>6</v>
          </cell>
          <cell r="O1001" t="str">
            <v>043145</v>
          </cell>
          <cell r="P1001">
            <v>1</v>
          </cell>
          <cell r="Q1001" t="str">
            <v>G1199</v>
          </cell>
          <cell r="R1001" t="str">
            <v>FACTUPA$02</v>
          </cell>
          <cell r="S1001" t="str">
            <v>0200014914</v>
          </cell>
          <cell r="T1001" t="str">
            <v>IDEAL ALAMBREC</v>
          </cell>
          <cell r="U1001">
            <v>43145</v>
          </cell>
          <cell r="V1001">
            <v>739.6</v>
          </cell>
          <cell r="W1001">
            <v>0</v>
          </cell>
          <cell r="X1001">
            <v>739.6</v>
          </cell>
          <cell r="Y1001">
            <v>88.75</v>
          </cell>
        </row>
        <row r="1002">
          <cell r="A1002" t="str">
            <v>G1201C3FHT</v>
          </cell>
          <cell r="B1002" t="str">
            <v>CAJA FONDO HIGH TECH 283X245X230 T/150</v>
          </cell>
          <cell r="C1002">
            <v>90</v>
          </cell>
          <cell r="D1002" t="str">
            <v>3</v>
          </cell>
          <cell r="E1002">
            <v>20020615</v>
          </cell>
          <cell r="F1002" t="str">
            <v>UN</v>
          </cell>
          <cell r="G1002">
            <v>-1</v>
          </cell>
          <cell r="H1002">
            <v>488</v>
          </cell>
          <cell r="I1002">
            <v>0.20899999999999999</v>
          </cell>
          <cell r="J1002">
            <v>-101.99199999999999</v>
          </cell>
          <cell r="K1002" t="str">
            <v>Peso de Producto Terminado</v>
          </cell>
          <cell r="L1002" t="str">
            <v>G1201</v>
          </cell>
          <cell r="M1002">
            <v>2002</v>
          </cell>
          <cell r="N1002">
            <v>6</v>
          </cell>
          <cell r="O1002" t="str">
            <v>043353</v>
          </cell>
          <cell r="P1002">
            <v>2</v>
          </cell>
          <cell r="Q1002" t="str">
            <v>G1201</v>
          </cell>
          <cell r="R1002" t="str">
            <v>FACTUPA$02</v>
          </cell>
          <cell r="S1002" t="str">
            <v>0200015012</v>
          </cell>
          <cell r="T1002" t="str">
            <v>IMPORTADORA POPULAR</v>
          </cell>
          <cell r="U1002">
            <v>43353</v>
          </cell>
          <cell r="V1002">
            <v>87.84</v>
          </cell>
          <cell r="W1002">
            <v>0</v>
          </cell>
          <cell r="X1002">
            <v>87.84</v>
          </cell>
          <cell r="Y1002">
            <v>10.54</v>
          </cell>
        </row>
        <row r="1003">
          <cell r="A1003" t="str">
            <v>G1201C3NTC</v>
          </cell>
          <cell r="B1003" t="str">
            <v>N CJ TAPA COMPUPAPER 9 1/2 640*435 T/150</v>
          </cell>
          <cell r="C1003">
            <v>90</v>
          </cell>
          <cell r="D1003" t="str">
            <v>3</v>
          </cell>
          <cell r="E1003">
            <v>20020617</v>
          </cell>
          <cell r="F1003" t="str">
            <v>UN</v>
          </cell>
          <cell r="G1003">
            <v>-1</v>
          </cell>
          <cell r="H1003">
            <v>1550</v>
          </cell>
          <cell r="I1003">
            <v>0.14599999999999999</v>
          </cell>
          <cell r="J1003">
            <v>-226.3</v>
          </cell>
          <cell r="K1003" t="str">
            <v>Peso de Producto Terminado</v>
          </cell>
          <cell r="L1003" t="str">
            <v>G1201</v>
          </cell>
          <cell r="M1003">
            <v>2002</v>
          </cell>
          <cell r="N1003">
            <v>6</v>
          </cell>
          <cell r="O1003" t="str">
            <v>043400</v>
          </cell>
          <cell r="P1003">
            <v>1</v>
          </cell>
          <cell r="Q1003" t="str">
            <v>G1201</v>
          </cell>
          <cell r="R1003" t="str">
            <v>FACTUPA$02</v>
          </cell>
          <cell r="S1003" t="str">
            <v>0200015040</v>
          </cell>
          <cell r="T1003" t="str">
            <v>IMPORTADORA POPULAR</v>
          </cell>
          <cell r="U1003">
            <v>43400</v>
          </cell>
          <cell r="V1003">
            <v>201.5</v>
          </cell>
          <cell r="W1003">
            <v>0</v>
          </cell>
          <cell r="X1003">
            <v>201.5</v>
          </cell>
          <cell r="Y1003">
            <v>24.18</v>
          </cell>
        </row>
        <row r="1004">
          <cell r="A1004" t="str">
            <v>G1201C3FHT</v>
          </cell>
          <cell r="B1004" t="str">
            <v>CAJA FONDO HIGH TECH 283X245X230 T/150</v>
          </cell>
          <cell r="C1004">
            <v>90</v>
          </cell>
          <cell r="D1004" t="str">
            <v>3</v>
          </cell>
          <cell r="E1004">
            <v>20020607</v>
          </cell>
          <cell r="F1004" t="str">
            <v>UN</v>
          </cell>
          <cell r="G1004">
            <v>-1</v>
          </cell>
          <cell r="H1004">
            <v>1052</v>
          </cell>
          <cell r="I1004">
            <v>0.20899999999999999</v>
          </cell>
          <cell r="J1004">
            <v>-219.86799999999999</v>
          </cell>
          <cell r="K1004" t="str">
            <v>Peso de Producto Terminado</v>
          </cell>
          <cell r="L1004" t="str">
            <v>G1201</v>
          </cell>
          <cell r="M1004">
            <v>2002</v>
          </cell>
          <cell r="N1004">
            <v>6</v>
          </cell>
          <cell r="O1004" t="str">
            <v>043004</v>
          </cell>
          <cell r="P1004">
            <v>1</v>
          </cell>
          <cell r="Q1004" t="str">
            <v>G1201</v>
          </cell>
          <cell r="R1004" t="str">
            <v>FACTUPA$02</v>
          </cell>
          <cell r="S1004" t="str">
            <v>0200014842</v>
          </cell>
          <cell r="T1004" t="str">
            <v>IMPORTADORA POPULAR</v>
          </cell>
          <cell r="U1004">
            <v>43004</v>
          </cell>
          <cell r="V1004">
            <v>189.36</v>
          </cell>
          <cell r="W1004">
            <v>0</v>
          </cell>
          <cell r="X1004">
            <v>189.36</v>
          </cell>
          <cell r="Y1004">
            <v>22.72</v>
          </cell>
        </row>
        <row r="1005">
          <cell r="A1005" t="str">
            <v>G1201C3FC2</v>
          </cell>
          <cell r="B1005" t="str">
            <v>CAJA FC2 282*258*271 T/150 TE:3466</v>
          </cell>
          <cell r="C1005">
            <v>90</v>
          </cell>
          <cell r="D1005" t="str">
            <v>3</v>
          </cell>
          <cell r="E1005">
            <v>20020607</v>
          </cell>
          <cell r="F1005" t="str">
            <v>UN</v>
          </cell>
          <cell r="G1005">
            <v>-1</v>
          </cell>
          <cell r="H1005">
            <v>3373</v>
          </cell>
          <cell r="I1005">
            <v>0.31900000000000001</v>
          </cell>
          <cell r="J1005">
            <v>-1075.9870000000001</v>
          </cell>
          <cell r="K1005" t="str">
            <v>Peso de Producto Terminado</v>
          </cell>
          <cell r="L1005" t="str">
            <v>G1201</v>
          </cell>
          <cell r="M1005">
            <v>2002</v>
          </cell>
          <cell r="N1005">
            <v>6</v>
          </cell>
          <cell r="O1005" t="str">
            <v>043009</v>
          </cell>
          <cell r="P1005">
            <v>1</v>
          </cell>
          <cell r="Q1005" t="str">
            <v>G1201</v>
          </cell>
          <cell r="R1005" t="str">
            <v>FACTUPA$02</v>
          </cell>
          <cell r="S1005" t="str">
            <v>0200014845</v>
          </cell>
          <cell r="T1005" t="str">
            <v>IMPORTADORA POPULAR</v>
          </cell>
          <cell r="U1005">
            <v>43009</v>
          </cell>
          <cell r="V1005">
            <v>978.17</v>
          </cell>
          <cell r="W1005">
            <v>0</v>
          </cell>
          <cell r="X1005">
            <v>978.17</v>
          </cell>
          <cell r="Y1005">
            <v>117.38</v>
          </cell>
        </row>
        <row r="1006">
          <cell r="A1006" t="str">
            <v>G1201C3FC2</v>
          </cell>
          <cell r="B1006" t="str">
            <v>CAJA FC2 282*258*271 T/150 TE:3466</v>
          </cell>
          <cell r="C1006">
            <v>2</v>
          </cell>
          <cell r="D1006" t="str">
            <v>3</v>
          </cell>
          <cell r="E1006">
            <v>20020606</v>
          </cell>
          <cell r="F1006" t="str">
            <v>UN</v>
          </cell>
          <cell r="G1006">
            <v>1</v>
          </cell>
          <cell r="H1006">
            <v>3373</v>
          </cell>
          <cell r="I1006">
            <v>0.31900000000000001</v>
          </cell>
          <cell r="J1006">
            <v>1075.9870000000001</v>
          </cell>
          <cell r="K1006" t="str">
            <v>Peso de Producto Terminado</v>
          </cell>
          <cell r="L1006" t="str">
            <v>G1201</v>
          </cell>
          <cell r="M1006">
            <v>2002</v>
          </cell>
          <cell r="N1006">
            <v>6</v>
          </cell>
          <cell r="O1006" t="str">
            <v>043005</v>
          </cell>
          <cell r="P1006">
            <v>1</v>
          </cell>
          <cell r="Q1006" t="str">
            <v>14962</v>
          </cell>
          <cell r="R1006" t="str">
            <v>21730</v>
          </cell>
          <cell r="S1006" t="str">
            <v>0</v>
          </cell>
          <cell r="T1006" t="str">
            <v>IMPORTADORA POPULAR</v>
          </cell>
          <cell r="U1006">
            <v>43005</v>
          </cell>
        </row>
        <row r="1007">
          <cell r="A1007" t="str">
            <v>G1201C3FCU</v>
          </cell>
          <cell r="B1007" t="str">
            <v>CAJA FONDO COMPUPAPER 14 7/8 X 11  T/150</v>
          </cell>
          <cell r="C1007">
            <v>90</v>
          </cell>
          <cell r="D1007" t="str">
            <v>3</v>
          </cell>
          <cell r="E1007">
            <v>20020620</v>
          </cell>
          <cell r="F1007" t="str">
            <v>UN</v>
          </cell>
          <cell r="G1007">
            <v>-1</v>
          </cell>
          <cell r="H1007">
            <v>2204</v>
          </cell>
          <cell r="I1007">
            <v>0.25</v>
          </cell>
          <cell r="J1007">
            <v>-551</v>
          </cell>
          <cell r="K1007" t="str">
            <v>Peso de Producto Terminado</v>
          </cell>
          <cell r="L1007" t="str">
            <v>G1201</v>
          </cell>
          <cell r="M1007">
            <v>2002</v>
          </cell>
          <cell r="N1007">
            <v>6</v>
          </cell>
          <cell r="O1007" t="str">
            <v>043557</v>
          </cell>
          <cell r="P1007">
            <v>1</v>
          </cell>
          <cell r="Q1007" t="str">
            <v>G1201</v>
          </cell>
          <cell r="R1007" t="str">
            <v>FACTUPA$02</v>
          </cell>
          <cell r="S1007" t="str">
            <v>0200015118</v>
          </cell>
          <cell r="T1007" t="str">
            <v>IMPORTADORA POPULAR</v>
          </cell>
          <cell r="U1007">
            <v>43557</v>
          </cell>
          <cell r="V1007">
            <v>484.88</v>
          </cell>
          <cell r="W1007">
            <v>0</v>
          </cell>
          <cell r="X1007">
            <v>484.88</v>
          </cell>
          <cell r="Y1007">
            <v>58.19</v>
          </cell>
        </row>
        <row r="1008">
          <cell r="A1008" t="str">
            <v>G1201C3FCU</v>
          </cell>
          <cell r="B1008" t="str">
            <v>CAJA FONDO COMPUPAPER 14 7/8 X 11  T/150</v>
          </cell>
          <cell r="C1008">
            <v>2</v>
          </cell>
          <cell r="D1008" t="str">
            <v>3</v>
          </cell>
          <cell r="E1008">
            <v>20020618</v>
          </cell>
          <cell r="F1008" t="str">
            <v>UN</v>
          </cell>
          <cell r="G1008">
            <v>1</v>
          </cell>
          <cell r="H1008">
            <v>1592</v>
          </cell>
          <cell r="I1008">
            <v>0.25</v>
          </cell>
          <cell r="J1008">
            <v>398</v>
          </cell>
          <cell r="K1008" t="str">
            <v>Peso de Producto Terminado</v>
          </cell>
          <cell r="L1008" t="str">
            <v>G1201</v>
          </cell>
          <cell r="M1008">
            <v>2002</v>
          </cell>
          <cell r="N1008">
            <v>6</v>
          </cell>
          <cell r="O1008" t="str">
            <v>043443</v>
          </cell>
          <cell r="P1008">
            <v>3</v>
          </cell>
          <cell r="Q1008" t="str">
            <v>15222</v>
          </cell>
          <cell r="R1008" t="str">
            <v>21756</v>
          </cell>
          <cell r="S1008" t="str">
            <v>0</v>
          </cell>
          <cell r="T1008" t="str">
            <v>IMPORTADORA POPULAR</v>
          </cell>
          <cell r="U1008">
            <v>43443</v>
          </cell>
        </row>
        <row r="1009">
          <cell r="A1009" t="str">
            <v>G1201C3FCU</v>
          </cell>
          <cell r="B1009" t="str">
            <v>CAJA FONDO COMPUPAPER 14 7/8 X 11  T/150</v>
          </cell>
          <cell r="C1009">
            <v>2</v>
          </cell>
          <cell r="D1009" t="str">
            <v>3</v>
          </cell>
          <cell r="E1009">
            <v>20020617</v>
          </cell>
          <cell r="F1009" t="str">
            <v>UN</v>
          </cell>
          <cell r="G1009">
            <v>1</v>
          </cell>
          <cell r="H1009">
            <v>612</v>
          </cell>
          <cell r="I1009">
            <v>0.25</v>
          </cell>
          <cell r="J1009">
            <v>153</v>
          </cell>
          <cell r="K1009" t="str">
            <v>Peso de Producto Terminado</v>
          </cell>
          <cell r="L1009" t="str">
            <v>G1201</v>
          </cell>
          <cell r="M1009">
            <v>2002</v>
          </cell>
          <cell r="N1009">
            <v>6</v>
          </cell>
          <cell r="O1009" t="str">
            <v>043413</v>
          </cell>
          <cell r="P1009">
            <v>2</v>
          </cell>
          <cell r="Q1009" t="str">
            <v>15410</v>
          </cell>
          <cell r="R1009" t="str">
            <v>21756</v>
          </cell>
          <cell r="S1009" t="str">
            <v>0</v>
          </cell>
          <cell r="T1009" t="str">
            <v>IMPORTADORA POPULAR</v>
          </cell>
          <cell r="U1009">
            <v>43413</v>
          </cell>
        </row>
        <row r="1010">
          <cell r="A1010" t="str">
            <v>G1199C3004</v>
          </cell>
          <cell r="B1010" t="str">
            <v>CLAVOS DISENSA 280*280*140 K-BC 350 9317</v>
          </cell>
          <cell r="C1010">
            <v>90</v>
          </cell>
          <cell r="D1010" t="str">
            <v>3</v>
          </cell>
          <cell r="E1010">
            <v>20020615</v>
          </cell>
          <cell r="F1010" t="str">
            <v>UN</v>
          </cell>
          <cell r="G1010">
            <v>-1</v>
          </cell>
          <cell r="H1010">
            <v>2496</v>
          </cell>
          <cell r="I1010">
            <v>0.52600000000000002</v>
          </cell>
          <cell r="J1010">
            <v>-1312.896</v>
          </cell>
          <cell r="K1010" t="str">
            <v>Peso de Producto Terminado</v>
          </cell>
          <cell r="L1010" t="str">
            <v>G1199</v>
          </cell>
          <cell r="M1010">
            <v>2002</v>
          </cell>
          <cell r="N1010">
            <v>6</v>
          </cell>
          <cell r="O1010" t="str">
            <v>043355</v>
          </cell>
          <cell r="P1010">
            <v>1</v>
          </cell>
          <cell r="Q1010" t="str">
            <v>G1199</v>
          </cell>
          <cell r="R1010" t="str">
            <v>FACTUPA$02</v>
          </cell>
          <cell r="S1010" t="str">
            <v>0200015014</v>
          </cell>
          <cell r="T1010" t="str">
            <v>IDEAL ALAMBREC</v>
          </cell>
          <cell r="U1010">
            <v>43355</v>
          </cell>
          <cell r="V1010">
            <v>1073.28</v>
          </cell>
          <cell r="W1010">
            <v>0</v>
          </cell>
          <cell r="X1010">
            <v>1073.28</v>
          </cell>
          <cell r="Y1010">
            <v>128.79</v>
          </cell>
        </row>
        <row r="1011">
          <cell r="A1011" t="str">
            <v>G1199C3004</v>
          </cell>
          <cell r="B1011" t="str">
            <v>CLAVOS DISENSA 280*280*140 K-BC 350 9317</v>
          </cell>
          <cell r="C1011">
            <v>2</v>
          </cell>
          <cell r="D1011" t="str">
            <v>3</v>
          </cell>
          <cell r="E1011">
            <v>20020614</v>
          </cell>
          <cell r="F1011" t="str">
            <v>UN</v>
          </cell>
          <cell r="G1011">
            <v>1</v>
          </cell>
          <cell r="H1011">
            <v>2496</v>
          </cell>
          <cell r="I1011">
            <v>0.52600000000000002</v>
          </cell>
          <cell r="J1011">
            <v>1312.896</v>
          </cell>
          <cell r="K1011" t="str">
            <v>Peso de Producto Terminado</v>
          </cell>
          <cell r="L1011" t="str">
            <v>G1199</v>
          </cell>
          <cell r="M1011">
            <v>2002</v>
          </cell>
          <cell r="N1011">
            <v>6</v>
          </cell>
          <cell r="O1011" t="str">
            <v>043331</v>
          </cell>
          <cell r="P1011">
            <v>5</v>
          </cell>
          <cell r="Q1011" t="str">
            <v>15205</v>
          </cell>
          <cell r="R1011" t="str">
            <v>21859</v>
          </cell>
          <cell r="S1011" t="str">
            <v>0</v>
          </cell>
          <cell r="T1011" t="str">
            <v>IDEAL ALAMBREC</v>
          </cell>
          <cell r="U1011">
            <v>43331</v>
          </cell>
        </row>
        <row r="1012">
          <cell r="A1012" t="str">
            <v>G1199C3002</v>
          </cell>
          <cell r="B1012" t="str">
            <v>CJ CLAVO 25KL E1148 280*280*123 TE-4280</v>
          </cell>
          <cell r="C1012">
            <v>90</v>
          </cell>
          <cell r="D1012" t="str">
            <v>3</v>
          </cell>
          <cell r="E1012">
            <v>20020619</v>
          </cell>
          <cell r="F1012" t="str">
            <v>UN</v>
          </cell>
          <cell r="G1012">
            <v>-1</v>
          </cell>
          <cell r="H1012">
            <v>440</v>
          </cell>
          <cell r="I1012">
            <v>0.871</v>
          </cell>
          <cell r="J1012">
            <v>-383.24</v>
          </cell>
          <cell r="K1012" t="str">
            <v>Peso de Producto Terminado</v>
          </cell>
          <cell r="L1012" t="str">
            <v>G1199</v>
          </cell>
          <cell r="M1012">
            <v>2002</v>
          </cell>
          <cell r="N1012">
            <v>6</v>
          </cell>
          <cell r="O1012" t="str">
            <v>043465</v>
          </cell>
          <cell r="P1012">
            <v>1</v>
          </cell>
          <cell r="Q1012" t="str">
            <v>G1199</v>
          </cell>
          <cell r="R1012" t="str">
            <v>FACTUPA$02</v>
          </cell>
          <cell r="S1012" t="str">
            <v>0200015072</v>
          </cell>
          <cell r="T1012" t="str">
            <v>IDEAL ALAMBREC</v>
          </cell>
          <cell r="U1012">
            <v>43465</v>
          </cell>
          <cell r="V1012">
            <v>189.2</v>
          </cell>
          <cell r="W1012">
            <v>0</v>
          </cell>
          <cell r="X1012">
            <v>189.2</v>
          </cell>
          <cell r="Y1012">
            <v>22.7</v>
          </cell>
        </row>
        <row r="1013">
          <cell r="A1013" t="str">
            <v>G1199C3002</v>
          </cell>
          <cell r="B1013" t="str">
            <v>CJ CLAVO 25KL E1148 280*280*123 TE-4280</v>
          </cell>
          <cell r="C1013">
            <v>90</v>
          </cell>
          <cell r="D1013" t="str">
            <v>3</v>
          </cell>
          <cell r="E1013">
            <v>20020618</v>
          </cell>
          <cell r="F1013" t="str">
            <v>UN</v>
          </cell>
          <cell r="G1013">
            <v>-1</v>
          </cell>
          <cell r="H1013">
            <v>9600</v>
          </cell>
          <cell r="I1013">
            <v>0.871</v>
          </cell>
          <cell r="J1013">
            <v>-8361.6</v>
          </cell>
          <cell r="K1013" t="str">
            <v>Peso de Producto Terminado</v>
          </cell>
          <cell r="L1013" t="str">
            <v>G1199</v>
          </cell>
          <cell r="M1013">
            <v>2002</v>
          </cell>
          <cell r="N1013">
            <v>6</v>
          </cell>
          <cell r="O1013" t="str">
            <v>043444</v>
          </cell>
          <cell r="P1013">
            <v>1</v>
          </cell>
          <cell r="Q1013" t="str">
            <v>G1199</v>
          </cell>
          <cell r="R1013" t="str">
            <v>FACTUPA$02</v>
          </cell>
          <cell r="S1013" t="str">
            <v>0200015059</v>
          </cell>
          <cell r="T1013" t="str">
            <v>IDEAL ALAMBREC</v>
          </cell>
          <cell r="U1013">
            <v>43444</v>
          </cell>
          <cell r="V1013">
            <v>4128</v>
          </cell>
          <cell r="W1013">
            <v>0</v>
          </cell>
          <cell r="X1013">
            <v>4128</v>
          </cell>
          <cell r="Y1013">
            <v>495.36</v>
          </cell>
        </row>
        <row r="1014">
          <cell r="A1014" t="str">
            <v>G1207C3006</v>
          </cell>
          <cell r="B1014" t="str">
            <v>JB TAPA 710056 398*342*243 KC 200 4820</v>
          </cell>
          <cell r="C1014">
            <v>90</v>
          </cell>
          <cell r="D1014" t="str">
            <v>3</v>
          </cell>
          <cell r="E1014">
            <v>20020621</v>
          </cell>
          <cell r="F1014" t="str">
            <v>UN</v>
          </cell>
          <cell r="G1014">
            <v>-1</v>
          </cell>
          <cell r="H1014">
            <v>2000</v>
          </cell>
          <cell r="I1014">
            <v>0.39600000000000002</v>
          </cell>
          <cell r="J1014">
            <v>-792</v>
          </cell>
          <cell r="K1014" t="str">
            <v>Peso de Producto Terminado</v>
          </cell>
          <cell r="L1014" t="str">
            <v>G1207</v>
          </cell>
          <cell r="M1014">
            <v>2002</v>
          </cell>
          <cell r="N1014">
            <v>6</v>
          </cell>
          <cell r="O1014" t="str">
            <v>043602</v>
          </cell>
          <cell r="P1014">
            <v>3</v>
          </cell>
          <cell r="Q1014" t="str">
            <v>G1207</v>
          </cell>
          <cell r="R1014" t="str">
            <v>FACTUPA$03</v>
          </cell>
          <cell r="S1014" t="str">
            <v>0200015141</v>
          </cell>
          <cell r="T1014" t="str">
            <v>INCABLES</v>
          </cell>
          <cell r="U1014">
            <v>43602</v>
          </cell>
          <cell r="V1014">
            <v>640</v>
          </cell>
          <cell r="W1014">
            <v>0</v>
          </cell>
          <cell r="X1014">
            <v>640</v>
          </cell>
          <cell r="Y1014">
            <v>0</v>
          </cell>
        </row>
        <row r="1015">
          <cell r="A1015" t="str">
            <v>G1201C3FHT</v>
          </cell>
          <cell r="B1015" t="str">
            <v>CAJA FONDO HIGH TECH 283X245X230 T/150</v>
          </cell>
          <cell r="C1015">
            <v>90</v>
          </cell>
          <cell r="D1015" t="str">
            <v>3</v>
          </cell>
          <cell r="E1015">
            <v>20020617</v>
          </cell>
          <cell r="F1015" t="str">
            <v>UN</v>
          </cell>
          <cell r="G1015">
            <v>-1</v>
          </cell>
          <cell r="H1015">
            <v>1912</v>
          </cell>
          <cell r="I1015">
            <v>0.20899999999999999</v>
          </cell>
          <cell r="J1015">
            <v>-399.608</v>
          </cell>
          <cell r="K1015" t="str">
            <v>Peso de Producto Terminado</v>
          </cell>
          <cell r="L1015" t="str">
            <v>G1201</v>
          </cell>
          <cell r="M1015">
            <v>2002</v>
          </cell>
          <cell r="N1015">
            <v>6</v>
          </cell>
          <cell r="O1015" t="str">
            <v>043387</v>
          </cell>
          <cell r="P1015">
            <v>1</v>
          </cell>
          <cell r="Q1015" t="str">
            <v>G1201</v>
          </cell>
          <cell r="R1015" t="str">
            <v>FACTUPA$02</v>
          </cell>
          <cell r="S1015" t="str">
            <v>0200015034</v>
          </cell>
          <cell r="T1015" t="str">
            <v>IMPORTADORA POPULAR</v>
          </cell>
          <cell r="U1015">
            <v>43387</v>
          </cell>
          <cell r="V1015">
            <v>344.16</v>
          </cell>
          <cell r="W1015">
            <v>0</v>
          </cell>
          <cell r="X1015">
            <v>344.16</v>
          </cell>
          <cell r="Y1015">
            <v>41.3</v>
          </cell>
        </row>
        <row r="1016">
          <cell r="A1016" t="str">
            <v>G1201C3007</v>
          </cell>
          <cell r="B1016" t="str">
            <v>CJ FC4 386*286*266 T150</v>
          </cell>
          <cell r="C1016">
            <v>90</v>
          </cell>
          <cell r="D1016" t="str">
            <v>3</v>
          </cell>
          <cell r="E1016">
            <v>20020627</v>
          </cell>
          <cell r="F1016" t="str">
            <v>UN</v>
          </cell>
          <cell r="G1016">
            <v>-1</v>
          </cell>
          <cell r="H1016">
            <v>2124</v>
          </cell>
          <cell r="I1016">
            <v>0.41099999999999998</v>
          </cell>
          <cell r="J1016">
            <v>-872.96399999999994</v>
          </cell>
          <cell r="K1016" t="str">
            <v>Peso de Producto Terminado</v>
          </cell>
          <cell r="L1016" t="str">
            <v>G1201</v>
          </cell>
          <cell r="M1016">
            <v>2002</v>
          </cell>
          <cell r="N1016">
            <v>6</v>
          </cell>
          <cell r="O1016" t="str">
            <v>043894</v>
          </cell>
          <cell r="P1016">
            <v>3</v>
          </cell>
          <cell r="Q1016" t="str">
            <v>G1201</v>
          </cell>
          <cell r="R1016" t="str">
            <v>FACTUPA$02</v>
          </cell>
          <cell r="S1016" t="str">
            <v>0200015260</v>
          </cell>
          <cell r="T1016" t="str">
            <v>IMPORTADORA POPULAR</v>
          </cell>
          <cell r="U1016">
            <v>43894</v>
          </cell>
          <cell r="V1016">
            <v>722.16</v>
          </cell>
          <cell r="W1016">
            <v>0</v>
          </cell>
          <cell r="X1016">
            <v>722.16</v>
          </cell>
          <cell r="Y1016">
            <v>86.66</v>
          </cell>
        </row>
        <row r="1017">
          <cell r="A1017" t="str">
            <v>G0000L3LAR</v>
          </cell>
          <cell r="B1017" t="str">
            <v>LARGUEROS DE POLLOS</v>
          </cell>
          <cell r="C1017">
            <v>90</v>
          </cell>
          <cell r="D1017" t="str">
            <v>3</v>
          </cell>
          <cell r="E1017">
            <v>20020607</v>
          </cell>
          <cell r="F1017" t="str">
            <v>UN</v>
          </cell>
          <cell r="G1017">
            <v>-1</v>
          </cell>
          <cell r="H1017">
            <v>5250</v>
          </cell>
          <cell r="I1017">
            <v>0.30299999999999999</v>
          </cell>
          <cell r="J1017">
            <v>-1590.75</v>
          </cell>
          <cell r="K1017" t="str">
            <v>Peso de Producto Terminado</v>
          </cell>
          <cell r="L1017" t="str">
            <v>G0000</v>
          </cell>
          <cell r="M1017">
            <v>2002</v>
          </cell>
          <cell r="N1017">
            <v>6</v>
          </cell>
          <cell r="O1017" t="str">
            <v>043019</v>
          </cell>
          <cell r="P1017">
            <v>3</v>
          </cell>
          <cell r="Q1017" t="str">
            <v>G2513</v>
          </cell>
          <cell r="R1017" t="str">
            <v>FACTUPA$02</v>
          </cell>
          <cell r="S1017" t="str">
            <v>0200014850</v>
          </cell>
          <cell r="T1017" t="str">
            <v>INDUSTRIAL LA REFORMA</v>
          </cell>
          <cell r="U1017">
            <v>43019</v>
          </cell>
          <cell r="V1017">
            <v>682.5</v>
          </cell>
          <cell r="W1017">
            <v>0</v>
          </cell>
          <cell r="X1017">
            <v>682.5</v>
          </cell>
          <cell r="Y1017">
            <v>81.900000000000006</v>
          </cell>
        </row>
        <row r="1018">
          <cell r="A1018" t="str">
            <v>G1207C3005</v>
          </cell>
          <cell r="B1018" t="str">
            <v>CJ MASTER 710056 704*410*262 KC 275 4819</v>
          </cell>
          <cell r="C1018">
            <v>90</v>
          </cell>
          <cell r="D1018" t="str">
            <v>3</v>
          </cell>
          <cell r="E1018">
            <v>20020621</v>
          </cell>
          <cell r="F1018" t="str">
            <v>UN</v>
          </cell>
          <cell r="G1018">
            <v>-1</v>
          </cell>
          <cell r="H1018">
            <v>1000</v>
          </cell>
          <cell r="I1018">
            <v>1.38</v>
          </cell>
          <cell r="J1018">
            <v>-1380</v>
          </cell>
          <cell r="K1018" t="str">
            <v>Peso de Producto Terminado</v>
          </cell>
          <cell r="L1018" t="str">
            <v>G1207</v>
          </cell>
          <cell r="M1018">
            <v>2002</v>
          </cell>
          <cell r="N1018">
            <v>6</v>
          </cell>
          <cell r="O1018" t="str">
            <v>043602</v>
          </cell>
          <cell r="P1018">
            <v>1</v>
          </cell>
          <cell r="Q1018" t="str">
            <v>G1207</v>
          </cell>
          <cell r="R1018" t="str">
            <v>FACTUPA$03</v>
          </cell>
          <cell r="S1018" t="str">
            <v>0200015141</v>
          </cell>
          <cell r="T1018" t="str">
            <v>INCABLES</v>
          </cell>
          <cell r="U1018">
            <v>43602</v>
          </cell>
          <cell r="V1018">
            <v>1080</v>
          </cell>
          <cell r="W1018">
            <v>0</v>
          </cell>
          <cell r="X1018">
            <v>1080</v>
          </cell>
          <cell r="Y1018">
            <v>0</v>
          </cell>
        </row>
        <row r="1019">
          <cell r="A1019" t="str">
            <v>G1207C3005</v>
          </cell>
          <cell r="B1019" t="str">
            <v>CJ MASTER 710056 704*410*262 KC 275 4819</v>
          </cell>
          <cell r="C1019">
            <v>2</v>
          </cell>
          <cell r="D1019" t="str">
            <v>3</v>
          </cell>
          <cell r="E1019">
            <v>20020621</v>
          </cell>
          <cell r="F1019" t="str">
            <v>UN</v>
          </cell>
          <cell r="G1019">
            <v>1</v>
          </cell>
          <cell r="H1019">
            <v>1000</v>
          </cell>
          <cell r="I1019">
            <v>1.38</v>
          </cell>
          <cell r="J1019">
            <v>1380</v>
          </cell>
          <cell r="K1019" t="str">
            <v>Peso de Producto Terminado</v>
          </cell>
          <cell r="L1019" t="str">
            <v>G1207</v>
          </cell>
          <cell r="M1019">
            <v>2002</v>
          </cell>
          <cell r="N1019">
            <v>6</v>
          </cell>
          <cell r="O1019" t="str">
            <v>043601</v>
          </cell>
          <cell r="P1019">
            <v>1</v>
          </cell>
          <cell r="Q1019" t="str">
            <v>15368</v>
          </cell>
          <cell r="R1019" t="str">
            <v>21999</v>
          </cell>
          <cell r="S1019" t="str">
            <v>0</v>
          </cell>
          <cell r="T1019" t="str">
            <v>INCABLES</v>
          </cell>
          <cell r="U1019">
            <v>43601</v>
          </cell>
        </row>
        <row r="1020">
          <cell r="A1020" t="str">
            <v>G1207C3004</v>
          </cell>
          <cell r="B1020" t="str">
            <v>CAJA WOODS 71-0048-00  399*222*112 T275</v>
          </cell>
          <cell r="C1020">
            <v>2</v>
          </cell>
          <cell r="D1020" t="str">
            <v>3</v>
          </cell>
          <cell r="E1020">
            <v>20020630</v>
          </cell>
          <cell r="F1020" t="str">
            <v>UN</v>
          </cell>
          <cell r="G1020">
            <v>1</v>
          </cell>
          <cell r="H1020">
            <v>982</v>
          </cell>
          <cell r="I1020">
            <v>0.39500000000000002</v>
          </cell>
          <cell r="J1020">
            <v>387.89</v>
          </cell>
          <cell r="K1020" t="str">
            <v>Peso de Producto Terminado</v>
          </cell>
          <cell r="L1020" t="str">
            <v>G1207</v>
          </cell>
          <cell r="M1020">
            <v>2002</v>
          </cell>
          <cell r="N1020">
            <v>6</v>
          </cell>
          <cell r="O1020" t="str">
            <v>044047</v>
          </cell>
          <cell r="P1020">
            <v>1</v>
          </cell>
          <cell r="Q1020" t="str">
            <v>15526</v>
          </cell>
          <cell r="R1020" t="str">
            <v>22176</v>
          </cell>
          <cell r="S1020" t="str">
            <v>0</v>
          </cell>
          <cell r="T1020" t="str">
            <v>INCABLES</v>
          </cell>
          <cell r="U1020">
            <v>44047</v>
          </cell>
        </row>
        <row r="1021">
          <cell r="A1021" t="str">
            <v>G1207C3002</v>
          </cell>
          <cell r="B1021" t="str">
            <v>FONDO WOODS(CJ JABA)840*1100 T200 TE9322</v>
          </cell>
          <cell r="C1021">
            <v>90</v>
          </cell>
          <cell r="D1021" t="str">
            <v>3</v>
          </cell>
          <cell r="E1021">
            <v>20020612</v>
          </cell>
          <cell r="F1021" t="str">
            <v>UN</v>
          </cell>
          <cell r="G1021">
            <v>-1</v>
          </cell>
          <cell r="H1021">
            <v>5831</v>
          </cell>
          <cell r="I1021">
            <v>0.57599999999999996</v>
          </cell>
          <cell r="J1021">
            <v>-3358.6559999999999</v>
          </cell>
          <cell r="K1021" t="str">
            <v>Peso de Producto Terminado</v>
          </cell>
          <cell r="L1021" t="str">
            <v>G1207</v>
          </cell>
          <cell r="M1021">
            <v>2002</v>
          </cell>
          <cell r="N1021">
            <v>6</v>
          </cell>
          <cell r="O1021" t="str">
            <v>043171</v>
          </cell>
          <cell r="P1021">
            <v>2</v>
          </cell>
          <cell r="Q1021" t="str">
            <v>G1207</v>
          </cell>
          <cell r="R1021" t="str">
            <v>FACTUPA$03</v>
          </cell>
          <cell r="S1021" t="str">
            <v>0200014931</v>
          </cell>
          <cell r="T1021" t="str">
            <v>INCABLES</v>
          </cell>
          <cell r="U1021">
            <v>43171</v>
          </cell>
          <cell r="V1021">
            <v>2915.5</v>
          </cell>
          <cell r="W1021">
            <v>0</v>
          </cell>
          <cell r="X1021">
            <v>2915.5</v>
          </cell>
          <cell r="Y1021">
            <v>0</v>
          </cell>
        </row>
        <row r="1022">
          <cell r="A1022" t="str">
            <v>G1207C3002</v>
          </cell>
          <cell r="B1022" t="str">
            <v>FONDO WOODS(CJ JABA)840*1100 T200 TE9322</v>
          </cell>
          <cell r="C1022">
            <v>2</v>
          </cell>
          <cell r="D1022" t="str">
            <v>3</v>
          </cell>
          <cell r="E1022">
            <v>20020612</v>
          </cell>
          <cell r="F1022" t="str">
            <v>UN</v>
          </cell>
          <cell r="G1022">
            <v>1</v>
          </cell>
          <cell r="H1022">
            <v>4036</v>
          </cell>
          <cell r="I1022">
            <v>0.57599999999999996</v>
          </cell>
          <cell r="J1022">
            <v>2324.7359999999999</v>
          </cell>
          <cell r="K1022" t="str">
            <v>Peso de Producto Terminado</v>
          </cell>
          <cell r="L1022" t="str">
            <v>G1207</v>
          </cell>
          <cell r="M1022">
            <v>2002</v>
          </cell>
          <cell r="N1022">
            <v>6</v>
          </cell>
          <cell r="O1022" t="str">
            <v>043167</v>
          </cell>
          <cell r="P1022">
            <v>1</v>
          </cell>
          <cell r="Q1022" t="str">
            <v>15073</v>
          </cell>
          <cell r="R1022" t="str">
            <v>21802</v>
          </cell>
          <cell r="S1022" t="str">
            <v>0</v>
          </cell>
          <cell r="T1022" t="str">
            <v>INCABLES</v>
          </cell>
          <cell r="U1022">
            <v>43167</v>
          </cell>
        </row>
        <row r="1023">
          <cell r="A1023" t="str">
            <v>G1207C3002</v>
          </cell>
          <cell r="B1023" t="str">
            <v>FONDO WOODS(CJ JABA)840*1100 T200 TE9322</v>
          </cell>
          <cell r="C1023">
            <v>2</v>
          </cell>
          <cell r="D1023" t="str">
            <v>3</v>
          </cell>
          <cell r="E1023">
            <v>20020610</v>
          </cell>
          <cell r="F1023" t="str">
            <v>UN</v>
          </cell>
          <cell r="G1023">
            <v>1</v>
          </cell>
          <cell r="H1023">
            <v>1795</v>
          </cell>
          <cell r="I1023">
            <v>0.57599999999999996</v>
          </cell>
          <cell r="J1023">
            <v>1033.92</v>
          </cell>
          <cell r="K1023" t="str">
            <v>Peso de Producto Terminado</v>
          </cell>
          <cell r="L1023" t="str">
            <v>G1207</v>
          </cell>
          <cell r="M1023">
            <v>2002</v>
          </cell>
          <cell r="N1023">
            <v>6</v>
          </cell>
          <cell r="O1023" t="str">
            <v>043149</v>
          </cell>
          <cell r="P1023">
            <v>4</v>
          </cell>
          <cell r="Q1023" t="str">
            <v>15119</v>
          </cell>
          <cell r="R1023" t="str">
            <v>21802</v>
          </cell>
          <cell r="S1023" t="str">
            <v>0</v>
          </cell>
          <cell r="T1023" t="str">
            <v>INCABLES</v>
          </cell>
          <cell r="U1023">
            <v>43149</v>
          </cell>
        </row>
        <row r="1024">
          <cell r="A1024" t="str">
            <v>G1207C3001</v>
          </cell>
          <cell r="B1024" t="str">
            <v>CJ III WOODS 71001600(JABA) 342*158*190</v>
          </cell>
          <cell r="C1024">
            <v>90</v>
          </cell>
          <cell r="D1024" t="str">
            <v>3</v>
          </cell>
          <cell r="E1024">
            <v>20020612</v>
          </cell>
          <cell r="F1024" t="str">
            <v>UN</v>
          </cell>
          <cell r="G1024">
            <v>-1</v>
          </cell>
          <cell r="H1024">
            <v>5831</v>
          </cell>
          <cell r="I1024">
            <v>0.152</v>
          </cell>
          <cell r="J1024">
            <v>-886.31200000000001</v>
          </cell>
          <cell r="K1024" t="str">
            <v>Peso de Producto Terminado</v>
          </cell>
          <cell r="L1024" t="str">
            <v>G1207</v>
          </cell>
          <cell r="M1024">
            <v>2002</v>
          </cell>
          <cell r="N1024">
            <v>6</v>
          </cell>
          <cell r="O1024" t="str">
            <v>043171</v>
          </cell>
          <cell r="P1024">
            <v>1</v>
          </cell>
          <cell r="Q1024" t="str">
            <v>G1207</v>
          </cell>
          <cell r="R1024" t="str">
            <v>FACTUPA$03</v>
          </cell>
          <cell r="S1024" t="str">
            <v>0200014931</v>
          </cell>
          <cell r="T1024" t="str">
            <v>INCABLES</v>
          </cell>
          <cell r="U1024">
            <v>43171</v>
          </cell>
          <cell r="V1024">
            <v>816.34</v>
          </cell>
          <cell r="W1024">
            <v>0</v>
          </cell>
          <cell r="X1024">
            <v>816.34</v>
          </cell>
          <cell r="Y1024">
            <v>0</v>
          </cell>
        </row>
        <row r="1025">
          <cell r="A1025" t="str">
            <v>G1207C3001</v>
          </cell>
          <cell r="B1025" t="str">
            <v>CJ III WOODS 71001600(JABA) 342*158*190</v>
          </cell>
          <cell r="C1025">
            <v>2</v>
          </cell>
          <cell r="D1025" t="str">
            <v>3</v>
          </cell>
          <cell r="E1025">
            <v>20020611</v>
          </cell>
          <cell r="F1025" t="str">
            <v>UN</v>
          </cell>
          <cell r="G1025">
            <v>1</v>
          </cell>
          <cell r="H1025">
            <v>6056</v>
          </cell>
          <cell r="I1025">
            <v>0.152</v>
          </cell>
          <cell r="J1025">
            <v>920.51199999999994</v>
          </cell>
          <cell r="K1025" t="str">
            <v>Peso de Producto Terminado</v>
          </cell>
          <cell r="L1025" t="str">
            <v>G1207</v>
          </cell>
          <cell r="M1025">
            <v>2002</v>
          </cell>
          <cell r="N1025">
            <v>6</v>
          </cell>
          <cell r="O1025" t="str">
            <v>043159</v>
          </cell>
          <cell r="P1025">
            <v>6</v>
          </cell>
          <cell r="Q1025" t="str">
            <v>15054</v>
          </cell>
          <cell r="R1025" t="str">
            <v>21803</v>
          </cell>
          <cell r="S1025" t="str">
            <v>0</v>
          </cell>
          <cell r="T1025" t="str">
            <v>INCABLES</v>
          </cell>
          <cell r="U1025">
            <v>43159</v>
          </cell>
        </row>
        <row r="1026">
          <cell r="A1026" t="str">
            <v>G1206C3FMU</v>
          </cell>
          <cell r="B1026" t="str">
            <v>CAJA FIDEO MUNDIAL T/200 T/E 3858</v>
          </cell>
          <cell r="C1026">
            <v>90</v>
          </cell>
          <cell r="D1026" t="str">
            <v>3</v>
          </cell>
          <cell r="E1026">
            <v>20020613</v>
          </cell>
          <cell r="F1026" t="str">
            <v>UN</v>
          </cell>
          <cell r="G1026">
            <v>-1</v>
          </cell>
          <cell r="H1026">
            <v>2821</v>
          </cell>
          <cell r="I1026">
            <v>0.81200000000000006</v>
          </cell>
          <cell r="J1026">
            <v>-2290.652</v>
          </cell>
          <cell r="K1026" t="str">
            <v>Peso de Producto Terminado</v>
          </cell>
          <cell r="L1026" t="str">
            <v>G1206</v>
          </cell>
          <cell r="M1026">
            <v>2002</v>
          </cell>
          <cell r="N1026">
            <v>6</v>
          </cell>
          <cell r="O1026" t="str">
            <v>043231</v>
          </cell>
          <cell r="P1026">
            <v>1</v>
          </cell>
          <cell r="Q1026" t="str">
            <v>G1206</v>
          </cell>
          <cell r="R1026" t="str">
            <v>FACTUPA$03</v>
          </cell>
          <cell r="S1026" t="str">
            <v>0200014957</v>
          </cell>
          <cell r="T1026" t="str">
            <v>INDUSTRIA ALIMENTICIA ORIENTAL</v>
          </cell>
          <cell r="U1026">
            <v>43231</v>
          </cell>
          <cell r="V1026">
            <v>2087.54</v>
          </cell>
          <cell r="W1026">
            <v>0</v>
          </cell>
          <cell r="X1026">
            <v>2087.54</v>
          </cell>
          <cell r="Y1026">
            <v>0</v>
          </cell>
        </row>
        <row r="1027">
          <cell r="A1027" t="str">
            <v>G1206C3FMU</v>
          </cell>
          <cell r="B1027" t="str">
            <v>CAJA FIDEO MUNDIAL T/200 T/E 3858</v>
          </cell>
          <cell r="C1027">
            <v>2</v>
          </cell>
          <cell r="D1027" t="str">
            <v>3</v>
          </cell>
          <cell r="E1027">
            <v>20020611</v>
          </cell>
          <cell r="F1027" t="str">
            <v>UN</v>
          </cell>
          <cell r="G1027">
            <v>1</v>
          </cell>
          <cell r="H1027">
            <v>2821</v>
          </cell>
          <cell r="I1027">
            <v>0.81200000000000006</v>
          </cell>
          <cell r="J1027">
            <v>2290.652</v>
          </cell>
          <cell r="K1027" t="str">
            <v>Peso de Producto Terminado</v>
          </cell>
          <cell r="L1027" t="str">
            <v>G1206</v>
          </cell>
          <cell r="M1027">
            <v>2002</v>
          </cell>
          <cell r="N1027">
            <v>6</v>
          </cell>
          <cell r="O1027" t="str">
            <v>043193</v>
          </cell>
          <cell r="P1027">
            <v>3</v>
          </cell>
          <cell r="Q1027" t="str">
            <v>15071</v>
          </cell>
          <cell r="R1027" t="str">
            <v>21366</v>
          </cell>
          <cell r="S1027" t="str">
            <v>0</v>
          </cell>
          <cell r="T1027" t="str">
            <v>INDUSTRIA ALIMENTICIA ORIENTAL</v>
          </cell>
          <cell r="U1027">
            <v>43193</v>
          </cell>
        </row>
        <row r="1028">
          <cell r="A1028" t="str">
            <v>G1201C3NTC</v>
          </cell>
          <cell r="B1028" t="str">
            <v>N CJ TAPA COMPUPAPER 9 1/2 640*435 T/150</v>
          </cell>
          <cell r="C1028">
            <v>90</v>
          </cell>
          <cell r="D1028" t="str">
            <v>3</v>
          </cell>
          <cell r="E1028">
            <v>20020607</v>
          </cell>
          <cell r="F1028" t="str">
            <v>UN</v>
          </cell>
          <cell r="G1028">
            <v>-1</v>
          </cell>
          <cell r="H1028">
            <v>1680</v>
          </cell>
          <cell r="I1028">
            <v>0.14599999999999999</v>
          </cell>
          <cell r="J1028">
            <v>-245.28</v>
          </cell>
          <cell r="K1028" t="str">
            <v>Peso de Producto Terminado</v>
          </cell>
          <cell r="L1028" t="str">
            <v>G1201</v>
          </cell>
          <cell r="M1028">
            <v>2002</v>
          </cell>
          <cell r="N1028">
            <v>6</v>
          </cell>
          <cell r="O1028" t="str">
            <v>043006</v>
          </cell>
          <cell r="P1028">
            <v>1</v>
          </cell>
          <cell r="Q1028" t="str">
            <v>G1201</v>
          </cell>
          <cell r="R1028" t="str">
            <v>FACTUPA$02</v>
          </cell>
          <cell r="S1028" t="str">
            <v>0200014843</v>
          </cell>
          <cell r="T1028" t="str">
            <v>IMPORTADORA POPULAR</v>
          </cell>
          <cell r="U1028">
            <v>43006</v>
          </cell>
          <cell r="V1028">
            <v>218.4</v>
          </cell>
          <cell r="W1028">
            <v>0</v>
          </cell>
          <cell r="X1028">
            <v>218.4</v>
          </cell>
          <cell r="Y1028">
            <v>26.21</v>
          </cell>
        </row>
        <row r="1029">
          <cell r="A1029" t="str">
            <v>G1102C3H5L</v>
          </cell>
          <cell r="B1029" t="str">
            <v>CJ HELADO 5 LTS 237*174*120 T150 TE820A</v>
          </cell>
          <cell r="C1029">
            <v>90</v>
          </cell>
          <cell r="D1029" t="str">
            <v>3</v>
          </cell>
          <cell r="E1029">
            <v>20020614</v>
          </cell>
          <cell r="F1029" t="str">
            <v>UN</v>
          </cell>
          <cell r="G1029">
            <v>-1</v>
          </cell>
          <cell r="H1029">
            <v>8331</v>
          </cell>
          <cell r="I1029">
            <v>0.13900000000000001</v>
          </cell>
          <cell r="J1029">
            <v>-1158.009</v>
          </cell>
          <cell r="K1029" t="str">
            <v>Peso de Producto Terminado</v>
          </cell>
          <cell r="L1029" t="str">
            <v>G1102</v>
          </cell>
          <cell r="M1029">
            <v>2002</v>
          </cell>
          <cell r="N1029">
            <v>6</v>
          </cell>
          <cell r="O1029" t="str">
            <v>043305</v>
          </cell>
          <cell r="P1029">
            <v>1</v>
          </cell>
          <cell r="Q1029" t="str">
            <v>G1102</v>
          </cell>
          <cell r="R1029" t="str">
            <v>FACTUPA$02</v>
          </cell>
          <cell r="S1029" t="str">
            <v>0200014990</v>
          </cell>
          <cell r="T1029" t="str">
            <v>HELADOSA S.A</v>
          </cell>
          <cell r="U1029">
            <v>43305</v>
          </cell>
          <cell r="V1029">
            <v>1083.03</v>
          </cell>
          <cell r="W1029">
            <v>0</v>
          </cell>
          <cell r="X1029">
            <v>1083.03</v>
          </cell>
          <cell r="Y1029">
            <v>129.96</v>
          </cell>
        </row>
        <row r="1030">
          <cell r="A1030" t="str">
            <v>G1201C3NTC</v>
          </cell>
          <cell r="B1030" t="str">
            <v>N CJ TAPA COMPUPAPER 9 1/2 640*435 T/150</v>
          </cell>
          <cell r="C1030">
            <v>2</v>
          </cell>
          <cell r="D1030" t="str">
            <v>3</v>
          </cell>
          <cell r="E1030">
            <v>20020617</v>
          </cell>
          <cell r="F1030" t="str">
            <v>UN</v>
          </cell>
          <cell r="G1030">
            <v>1</v>
          </cell>
          <cell r="H1030">
            <v>3050</v>
          </cell>
          <cell r="I1030">
            <v>0.14599999999999999</v>
          </cell>
          <cell r="J1030">
            <v>445.3</v>
          </cell>
          <cell r="K1030" t="str">
            <v>Peso de Producto Terminado</v>
          </cell>
          <cell r="L1030" t="str">
            <v>G1201</v>
          </cell>
          <cell r="M1030">
            <v>2002</v>
          </cell>
          <cell r="N1030">
            <v>6</v>
          </cell>
          <cell r="O1030" t="str">
            <v>043395</v>
          </cell>
          <cell r="P1030">
            <v>3</v>
          </cell>
          <cell r="Q1030" t="str">
            <v>15145</v>
          </cell>
          <cell r="R1030" t="str">
            <v>21754</v>
          </cell>
          <cell r="S1030" t="str">
            <v>0</v>
          </cell>
          <cell r="T1030" t="str">
            <v>IMPORTADORA POPULAR</v>
          </cell>
          <cell r="U1030">
            <v>43395</v>
          </cell>
        </row>
        <row r="1031">
          <cell r="A1031" t="str">
            <v>G1201C3007</v>
          </cell>
          <cell r="B1031" t="str">
            <v>CJ FC4 386*286*266 T150</v>
          </cell>
          <cell r="C1031">
            <v>2</v>
          </cell>
          <cell r="D1031" t="str">
            <v>3</v>
          </cell>
          <cell r="E1031">
            <v>20020614</v>
          </cell>
          <cell r="F1031" t="str">
            <v>UN</v>
          </cell>
          <cell r="G1031">
            <v>1</v>
          </cell>
          <cell r="H1031">
            <v>2124</v>
          </cell>
          <cell r="I1031">
            <v>0.41099999999999998</v>
          </cell>
          <cell r="J1031">
            <v>872.96399999999994</v>
          </cell>
          <cell r="K1031" t="str">
            <v>Peso de Producto Terminado</v>
          </cell>
          <cell r="L1031" t="str">
            <v>G1201</v>
          </cell>
          <cell r="M1031">
            <v>2002</v>
          </cell>
          <cell r="N1031">
            <v>6</v>
          </cell>
          <cell r="O1031" t="str">
            <v>043331</v>
          </cell>
          <cell r="P1031">
            <v>3</v>
          </cell>
          <cell r="Q1031" t="str">
            <v>15405</v>
          </cell>
          <cell r="R1031" t="str">
            <v>21871</v>
          </cell>
          <cell r="S1031" t="str">
            <v>0</v>
          </cell>
          <cell r="T1031" t="str">
            <v>IMPORTADORA POPULAR</v>
          </cell>
          <cell r="U1031">
            <v>43331</v>
          </cell>
        </row>
        <row r="1032">
          <cell r="A1032" t="str">
            <v>G1201C3THT</v>
          </cell>
          <cell r="B1032" t="str">
            <v>CAJA TAPA HIGH TECH 640X435 T/150</v>
          </cell>
          <cell r="C1032">
            <v>2</v>
          </cell>
          <cell r="D1032" t="str">
            <v>3</v>
          </cell>
          <cell r="E1032">
            <v>20020617</v>
          </cell>
          <cell r="F1032" t="str">
            <v>UN</v>
          </cell>
          <cell r="G1032">
            <v>1</v>
          </cell>
          <cell r="H1032">
            <v>925</v>
          </cell>
          <cell r="I1032">
            <v>0.14599999999999999</v>
          </cell>
          <cell r="J1032">
            <v>135.05000000000001</v>
          </cell>
          <cell r="K1032" t="str">
            <v>Peso de Producto Terminado</v>
          </cell>
          <cell r="L1032" t="str">
            <v>G1201</v>
          </cell>
          <cell r="M1032">
            <v>2002</v>
          </cell>
          <cell r="N1032">
            <v>6</v>
          </cell>
          <cell r="O1032" t="str">
            <v>043395</v>
          </cell>
          <cell r="P1032">
            <v>5</v>
          </cell>
          <cell r="Q1032" t="str">
            <v>15143</v>
          </cell>
          <cell r="R1032" t="str">
            <v>21753</v>
          </cell>
          <cell r="S1032" t="str">
            <v>0</v>
          </cell>
          <cell r="T1032" t="str">
            <v>IMPORTADORA POPULAR</v>
          </cell>
          <cell r="U1032">
            <v>43395</v>
          </cell>
        </row>
        <row r="1033">
          <cell r="A1033" t="str">
            <v>G1201C3THT</v>
          </cell>
          <cell r="B1033" t="str">
            <v>CAJA TAPA HIGH TECH 640X435 T/150</v>
          </cell>
          <cell r="C1033">
            <v>90</v>
          </cell>
          <cell r="D1033" t="str">
            <v>3</v>
          </cell>
          <cell r="E1033">
            <v>20020617</v>
          </cell>
          <cell r="F1033" t="str">
            <v>UN</v>
          </cell>
          <cell r="G1033">
            <v>-1</v>
          </cell>
          <cell r="H1033">
            <v>1912</v>
          </cell>
          <cell r="I1033">
            <v>0.14599999999999999</v>
          </cell>
          <cell r="J1033">
            <v>-279.15199999999999</v>
          </cell>
          <cell r="K1033" t="str">
            <v>Peso de Producto Terminado</v>
          </cell>
          <cell r="L1033" t="str">
            <v>G1201</v>
          </cell>
          <cell r="M1033">
            <v>2002</v>
          </cell>
          <cell r="N1033">
            <v>6</v>
          </cell>
          <cell r="O1033" t="str">
            <v>043387</v>
          </cell>
          <cell r="P1033">
            <v>2</v>
          </cell>
          <cell r="Q1033" t="str">
            <v>G1201</v>
          </cell>
          <cell r="R1033" t="str">
            <v>FACTUPA$02</v>
          </cell>
          <cell r="S1033" t="str">
            <v>0200015034</v>
          </cell>
          <cell r="T1033" t="str">
            <v>IMPORTADORA POPULAR</v>
          </cell>
          <cell r="U1033">
            <v>43387</v>
          </cell>
          <cell r="V1033">
            <v>248.56</v>
          </cell>
          <cell r="W1033">
            <v>0</v>
          </cell>
          <cell r="X1033">
            <v>248.56</v>
          </cell>
          <cell r="Y1033">
            <v>29.83</v>
          </cell>
        </row>
        <row r="1034">
          <cell r="A1034" t="str">
            <v>G1201C3THT</v>
          </cell>
          <cell r="B1034" t="str">
            <v>CAJA TAPA HIGH TECH 640X435 T/150</v>
          </cell>
          <cell r="C1034">
            <v>90</v>
          </cell>
          <cell r="D1034" t="str">
            <v>3</v>
          </cell>
          <cell r="E1034">
            <v>20020615</v>
          </cell>
          <cell r="F1034" t="str">
            <v>UN</v>
          </cell>
          <cell r="G1034">
            <v>-1</v>
          </cell>
          <cell r="H1034">
            <v>488</v>
          </cell>
          <cell r="I1034">
            <v>0.14599999999999999</v>
          </cell>
          <cell r="J1034">
            <v>-71.24799999999999</v>
          </cell>
          <cell r="K1034" t="str">
            <v>Peso de Producto Terminado</v>
          </cell>
          <cell r="L1034" t="str">
            <v>G1201</v>
          </cell>
          <cell r="M1034">
            <v>2002</v>
          </cell>
          <cell r="N1034">
            <v>6</v>
          </cell>
          <cell r="O1034" t="str">
            <v>043353</v>
          </cell>
          <cell r="P1034">
            <v>1</v>
          </cell>
          <cell r="Q1034" t="str">
            <v>G1201</v>
          </cell>
          <cell r="R1034" t="str">
            <v>FACTUPA$02</v>
          </cell>
          <cell r="S1034" t="str">
            <v>0200015012</v>
          </cell>
          <cell r="T1034" t="str">
            <v>IMPORTADORA POPULAR</v>
          </cell>
          <cell r="U1034">
            <v>43353</v>
          </cell>
          <cell r="V1034">
            <v>63.44</v>
          </cell>
          <cell r="W1034">
            <v>0</v>
          </cell>
          <cell r="X1034">
            <v>63.44</v>
          </cell>
          <cell r="Y1034">
            <v>7.61</v>
          </cell>
        </row>
        <row r="1035">
          <cell r="A1035" t="str">
            <v>G1201C3THT</v>
          </cell>
          <cell r="B1035" t="str">
            <v>CAJA TAPA HIGH TECH 640X435 T/150</v>
          </cell>
          <cell r="C1035">
            <v>90</v>
          </cell>
          <cell r="D1035" t="str">
            <v>3</v>
          </cell>
          <cell r="E1035">
            <v>20020607</v>
          </cell>
          <cell r="F1035" t="str">
            <v>UN</v>
          </cell>
          <cell r="G1035">
            <v>-1</v>
          </cell>
          <cell r="H1035">
            <v>1052</v>
          </cell>
          <cell r="I1035">
            <v>0.14599999999999999</v>
          </cell>
          <cell r="J1035">
            <v>-153.59199999999998</v>
          </cell>
          <cell r="K1035" t="str">
            <v>Peso de Producto Terminado</v>
          </cell>
          <cell r="L1035" t="str">
            <v>G1201</v>
          </cell>
          <cell r="M1035">
            <v>2002</v>
          </cell>
          <cell r="N1035">
            <v>6</v>
          </cell>
          <cell r="O1035" t="str">
            <v>043004</v>
          </cell>
          <cell r="P1035">
            <v>2</v>
          </cell>
          <cell r="Q1035" t="str">
            <v>G1201</v>
          </cell>
          <cell r="R1035" t="str">
            <v>FACTUPA$02</v>
          </cell>
          <cell r="S1035" t="str">
            <v>0200014842</v>
          </cell>
          <cell r="T1035" t="str">
            <v>IMPORTADORA POPULAR</v>
          </cell>
          <cell r="U1035">
            <v>43004</v>
          </cell>
          <cell r="V1035">
            <v>136.76</v>
          </cell>
          <cell r="W1035">
            <v>0</v>
          </cell>
          <cell r="X1035">
            <v>136.76</v>
          </cell>
          <cell r="Y1035">
            <v>16.41</v>
          </cell>
        </row>
        <row r="1036">
          <cell r="A1036" t="str">
            <v>G1201C3THT</v>
          </cell>
          <cell r="B1036" t="str">
            <v>CAJA TAPA HIGH TECH 640X435 T/150</v>
          </cell>
          <cell r="C1036">
            <v>2</v>
          </cell>
          <cell r="D1036" t="str">
            <v>3</v>
          </cell>
          <cell r="E1036">
            <v>20020604</v>
          </cell>
          <cell r="F1036" t="str">
            <v>UN</v>
          </cell>
          <cell r="G1036">
            <v>1</v>
          </cell>
          <cell r="H1036">
            <v>3540</v>
          </cell>
          <cell r="I1036">
            <v>0.14599999999999999</v>
          </cell>
          <cell r="J1036">
            <v>516.84</v>
          </cell>
          <cell r="K1036" t="str">
            <v>Peso de Producto Terminado</v>
          </cell>
          <cell r="L1036" t="str">
            <v>G1201</v>
          </cell>
          <cell r="M1036">
            <v>2002</v>
          </cell>
          <cell r="N1036">
            <v>6</v>
          </cell>
          <cell r="O1036" t="str">
            <v>042923</v>
          </cell>
          <cell r="P1036">
            <v>6</v>
          </cell>
          <cell r="Q1036" t="str">
            <v>14973</v>
          </cell>
          <cell r="R1036" t="str">
            <v>21022</v>
          </cell>
          <cell r="S1036" t="str">
            <v>0</v>
          </cell>
          <cell r="T1036" t="str">
            <v>IMPORTADORA POPULAR</v>
          </cell>
          <cell r="U1036">
            <v>42923</v>
          </cell>
        </row>
        <row r="1037">
          <cell r="A1037" t="str">
            <v>G1201C3TCP</v>
          </cell>
          <cell r="B1037" t="str">
            <v>CAJA TAPA COMPUPAPER 14 7/8 X 11 780*495</v>
          </cell>
          <cell r="C1037">
            <v>90</v>
          </cell>
          <cell r="D1037" t="str">
            <v>3</v>
          </cell>
          <cell r="E1037">
            <v>20020620</v>
          </cell>
          <cell r="F1037" t="str">
            <v>UN</v>
          </cell>
          <cell r="G1037">
            <v>-1</v>
          </cell>
          <cell r="H1037">
            <v>2204</v>
          </cell>
          <cell r="I1037">
            <v>0.20200000000000001</v>
          </cell>
          <cell r="J1037">
            <v>-445.20800000000003</v>
          </cell>
          <cell r="K1037" t="str">
            <v>Peso de Producto Terminado</v>
          </cell>
          <cell r="L1037" t="str">
            <v>G1201</v>
          </cell>
          <cell r="M1037">
            <v>2002</v>
          </cell>
          <cell r="N1037">
            <v>6</v>
          </cell>
          <cell r="O1037" t="str">
            <v>043557</v>
          </cell>
          <cell r="P1037">
            <v>2</v>
          </cell>
          <cell r="Q1037" t="str">
            <v>G1201</v>
          </cell>
          <cell r="R1037" t="str">
            <v>FACTUPA$02</v>
          </cell>
          <cell r="S1037" t="str">
            <v>0200015118</v>
          </cell>
          <cell r="T1037" t="str">
            <v>IMPORTADORA POPULAR</v>
          </cell>
          <cell r="U1037">
            <v>43557</v>
          </cell>
          <cell r="V1037">
            <v>396.72</v>
          </cell>
          <cell r="W1037">
            <v>0</v>
          </cell>
          <cell r="X1037">
            <v>396.72</v>
          </cell>
          <cell r="Y1037">
            <v>47.61</v>
          </cell>
        </row>
        <row r="1038">
          <cell r="A1038" t="str">
            <v>G1201C3TCP</v>
          </cell>
          <cell r="B1038" t="str">
            <v>CAJA TAPA COMPUPAPER 14 7/8 X 11 780*495</v>
          </cell>
          <cell r="C1038">
            <v>2</v>
          </cell>
          <cell r="D1038" t="str">
            <v>3</v>
          </cell>
          <cell r="E1038">
            <v>20020620</v>
          </cell>
          <cell r="F1038" t="str">
            <v>UN</v>
          </cell>
          <cell r="G1038">
            <v>1</v>
          </cell>
          <cell r="H1038">
            <v>2900</v>
          </cell>
          <cell r="I1038">
            <v>0.20200000000000001</v>
          </cell>
          <cell r="J1038">
            <v>585.79999999999995</v>
          </cell>
          <cell r="K1038" t="str">
            <v>Peso de Producto Terminado</v>
          </cell>
          <cell r="L1038" t="str">
            <v>G1201</v>
          </cell>
          <cell r="M1038">
            <v>2002</v>
          </cell>
          <cell r="N1038">
            <v>6</v>
          </cell>
          <cell r="O1038" t="str">
            <v>043556</v>
          </cell>
          <cell r="P1038">
            <v>1</v>
          </cell>
          <cell r="Q1038" t="str">
            <v>15170</v>
          </cell>
          <cell r="R1038" t="str">
            <v>21755</v>
          </cell>
          <cell r="S1038" t="str">
            <v>0</v>
          </cell>
          <cell r="T1038" t="str">
            <v>IMPORTADORA POPULAR</v>
          </cell>
          <cell r="U1038">
            <v>43556</v>
          </cell>
        </row>
        <row r="1039">
          <cell r="A1039" t="str">
            <v>G1201C3TCO</v>
          </cell>
          <cell r="B1039" t="str">
            <v>CAJA TAPA  CORTAPAPER 640X435 T/150</v>
          </cell>
          <cell r="C1039">
            <v>2</v>
          </cell>
          <cell r="D1039" t="str">
            <v>3</v>
          </cell>
          <cell r="E1039">
            <v>20020604</v>
          </cell>
          <cell r="F1039" t="str">
            <v>UN</v>
          </cell>
          <cell r="G1039">
            <v>1</v>
          </cell>
          <cell r="H1039">
            <v>1175</v>
          </cell>
          <cell r="I1039">
            <v>0.14499999999999999</v>
          </cell>
          <cell r="J1039">
            <v>170.375</v>
          </cell>
          <cell r="K1039" t="str">
            <v>Peso de Producto Terminado</v>
          </cell>
          <cell r="L1039" t="str">
            <v>G1201</v>
          </cell>
          <cell r="M1039">
            <v>2002</v>
          </cell>
          <cell r="N1039">
            <v>6</v>
          </cell>
          <cell r="O1039" t="str">
            <v>042923</v>
          </cell>
          <cell r="P1039">
            <v>7</v>
          </cell>
          <cell r="Q1039" t="str">
            <v>14972</v>
          </cell>
          <cell r="R1039" t="str">
            <v>21113</v>
          </cell>
          <cell r="S1039" t="str">
            <v>0</v>
          </cell>
          <cell r="T1039" t="str">
            <v>IMPORTADORA POPULAR</v>
          </cell>
          <cell r="U1039">
            <v>42923</v>
          </cell>
        </row>
        <row r="1040">
          <cell r="A1040" t="str">
            <v>G1201C3NTC</v>
          </cell>
          <cell r="B1040" t="str">
            <v>N CJ TAPA COMPUPAPER 9 1/2 640*435 T/150</v>
          </cell>
          <cell r="C1040">
            <v>90</v>
          </cell>
          <cell r="D1040" t="str">
            <v>3</v>
          </cell>
          <cell r="E1040">
            <v>20020627</v>
          </cell>
          <cell r="F1040" t="str">
            <v>UN</v>
          </cell>
          <cell r="G1040">
            <v>-1</v>
          </cell>
          <cell r="H1040">
            <v>1500</v>
          </cell>
          <cell r="I1040">
            <v>0.14599999999999999</v>
          </cell>
          <cell r="J1040">
            <v>-219</v>
          </cell>
          <cell r="K1040" t="str">
            <v>Peso de Producto Terminado</v>
          </cell>
          <cell r="L1040" t="str">
            <v>G1201</v>
          </cell>
          <cell r="M1040">
            <v>2002</v>
          </cell>
          <cell r="N1040">
            <v>6</v>
          </cell>
          <cell r="O1040" t="str">
            <v>043894</v>
          </cell>
          <cell r="P1040">
            <v>2</v>
          </cell>
          <cell r="Q1040" t="str">
            <v>G1201</v>
          </cell>
          <cell r="R1040" t="str">
            <v>FACTUPA$02</v>
          </cell>
          <cell r="S1040" t="str">
            <v>0200015260</v>
          </cell>
          <cell r="T1040" t="str">
            <v>IMPORTADORA POPULAR</v>
          </cell>
          <cell r="U1040">
            <v>43894</v>
          </cell>
          <cell r="V1040">
            <v>195</v>
          </cell>
          <cell r="W1040">
            <v>0</v>
          </cell>
          <cell r="X1040">
            <v>195</v>
          </cell>
          <cell r="Y1040">
            <v>23.4</v>
          </cell>
        </row>
        <row r="1041">
          <cell r="A1041" t="str">
            <v>G1199C3RDI</v>
          </cell>
          <cell r="B1041" t="str">
            <v>CAJA REG.E117 DISENSA 280X280X126 T/350</v>
          </cell>
          <cell r="C1041">
            <v>90</v>
          </cell>
          <cell r="D1041" t="str">
            <v>3</v>
          </cell>
          <cell r="E1041">
            <v>20020617</v>
          </cell>
          <cell r="F1041" t="str">
            <v>UN</v>
          </cell>
          <cell r="G1041">
            <v>-1</v>
          </cell>
          <cell r="H1041">
            <v>1700</v>
          </cell>
          <cell r="I1041">
            <v>0.50900000000000001</v>
          </cell>
          <cell r="J1041">
            <v>-865.3</v>
          </cell>
          <cell r="K1041" t="str">
            <v>Peso de Producto Terminado</v>
          </cell>
          <cell r="L1041" t="str">
            <v>G1199</v>
          </cell>
          <cell r="M1041">
            <v>2002</v>
          </cell>
          <cell r="N1041">
            <v>6</v>
          </cell>
          <cell r="O1041" t="str">
            <v>043374</v>
          </cell>
          <cell r="P1041">
            <v>1</v>
          </cell>
          <cell r="Q1041" t="str">
            <v>G1199</v>
          </cell>
          <cell r="R1041" t="str">
            <v>FACTUPA$02</v>
          </cell>
          <cell r="S1041" t="str">
            <v>0200015028</v>
          </cell>
          <cell r="T1041" t="str">
            <v>IDEAL ALAMBREC</v>
          </cell>
          <cell r="U1041">
            <v>43374</v>
          </cell>
          <cell r="V1041">
            <v>731</v>
          </cell>
          <cell r="W1041">
            <v>0</v>
          </cell>
          <cell r="X1041">
            <v>731</v>
          </cell>
          <cell r="Y1041">
            <v>87.72</v>
          </cell>
        </row>
        <row r="1042">
          <cell r="A1042" t="str">
            <v>G1102C3H5L</v>
          </cell>
          <cell r="B1042" t="str">
            <v>CJ HELADO 5 LTS 237*174*120 T150 TE820A</v>
          </cell>
          <cell r="C1042">
            <v>2</v>
          </cell>
          <cell r="D1042" t="str">
            <v>3</v>
          </cell>
          <cell r="E1042">
            <v>20020613</v>
          </cell>
          <cell r="F1042" t="str">
            <v>UN</v>
          </cell>
          <cell r="G1042">
            <v>1</v>
          </cell>
          <cell r="H1042">
            <v>7085</v>
          </cell>
          <cell r="I1042">
            <v>0.13900000000000001</v>
          </cell>
          <cell r="J1042">
            <v>984.81500000000005</v>
          </cell>
          <cell r="K1042" t="str">
            <v>Peso de Producto Terminado</v>
          </cell>
          <cell r="L1042" t="str">
            <v>G1102</v>
          </cell>
          <cell r="M1042">
            <v>2002</v>
          </cell>
          <cell r="N1042">
            <v>6</v>
          </cell>
          <cell r="O1042" t="str">
            <v>043252</v>
          </cell>
          <cell r="P1042">
            <v>4</v>
          </cell>
          <cell r="Q1042" t="str">
            <v>15099</v>
          </cell>
          <cell r="R1042" t="str">
            <v>21763</v>
          </cell>
          <cell r="S1042" t="str">
            <v>0</v>
          </cell>
          <cell r="T1042" t="str">
            <v>HELADOSA S.A</v>
          </cell>
          <cell r="U1042">
            <v>43252</v>
          </cell>
        </row>
        <row r="1043">
          <cell r="A1043" t="str">
            <v>G2173C3ARC</v>
          </cell>
          <cell r="B1043" t="str">
            <v>CAJA ARCHIVADOR Ñ3</v>
          </cell>
          <cell r="C1043">
            <v>10</v>
          </cell>
          <cell r="D1043" t="str">
            <v>3</v>
          </cell>
          <cell r="E1043">
            <v>20020612</v>
          </cell>
          <cell r="F1043" t="str">
            <v>UN</v>
          </cell>
          <cell r="G1043">
            <v>1</v>
          </cell>
          <cell r="H1043">
            <v>93</v>
          </cell>
          <cell r="I1043">
            <v>0.40799999999999997</v>
          </cell>
          <cell r="J1043">
            <v>37.943999999999996</v>
          </cell>
          <cell r="K1043" t="str">
            <v>Peso de Producto Terminado</v>
          </cell>
          <cell r="L1043" t="str">
            <v>G2173</v>
          </cell>
          <cell r="M1043">
            <v>2002</v>
          </cell>
          <cell r="N1043">
            <v>6</v>
          </cell>
          <cell r="O1043" t="str">
            <v>043176</v>
          </cell>
          <cell r="P1043">
            <v>1</v>
          </cell>
          <cell r="Q1043" t="str">
            <v>G2173</v>
          </cell>
          <cell r="R1043" t="str">
            <v>NCR$DEVIVA</v>
          </cell>
          <cell r="S1043" t="str">
            <v>0100002165</v>
          </cell>
          <cell r="T1043" t="str">
            <v>PALACIO DE LA CINTA</v>
          </cell>
          <cell r="U1043">
            <v>43176</v>
          </cell>
          <cell r="V1043">
            <v>38.130000000000003</v>
          </cell>
          <cell r="W1043">
            <v>0</v>
          </cell>
          <cell r="X1043">
            <v>38.130000000000003</v>
          </cell>
          <cell r="Y1043">
            <v>4.58</v>
          </cell>
        </row>
        <row r="1044">
          <cell r="A1044" t="str">
            <v>G2165L3001</v>
          </cell>
          <cell r="B1044" t="str">
            <v>LMN UHT 200c.c 456*588 T150 TR298 TE3334</v>
          </cell>
          <cell r="C1044">
            <v>90</v>
          </cell>
          <cell r="D1044" t="str">
            <v>3</v>
          </cell>
          <cell r="E1044">
            <v>20020608</v>
          </cell>
          <cell r="F1044" t="str">
            <v>UN</v>
          </cell>
          <cell r="G1044">
            <v>-1</v>
          </cell>
          <cell r="H1044">
            <v>11500</v>
          </cell>
          <cell r="I1044">
            <v>0.14599999999999999</v>
          </cell>
          <cell r="J1044">
            <v>-1679</v>
          </cell>
          <cell r="K1044" t="str">
            <v>Peso de Producto Terminado</v>
          </cell>
          <cell r="L1044" t="str">
            <v>G2165</v>
          </cell>
          <cell r="M1044">
            <v>2002</v>
          </cell>
          <cell r="N1044">
            <v>6</v>
          </cell>
          <cell r="O1044" t="str">
            <v>043086</v>
          </cell>
          <cell r="P1044">
            <v>2</v>
          </cell>
          <cell r="Q1044" t="str">
            <v>G2165</v>
          </cell>
          <cell r="R1044" t="str">
            <v>FACTUPA$02</v>
          </cell>
          <cell r="S1044" t="str">
            <v>0200014883</v>
          </cell>
          <cell r="T1044" t="str">
            <v>PASTEURIZADORA QUITO</v>
          </cell>
          <cell r="U1044">
            <v>43086</v>
          </cell>
          <cell r="V1044">
            <v>1380</v>
          </cell>
          <cell r="W1044">
            <v>0</v>
          </cell>
          <cell r="X1044">
            <v>1380</v>
          </cell>
          <cell r="Y1044">
            <v>165.6</v>
          </cell>
        </row>
        <row r="1045">
          <cell r="A1045" t="str">
            <v>G1102C3V40</v>
          </cell>
          <cell r="B1045" t="str">
            <v>CJ VASOS 40 UNID 370*290*98 T150  TE818</v>
          </cell>
          <cell r="C1045">
            <v>90</v>
          </cell>
          <cell r="D1045" t="str">
            <v>3</v>
          </cell>
          <cell r="E1045">
            <v>20020625</v>
          </cell>
          <cell r="F1045" t="str">
            <v>UN</v>
          </cell>
          <cell r="G1045">
            <v>-1</v>
          </cell>
          <cell r="H1045">
            <v>4264</v>
          </cell>
          <cell r="I1045">
            <v>0.28599999999999998</v>
          </cell>
          <cell r="J1045">
            <v>-1219.5039999999999</v>
          </cell>
          <cell r="K1045" t="str">
            <v>Peso de Producto Terminado</v>
          </cell>
          <cell r="L1045" t="str">
            <v>G1102</v>
          </cell>
          <cell r="M1045">
            <v>2002</v>
          </cell>
          <cell r="N1045">
            <v>6</v>
          </cell>
          <cell r="O1045" t="str">
            <v>043687</v>
          </cell>
          <cell r="P1045">
            <v>1</v>
          </cell>
          <cell r="Q1045" t="str">
            <v>G1102</v>
          </cell>
          <cell r="R1045" t="str">
            <v>FACTUPA$02</v>
          </cell>
          <cell r="S1045" t="str">
            <v>0200015184</v>
          </cell>
          <cell r="T1045" t="str">
            <v>HELADOSA S.A</v>
          </cell>
          <cell r="U1045">
            <v>43687</v>
          </cell>
          <cell r="V1045">
            <v>1108.6400000000001</v>
          </cell>
          <cell r="W1045">
            <v>0</v>
          </cell>
          <cell r="X1045">
            <v>1108.6400000000001</v>
          </cell>
          <cell r="Y1045">
            <v>133.04</v>
          </cell>
        </row>
        <row r="1046">
          <cell r="A1046" t="str">
            <v>G1102C3V40</v>
          </cell>
          <cell r="B1046" t="str">
            <v>CJ VASOS 40 UNID 370*290*98 T150  TE818</v>
          </cell>
          <cell r="C1046">
            <v>90</v>
          </cell>
          <cell r="D1046" t="str">
            <v>3</v>
          </cell>
          <cell r="E1046">
            <v>20020629</v>
          </cell>
          <cell r="F1046" t="str">
            <v>UN</v>
          </cell>
          <cell r="G1046">
            <v>-1</v>
          </cell>
          <cell r="H1046">
            <v>900</v>
          </cell>
          <cell r="I1046">
            <v>0.28599999999999998</v>
          </cell>
          <cell r="J1046">
            <v>-257.39999999999998</v>
          </cell>
          <cell r="K1046" t="str">
            <v>Peso de Producto Terminado</v>
          </cell>
          <cell r="L1046" t="str">
            <v>G1102</v>
          </cell>
          <cell r="M1046">
            <v>2002</v>
          </cell>
          <cell r="N1046">
            <v>6</v>
          </cell>
          <cell r="O1046" t="str">
            <v>044025</v>
          </cell>
          <cell r="P1046">
            <v>3</v>
          </cell>
          <cell r="Q1046" t="str">
            <v>G1102</v>
          </cell>
          <cell r="R1046" t="str">
            <v>FACTUPA$02</v>
          </cell>
          <cell r="S1046" t="str">
            <v>0200015297</v>
          </cell>
          <cell r="T1046" t="str">
            <v>HELADOSA S.A</v>
          </cell>
          <cell r="U1046">
            <v>44025</v>
          </cell>
          <cell r="V1046">
            <v>234</v>
          </cell>
          <cell r="W1046">
            <v>0</v>
          </cell>
          <cell r="X1046">
            <v>234</v>
          </cell>
          <cell r="Y1046">
            <v>28.08</v>
          </cell>
        </row>
        <row r="1047">
          <cell r="A1047" t="str">
            <v>G0000L3LAR</v>
          </cell>
          <cell r="B1047" t="str">
            <v>LARGUEROS DE POLLOS</v>
          </cell>
          <cell r="C1047">
            <v>2</v>
          </cell>
          <cell r="D1047" t="str">
            <v>3</v>
          </cell>
          <cell r="E1047">
            <v>20020627</v>
          </cell>
          <cell r="F1047" t="str">
            <v>UN</v>
          </cell>
          <cell r="G1047">
            <v>1</v>
          </cell>
          <cell r="H1047">
            <v>5000</v>
          </cell>
          <cell r="I1047">
            <v>0.30299999999999999</v>
          </cell>
          <cell r="J1047">
            <v>1515</v>
          </cell>
          <cell r="K1047" t="str">
            <v>Peso de Producto Terminado</v>
          </cell>
          <cell r="L1047" t="str">
            <v>G0000</v>
          </cell>
          <cell r="M1047">
            <v>2002</v>
          </cell>
          <cell r="N1047">
            <v>6</v>
          </cell>
          <cell r="O1047" t="str">
            <v>044070</v>
          </cell>
          <cell r="P1047">
            <v>3</v>
          </cell>
          <cell r="Q1047" t="str">
            <v>15614</v>
          </cell>
          <cell r="R1047" t="str">
            <v>21608</v>
          </cell>
          <cell r="S1047" t="str">
            <v>0</v>
          </cell>
          <cell r="T1047" t="str">
            <v>INDUSTRIAL LA REFORMA</v>
          </cell>
          <cell r="U1047">
            <v>44070</v>
          </cell>
        </row>
        <row r="1048">
          <cell r="A1048" t="str">
            <v>G0000L3LAR</v>
          </cell>
          <cell r="B1048" t="str">
            <v>LARGUEROS DE POLLOS</v>
          </cell>
          <cell r="C1048">
            <v>90</v>
          </cell>
          <cell r="D1048" t="str">
            <v>3</v>
          </cell>
          <cell r="E1048">
            <v>20020629</v>
          </cell>
          <cell r="F1048" t="str">
            <v>UN</v>
          </cell>
          <cell r="G1048">
            <v>-1</v>
          </cell>
          <cell r="H1048">
            <v>5000</v>
          </cell>
          <cell r="I1048">
            <v>0.30299999999999999</v>
          </cell>
          <cell r="J1048">
            <v>-1515</v>
          </cell>
          <cell r="K1048" t="str">
            <v>Peso de Producto Terminado</v>
          </cell>
          <cell r="L1048" t="str">
            <v>G0000</v>
          </cell>
          <cell r="M1048">
            <v>2002</v>
          </cell>
          <cell r="N1048">
            <v>6</v>
          </cell>
          <cell r="O1048" t="str">
            <v>043993</v>
          </cell>
          <cell r="P1048">
            <v>3</v>
          </cell>
          <cell r="Q1048" t="str">
            <v>G0053</v>
          </cell>
          <cell r="R1048" t="str">
            <v>FACTUPA$02</v>
          </cell>
          <cell r="S1048" t="str">
            <v>0200015302</v>
          </cell>
          <cell r="T1048" t="str">
            <v>INDUSTRIAL LA REFORMA</v>
          </cell>
          <cell r="U1048">
            <v>43993</v>
          </cell>
          <cell r="V1048">
            <v>650</v>
          </cell>
          <cell r="W1048">
            <v>0</v>
          </cell>
          <cell r="X1048">
            <v>650</v>
          </cell>
          <cell r="Y1048">
            <v>78</v>
          </cell>
        </row>
        <row r="1049">
          <cell r="A1049" t="str">
            <v>G0000L3LAR</v>
          </cell>
          <cell r="B1049" t="str">
            <v>LARGUEROS DE POLLOS</v>
          </cell>
          <cell r="C1049">
            <v>90</v>
          </cell>
          <cell r="D1049" t="str">
            <v>3</v>
          </cell>
          <cell r="E1049">
            <v>20020614</v>
          </cell>
          <cell r="F1049" t="str">
            <v>UN</v>
          </cell>
          <cell r="G1049">
            <v>-1</v>
          </cell>
          <cell r="H1049">
            <v>23</v>
          </cell>
          <cell r="I1049">
            <v>0.30299999999999999</v>
          </cell>
          <cell r="J1049">
            <v>-6.9689999999999994</v>
          </cell>
          <cell r="K1049" t="str">
            <v>Peso de Producto Terminado</v>
          </cell>
          <cell r="L1049" t="str">
            <v>G0000</v>
          </cell>
          <cell r="M1049">
            <v>2002</v>
          </cell>
          <cell r="N1049">
            <v>6</v>
          </cell>
          <cell r="O1049" t="str">
            <v>043291</v>
          </cell>
          <cell r="P1049">
            <v>3</v>
          </cell>
          <cell r="Q1049" t="str">
            <v>G1255</v>
          </cell>
          <cell r="R1049" t="str">
            <v>FACTUPA$02</v>
          </cell>
          <cell r="S1049" t="str">
            <v>0200014982</v>
          </cell>
          <cell r="T1049" t="str">
            <v>INDUSTRIAL LA REFORMA</v>
          </cell>
          <cell r="U1049">
            <v>43291</v>
          </cell>
          <cell r="V1049">
            <v>287.39999999999998</v>
          </cell>
          <cell r="W1049">
            <v>0</v>
          </cell>
          <cell r="X1049">
            <v>287.39999999999998</v>
          </cell>
          <cell r="Y1049">
            <v>34.49</v>
          </cell>
        </row>
        <row r="1050">
          <cell r="A1050" t="str">
            <v>G0000L3LAR</v>
          </cell>
          <cell r="B1050" t="str">
            <v>LARGUEROS DE POLLOS</v>
          </cell>
          <cell r="C1050">
            <v>90</v>
          </cell>
          <cell r="D1050" t="str">
            <v>3</v>
          </cell>
          <cell r="E1050">
            <v>20020614</v>
          </cell>
          <cell r="F1050" t="str">
            <v>UN</v>
          </cell>
          <cell r="G1050">
            <v>-1</v>
          </cell>
          <cell r="H1050">
            <v>122</v>
          </cell>
          <cell r="I1050">
            <v>0.30299999999999999</v>
          </cell>
          <cell r="J1050">
            <v>-36.966000000000001</v>
          </cell>
          <cell r="K1050" t="str">
            <v>Peso de Producto Terminado</v>
          </cell>
          <cell r="L1050" t="str">
            <v>G0000</v>
          </cell>
          <cell r="M1050">
            <v>2002</v>
          </cell>
          <cell r="N1050">
            <v>6</v>
          </cell>
          <cell r="O1050" t="str">
            <v>043291</v>
          </cell>
          <cell r="P1050">
            <v>3</v>
          </cell>
          <cell r="Q1050" t="str">
            <v>G1255</v>
          </cell>
          <cell r="R1050" t="str">
            <v>FACTUPA$02</v>
          </cell>
          <cell r="S1050" t="str">
            <v>0200014982</v>
          </cell>
          <cell r="T1050" t="str">
            <v>INDUSTRIAL LA REFORMA</v>
          </cell>
          <cell r="U1050">
            <v>43291</v>
          </cell>
          <cell r="V1050">
            <v>287.39999999999998</v>
          </cell>
          <cell r="W1050">
            <v>0</v>
          </cell>
          <cell r="X1050">
            <v>287.39999999999998</v>
          </cell>
          <cell r="Y1050">
            <v>34.49</v>
          </cell>
        </row>
        <row r="1051">
          <cell r="A1051" t="str">
            <v>G0000L3LAR</v>
          </cell>
          <cell r="B1051" t="str">
            <v>LARGUEROS DE POLLOS</v>
          </cell>
          <cell r="C1051">
            <v>90</v>
          </cell>
          <cell r="D1051" t="str">
            <v>3</v>
          </cell>
          <cell r="E1051">
            <v>20020614</v>
          </cell>
          <cell r="F1051" t="str">
            <v>UN</v>
          </cell>
          <cell r="G1051">
            <v>-1</v>
          </cell>
          <cell r="H1051">
            <v>2250</v>
          </cell>
          <cell r="I1051">
            <v>0.30299999999999999</v>
          </cell>
          <cell r="J1051">
            <v>-681.75</v>
          </cell>
          <cell r="K1051" t="str">
            <v>Peso de Producto Terminado</v>
          </cell>
          <cell r="L1051" t="str">
            <v>G0000</v>
          </cell>
          <cell r="M1051">
            <v>2002</v>
          </cell>
          <cell r="N1051">
            <v>6</v>
          </cell>
          <cell r="O1051" t="str">
            <v>043291</v>
          </cell>
          <cell r="P1051">
            <v>3</v>
          </cell>
          <cell r="Q1051" t="str">
            <v>G1255</v>
          </cell>
          <cell r="R1051" t="str">
            <v>FACTUPA$02</v>
          </cell>
          <cell r="S1051" t="str">
            <v>0200014982</v>
          </cell>
          <cell r="T1051" t="str">
            <v>INDUSTRIAL LA REFORMA</v>
          </cell>
          <cell r="U1051">
            <v>43291</v>
          </cell>
          <cell r="V1051">
            <v>287.39999999999998</v>
          </cell>
          <cell r="W1051">
            <v>0</v>
          </cell>
          <cell r="X1051">
            <v>287.39999999999998</v>
          </cell>
          <cell r="Y1051">
            <v>34.49</v>
          </cell>
        </row>
        <row r="1052">
          <cell r="A1052" t="str">
            <v>G2165L3001</v>
          </cell>
          <cell r="B1052" t="str">
            <v>LMN UHT 200c.c 456*588 T150 TR298 TE3334</v>
          </cell>
          <cell r="C1052">
            <v>2</v>
          </cell>
          <cell r="D1052" t="str">
            <v>3</v>
          </cell>
          <cell r="E1052">
            <v>20020622</v>
          </cell>
          <cell r="F1052" t="str">
            <v>UN</v>
          </cell>
          <cell r="G1052">
            <v>1</v>
          </cell>
          <cell r="H1052">
            <v>15225</v>
          </cell>
          <cell r="I1052">
            <v>0.14599999999999999</v>
          </cell>
          <cell r="J1052">
            <v>2222.85</v>
          </cell>
          <cell r="K1052" t="str">
            <v>Peso de Producto Terminado</v>
          </cell>
          <cell r="L1052" t="str">
            <v>G2165</v>
          </cell>
          <cell r="M1052">
            <v>2002</v>
          </cell>
          <cell r="N1052">
            <v>6</v>
          </cell>
          <cell r="O1052" t="str">
            <v>043612</v>
          </cell>
          <cell r="P1052">
            <v>7</v>
          </cell>
          <cell r="Q1052" t="str">
            <v>15375</v>
          </cell>
          <cell r="R1052" t="str">
            <v>22013</v>
          </cell>
          <cell r="S1052" t="str">
            <v>0</v>
          </cell>
          <cell r="T1052" t="str">
            <v>PASTEURIZADORA QUITO</v>
          </cell>
          <cell r="U1052">
            <v>43612</v>
          </cell>
        </row>
        <row r="1053">
          <cell r="A1053" t="str">
            <v>G2165L3001</v>
          </cell>
          <cell r="B1053" t="str">
            <v>LMN UHT 200c.c 456*588 T150 TR298 TE3334</v>
          </cell>
          <cell r="C1053">
            <v>90</v>
          </cell>
          <cell r="D1053" t="str">
            <v>3</v>
          </cell>
          <cell r="E1053">
            <v>20020622</v>
          </cell>
          <cell r="F1053" t="str">
            <v>UN</v>
          </cell>
          <cell r="G1053">
            <v>-1</v>
          </cell>
          <cell r="H1053">
            <v>15225</v>
          </cell>
          <cell r="I1053">
            <v>0.14599999999999999</v>
          </cell>
          <cell r="J1053">
            <v>-2222.85</v>
          </cell>
          <cell r="K1053" t="str">
            <v>Peso de Producto Terminado</v>
          </cell>
          <cell r="L1053" t="str">
            <v>G2165</v>
          </cell>
          <cell r="M1053">
            <v>2002</v>
          </cell>
          <cell r="N1053">
            <v>6</v>
          </cell>
          <cell r="O1053" t="str">
            <v>043631</v>
          </cell>
          <cell r="P1053">
            <v>2</v>
          </cell>
          <cell r="Q1053" t="str">
            <v>G2165</v>
          </cell>
          <cell r="R1053" t="str">
            <v>FACTUPA$02</v>
          </cell>
          <cell r="S1053" t="str">
            <v>0200015158</v>
          </cell>
          <cell r="T1053" t="str">
            <v>PASTEURIZADORA QUITO</v>
          </cell>
          <cell r="U1053">
            <v>43631</v>
          </cell>
          <cell r="V1053">
            <v>1827</v>
          </cell>
          <cell r="W1053">
            <v>0</v>
          </cell>
          <cell r="X1053">
            <v>1827</v>
          </cell>
          <cell r="Y1053">
            <v>219.24</v>
          </cell>
        </row>
        <row r="1054">
          <cell r="A1054" t="str">
            <v>G1199C3002</v>
          </cell>
          <cell r="B1054" t="str">
            <v>CJ CLAVO 25KL E1148 280*280*123 TE-4280</v>
          </cell>
          <cell r="C1054">
            <v>2</v>
          </cell>
          <cell r="D1054" t="str">
            <v>3</v>
          </cell>
          <cell r="E1054">
            <v>20020618</v>
          </cell>
          <cell r="F1054" t="str">
            <v>UN</v>
          </cell>
          <cell r="G1054">
            <v>1</v>
          </cell>
          <cell r="H1054">
            <v>10040</v>
          </cell>
          <cell r="I1054">
            <v>0.871</v>
          </cell>
          <cell r="J1054">
            <v>8744.84</v>
          </cell>
          <cell r="K1054" t="str">
            <v>Peso de Producto Terminado</v>
          </cell>
          <cell r="L1054" t="str">
            <v>G1199</v>
          </cell>
          <cell r="M1054">
            <v>2002</v>
          </cell>
          <cell r="N1054">
            <v>6</v>
          </cell>
          <cell r="O1054" t="str">
            <v>043440</v>
          </cell>
          <cell r="P1054">
            <v>4</v>
          </cell>
          <cell r="Q1054" t="str">
            <v>15334</v>
          </cell>
          <cell r="R1054" t="str">
            <v>21776</v>
          </cell>
          <cell r="S1054" t="str">
            <v>0</v>
          </cell>
          <cell r="T1054" t="str">
            <v>IDEAL ALAMBREC</v>
          </cell>
          <cell r="U1054">
            <v>43440</v>
          </cell>
        </row>
        <row r="1055">
          <cell r="A1055" t="str">
            <v>G2165L3002</v>
          </cell>
          <cell r="B1055" t="str">
            <v>LAM.UHT 1LTS/COD.594*820 T/150 TE 15.301</v>
          </cell>
          <cell r="C1055">
            <v>90</v>
          </cell>
          <cell r="D1055" t="str">
            <v>3</v>
          </cell>
          <cell r="E1055">
            <v>20020608</v>
          </cell>
          <cell r="F1055" t="str">
            <v>UN</v>
          </cell>
          <cell r="G1055">
            <v>-1</v>
          </cell>
          <cell r="H1055">
            <v>16075</v>
          </cell>
          <cell r="I1055">
            <v>0.248</v>
          </cell>
          <cell r="J1055">
            <v>-3986.6</v>
          </cell>
          <cell r="K1055" t="str">
            <v>Peso de Producto Terminado</v>
          </cell>
          <cell r="L1055" t="str">
            <v>G2165</v>
          </cell>
          <cell r="M1055">
            <v>2002</v>
          </cell>
          <cell r="N1055">
            <v>6</v>
          </cell>
          <cell r="O1055" t="str">
            <v>043086</v>
          </cell>
          <cell r="P1055">
            <v>1</v>
          </cell>
          <cell r="Q1055" t="str">
            <v>G2165</v>
          </cell>
          <cell r="R1055" t="str">
            <v>FACTUPA$02</v>
          </cell>
          <cell r="S1055" t="str">
            <v>0200014883</v>
          </cell>
          <cell r="T1055" t="str">
            <v>PASTEURIZADORA QUITO</v>
          </cell>
          <cell r="U1055">
            <v>43086</v>
          </cell>
          <cell r="V1055">
            <v>3536.5</v>
          </cell>
          <cell r="W1055">
            <v>0</v>
          </cell>
          <cell r="X1055">
            <v>3536.5</v>
          </cell>
          <cell r="Y1055">
            <v>424.38</v>
          </cell>
        </row>
        <row r="1056">
          <cell r="A1056" t="str">
            <v>G2165C3001</v>
          </cell>
          <cell r="B1056" t="str">
            <v>CJ VITA MANJAR 440*300*70 K-C T/200 4350</v>
          </cell>
          <cell r="C1056">
            <v>2</v>
          </cell>
          <cell r="D1056" t="str">
            <v>3</v>
          </cell>
          <cell r="E1056">
            <v>20020607</v>
          </cell>
          <cell r="F1056" t="str">
            <v>UN</v>
          </cell>
          <cell r="G1056">
            <v>1</v>
          </cell>
          <cell r="H1056">
            <v>1143</v>
          </cell>
          <cell r="I1056">
            <v>0.35699999999999998</v>
          </cell>
          <cell r="J1056">
            <v>408.05099999999999</v>
          </cell>
          <cell r="K1056" t="str">
            <v>Peso de Producto Terminado</v>
          </cell>
          <cell r="L1056" t="str">
            <v>G2165</v>
          </cell>
          <cell r="M1056">
            <v>2002</v>
          </cell>
          <cell r="N1056">
            <v>6</v>
          </cell>
          <cell r="O1056" t="str">
            <v>043085</v>
          </cell>
          <cell r="P1056">
            <v>1</v>
          </cell>
          <cell r="Q1056" t="str">
            <v>14957</v>
          </cell>
          <cell r="R1056" t="str">
            <v>21726</v>
          </cell>
          <cell r="S1056" t="str">
            <v>0</v>
          </cell>
          <cell r="T1056" t="str">
            <v>PASTEURIZADORA QUITO</v>
          </cell>
          <cell r="U1056">
            <v>43085</v>
          </cell>
        </row>
        <row r="1057">
          <cell r="A1057" t="str">
            <v>G2175C3DES</v>
          </cell>
          <cell r="B1057" t="str">
            <v>CAJA DESECHABLE CAJA A</v>
          </cell>
          <cell r="C1057">
            <v>2</v>
          </cell>
          <cell r="D1057" t="str">
            <v>3</v>
          </cell>
          <cell r="E1057">
            <v>20020619</v>
          </cell>
          <cell r="F1057" t="str">
            <v>UN</v>
          </cell>
          <cell r="G1057">
            <v>1</v>
          </cell>
          <cell r="H1057">
            <v>1020</v>
          </cell>
          <cell r="I1057">
            <v>0.94799999999999995</v>
          </cell>
          <cell r="J1057">
            <v>966.96</v>
          </cell>
          <cell r="K1057" t="str">
            <v>Peso de Producto Terminado</v>
          </cell>
          <cell r="L1057" t="str">
            <v>G2175</v>
          </cell>
          <cell r="M1057">
            <v>2002</v>
          </cell>
          <cell r="N1057">
            <v>6</v>
          </cell>
          <cell r="O1057" t="str">
            <v>043508</v>
          </cell>
          <cell r="P1057">
            <v>2</v>
          </cell>
          <cell r="Q1057" t="str">
            <v>15348</v>
          </cell>
          <cell r="R1057" t="str">
            <v>21957</v>
          </cell>
          <cell r="S1057" t="str">
            <v>0</v>
          </cell>
          <cell r="T1057" t="str">
            <v>PLASTICOS ECUATORIANOS S.A</v>
          </cell>
          <cell r="U1057">
            <v>43508</v>
          </cell>
        </row>
        <row r="1058">
          <cell r="A1058" t="str">
            <v>G2175C3DES</v>
          </cell>
          <cell r="B1058" t="str">
            <v>CAJA DESECHABLE CAJA A</v>
          </cell>
          <cell r="C1058">
            <v>90</v>
          </cell>
          <cell r="D1058" t="str">
            <v>3</v>
          </cell>
          <cell r="E1058">
            <v>20020620</v>
          </cell>
          <cell r="F1058" t="str">
            <v>UN</v>
          </cell>
          <cell r="G1058">
            <v>-1</v>
          </cell>
          <cell r="H1058">
            <v>1020</v>
          </cell>
          <cell r="I1058">
            <v>0.94799999999999995</v>
          </cell>
          <cell r="J1058">
            <v>-966.96</v>
          </cell>
          <cell r="K1058" t="str">
            <v>Peso de Producto Terminado</v>
          </cell>
          <cell r="L1058" t="str">
            <v>G2175</v>
          </cell>
          <cell r="M1058">
            <v>2002</v>
          </cell>
          <cell r="N1058">
            <v>6</v>
          </cell>
          <cell r="O1058" t="str">
            <v>043513</v>
          </cell>
          <cell r="P1058">
            <v>1</v>
          </cell>
          <cell r="Q1058" t="str">
            <v>G2175</v>
          </cell>
          <cell r="R1058" t="str">
            <v>FACTUPA$02</v>
          </cell>
          <cell r="S1058" t="str">
            <v>0200015093</v>
          </cell>
          <cell r="T1058" t="str">
            <v>PLASTICOS ECUATORIANOS S.A</v>
          </cell>
          <cell r="U1058">
            <v>43513</v>
          </cell>
          <cell r="V1058">
            <v>826.2</v>
          </cell>
          <cell r="W1058">
            <v>0</v>
          </cell>
          <cell r="X1058">
            <v>826.2</v>
          </cell>
          <cell r="Y1058">
            <v>99.14</v>
          </cell>
        </row>
        <row r="1059">
          <cell r="A1059" t="str">
            <v>G2175C3DES</v>
          </cell>
          <cell r="B1059" t="str">
            <v>CAJA DESECHABLE CAJA A</v>
          </cell>
          <cell r="C1059">
            <v>10</v>
          </cell>
          <cell r="D1059" t="str">
            <v>3</v>
          </cell>
          <cell r="E1059">
            <v>20020620</v>
          </cell>
          <cell r="F1059" t="str">
            <v>UN</v>
          </cell>
          <cell r="G1059">
            <v>1</v>
          </cell>
          <cell r="H1059">
            <v>1020</v>
          </cell>
          <cell r="I1059">
            <v>0.94799999999999995</v>
          </cell>
          <cell r="J1059">
            <v>966.96</v>
          </cell>
          <cell r="K1059" t="str">
            <v>Peso de Producto Terminado</v>
          </cell>
          <cell r="L1059" t="str">
            <v>G2175</v>
          </cell>
          <cell r="M1059">
            <v>2002</v>
          </cell>
          <cell r="N1059">
            <v>6</v>
          </cell>
          <cell r="O1059" t="str">
            <v>043542</v>
          </cell>
          <cell r="P1059">
            <v>1</v>
          </cell>
          <cell r="Q1059" t="str">
            <v>G2175</v>
          </cell>
          <cell r="R1059" t="str">
            <v>NCANU$CIVA</v>
          </cell>
          <cell r="S1059" t="str">
            <v>0100002172</v>
          </cell>
          <cell r="T1059" t="str">
            <v>PLASTICOS ECUATORIANOS S.A</v>
          </cell>
          <cell r="U1059">
            <v>43542</v>
          </cell>
          <cell r="V1059">
            <v>826.2</v>
          </cell>
          <cell r="W1059">
            <v>0</v>
          </cell>
          <cell r="X1059">
            <v>826.2</v>
          </cell>
          <cell r="Y1059">
            <v>99.14</v>
          </cell>
        </row>
        <row r="1060">
          <cell r="A1060" t="str">
            <v>G2175C3DES</v>
          </cell>
          <cell r="B1060" t="str">
            <v>CAJA DESECHABLE CAJA A</v>
          </cell>
          <cell r="C1060">
            <v>90</v>
          </cell>
          <cell r="D1060" t="str">
            <v>3</v>
          </cell>
          <cell r="E1060">
            <v>20020620</v>
          </cell>
          <cell r="F1060" t="str">
            <v>UN</v>
          </cell>
          <cell r="G1060">
            <v>-1</v>
          </cell>
          <cell r="H1060">
            <v>300</v>
          </cell>
          <cell r="I1060">
            <v>0.94799999999999995</v>
          </cell>
          <cell r="J1060">
            <v>-284.39999999999998</v>
          </cell>
          <cell r="K1060" t="str">
            <v>Peso de Producto Terminado</v>
          </cell>
          <cell r="L1060" t="str">
            <v>G2175</v>
          </cell>
          <cell r="M1060">
            <v>2002</v>
          </cell>
          <cell r="N1060">
            <v>6</v>
          </cell>
          <cell r="O1060" t="str">
            <v>043549</v>
          </cell>
          <cell r="P1060">
            <v>1</v>
          </cell>
          <cell r="Q1060" t="str">
            <v>G2175</v>
          </cell>
          <cell r="R1060" t="str">
            <v>FACTUPA$02</v>
          </cell>
          <cell r="S1060" t="str">
            <v>0200015112</v>
          </cell>
          <cell r="T1060" t="str">
            <v>PLASTICOS ECUATORIANOS S.A</v>
          </cell>
          <cell r="U1060">
            <v>43549</v>
          </cell>
          <cell r="V1060">
            <v>243</v>
          </cell>
          <cell r="W1060">
            <v>0</v>
          </cell>
          <cell r="X1060">
            <v>243</v>
          </cell>
          <cell r="Y1060">
            <v>29.16</v>
          </cell>
        </row>
        <row r="1061">
          <cell r="A1061" t="str">
            <v>G2175C3DES</v>
          </cell>
          <cell r="B1061" t="str">
            <v>CAJA DESECHABLE CAJA A</v>
          </cell>
          <cell r="C1061">
            <v>90</v>
          </cell>
          <cell r="D1061" t="str">
            <v>3</v>
          </cell>
          <cell r="E1061">
            <v>20020628</v>
          </cell>
          <cell r="F1061" t="str">
            <v>UN</v>
          </cell>
          <cell r="G1061">
            <v>-1</v>
          </cell>
          <cell r="H1061">
            <v>720</v>
          </cell>
          <cell r="I1061">
            <v>0.94799999999999995</v>
          </cell>
          <cell r="J1061">
            <v>-682.56</v>
          </cell>
          <cell r="K1061" t="str">
            <v>Peso de Producto Terminado</v>
          </cell>
          <cell r="L1061" t="str">
            <v>G2175</v>
          </cell>
          <cell r="M1061">
            <v>2002</v>
          </cell>
          <cell r="N1061">
            <v>6</v>
          </cell>
          <cell r="O1061" t="str">
            <v>043944</v>
          </cell>
          <cell r="P1061">
            <v>1</v>
          </cell>
          <cell r="Q1061" t="str">
            <v>G2175</v>
          </cell>
          <cell r="R1061" t="str">
            <v>FACTUPA$02</v>
          </cell>
          <cell r="S1061" t="str">
            <v>0200015283</v>
          </cell>
          <cell r="T1061" t="str">
            <v>PLASTICOS ECUATORIANOS S.A</v>
          </cell>
          <cell r="U1061">
            <v>43944</v>
          </cell>
          <cell r="V1061">
            <v>583.20000000000005</v>
          </cell>
          <cell r="W1061">
            <v>0</v>
          </cell>
          <cell r="X1061">
            <v>583.20000000000005</v>
          </cell>
          <cell r="Y1061">
            <v>69.98</v>
          </cell>
        </row>
        <row r="1062">
          <cell r="A1062" t="str">
            <v>G2175C3PCH</v>
          </cell>
          <cell r="B1062" t="str">
            <v>CAJA PLATO CHICO CAJA P 560*360*305</v>
          </cell>
          <cell r="C1062">
            <v>2</v>
          </cell>
          <cell r="D1062" t="str">
            <v>3</v>
          </cell>
          <cell r="E1062">
            <v>20020619</v>
          </cell>
          <cell r="F1062" t="str">
            <v>UN</v>
          </cell>
          <cell r="G1062">
            <v>1</v>
          </cell>
          <cell r="H1062">
            <v>1957</v>
          </cell>
          <cell r="I1062">
            <v>0.78300000000000003</v>
          </cell>
          <cell r="J1062">
            <v>1532.3310000000001</v>
          </cell>
          <cell r="K1062" t="str">
            <v>Peso de Producto Terminado</v>
          </cell>
          <cell r="L1062" t="str">
            <v>G2175</v>
          </cell>
          <cell r="M1062">
            <v>2002</v>
          </cell>
          <cell r="N1062">
            <v>6</v>
          </cell>
          <cell r="O1062" t="str">
            <v>043523</v>
          </cell>
          <cell r="P1062">
            <v>1</v>
          </cell>
          <cell r="Q1062" t="str">
            <v>15354</v>
          </cell>
          <cell r="R1062" t="str">
            <v>21972</v>
          </cell>
          <cell r="S1062" t="str">
            <v>0</v>
          </cell>
          <cell r="T1062" t="str">
            <v>PLASTICOS ECUATORIANOS S.A</v>
          </cell>
          <cell r="U1062">
            <v>43523</v>
          </cell>
        </row>
        <row r="1063">
          <cell r="A1063" t="str">
            <v>G0000L3LAR</v>
          </cell>
          <cell r="B1063" t="str">
            <v>LARGUEROS DE POLLOS</v>
          </cell>
          <cell r="C1063">
            <v>2</v>
          </cell>
          <cell r="D1063" t="str">
            <v>3</v>
          </cell>
          <cell r="E1063">
            <v>20020605</v>
          </cell>
          <cell r="F1063" t="str">
            <v>UN</v>
          </cell>
          <cell r="G1063">
            <v>1</v>
          </cell>
          <cell r="H1063">
            <v>1025</v>
          </cell>
          <cell r="I1063">
            <v>0.30299999999999999</v>
          </cell>
          <cell r="J1063">
            <v>310.57499999999999</v>
          </cell>
          <cell r="K1063" t="str">
            <v>Peso de Producto Terminado</v>
          </cell>
          <cell r="L1063" t="str">
            <v>G0000</v>
          </cell>
          <cell r="M1063">
            <v>2002</v>
          </cell>
          <cell r="N1063">
            <v>6</v>
          </cell>
          <cell r="O1063" t="str">
            <v>042896</v>
          </cell>
          <cell r="P1063">
            <v>1</v>
          </cell>
          <cell r="Q1063" t="str">
            <v>14975</v>
          </cell>
          <cell r="R1063" t="str">
            <v>21652</v>
          </cell>
          <cell r="S1063" t="str">
            <v>0</v>
          </cell>
          <cell r="T1063" t="str">
            <v>INDUSTRIAL LA REFORMA</v>
          </cell>
          <cell r="U1063">
            <v>42896</v>
          </cell>
        </row>
        <row r="1064">
          <cell r="A1064" t="str">
            <v>G0000L3LAR</v>
          </cell>
          <cell r="B1064" t="str">
            <v>LARGUEROS DE POLLOS</v>
          </cell>
          <cell r="C1064">
            <v>90</v>
          </cell>
          <cell r="D1064" t="str">
            <v>3</v>
          </cell>
          <cell r="E1064">
            <v>20020605</v>
          </cell>
          <cell r="F1064" t="str">
            <v>UN</v>
          </cell>
          <cell r="G1064">
            <v>-1</v>
          </cell>
          <cell r="H1064">
            <v>1025</v>
          </cell>
          <cell r="I1064">
            <v>0.30299999999999999</v>
          </cell>
          <cell r="J1064">
            <v>-310.57499999999999</v>
          </cell>
          <cell r="K1064" t="str">
            <v>Peso de Producto Terminado</v>
          </cell>
          <cell r="L1064" t="str">
            <v>G0000</v>
          </cell>
          <cell r="M1064">
            <v>2002</v>
          </cell>
          <cell r="N1064">
            <v>6</v>
          </cell>
          <cell r="O1064" t="str">
            <v>042899</v>
          </cell>
          <cell r="P1064">
            <v>3</v>
          </cell>
          <cell r="Q1064" t="str">
            <v>G1213</v>
          </cell>
          <cell r="R1064" t="str">
            <v>FACTUPA$02</v>
          </cell>
          <cell r="S1064" t="str">
            <v>0200014793</v>
          </cell>
          <cell r="T1064" t="str">
            <v>INDUSTRIAL LA REFORMA</v>
          </cell>
          <cell r="U1064">
            <v>42899</v>
          </cell>
          <cell r="V1064">
            <v>264.18</v>
          </cell>
          <cell r="W1064">
            <v>0</v>
          </cell>
          <cell r="X1064">
            <v>264.18</v>
          </cell>
          <cell r="Y1064">
            <v>31.7</v>
          </cell>
        </row>
        <row r="1065">
          <cell r="A1065" t="str">
            <v>G0000L3LAR</v>
          </cell>
          <cell r="B1065" t="str">
            <v>LARGUEROS DE POLLOS</v>
          </cell>
          <cell r="C1065">
            <v>90</v>
          </cell>
          <cell r="D1065" t="str">
            <v>3</v>
          </cell>
          <cell r="E1065">
            <v>20020605</v>
          </cell>
          <cell r="F1065" t="str">
            <v>UN</v>
          </cell>
          <cell r="G1065">
            <v>-1</v>
          </cell>
          <cell r="H1065">
            <v>862</v>
          </cell>
          <cell r="I1065">
            <v>0.30299999999999999</v>
          </cell>
          <cell r="J1065">
            <v>-261.18599999999998</v>
          </cell>
          <cell r="K1065" t="str">
            <v>Peso de Producto Terminado</v>
          </cell>
          <cell r="L1065" t="str">
            <v>G0000</v>
          </cell>
          <cell r="M1065">
            <v>2002</v>
          </cell>
          <cell r="N1065">
            <v>6</v>
          </cell>
          <cell r="O1065" t="str">
            <v>042899</v>
          </cell>
          <cell r="P1065">
            <v>3</v>
          </cell>
          <cell r="Q1065" t="str">
            <v>G1213</v>
          </cell>
          <cell r="R1065" t="str">
            <v>FACTUPA$02</v>
          </cell>
          <cell r="S1065" t="str">
            <v>0200014793</v>
          </cell>
          <cell r="T1065" t="str">
            <v>INDUSTRIAL LA REFORMA</v>
          </cell>
          <cell r="U1065">
            <v>42899</v>
          </cell>
          <cell r="V1065">
            <v>264.18</v>
          </cell>
          <cell r="W1065">
            <v>0</v>
          </cell>
          <cell r="X1065">
            <v>264.18</v>
          </cell>
          <cell r="Y1065">
            <v>31.7</v>
          </cell>
        </row>
        <row r="1066">
          <cell r="A1066" t="str">
            <v>G0000L3LAR</v>
          </cell>
          <cell r="B1066" t="str">
            <v>LARGUEROS DE POLLOS</v>
          </cell>
          <cell r="C1066">
            <v>2</v>
          </cell>
          <cell r="D1066" t="str">
            <v>3</v>
          </cell>
          <cell r="E1066">
            <v>20020604</v>
          </cell>
          <cell r="F1066" t="str">
            <v>UN</v>
          </cell>
          <cell r="G1066">
            <v>1</v>
          </cell>
          <cell r="H1066">
            <v>2250</v>
          </cell>
          <cell r="I1066">
            <v>0.30299999999999999</v>
          </cell>
          <cell r="J1066">
            <v>681.75</v>
          </cell>
          <cell r="K1066" t="str">
            <v>Peso de Producto Terminado</v>
          </cell>
          <cell r="L1066" t="str">
            <v>G0000</v>
          </cell>
          <cell r="M1066">
            <v>2002</v>
          </cell>
          <cell r="N1066">
            <v>6</v>
          </cell>
          <cell r="O1066" t="str">
            <v>042923</v>
          </cell>
          <cell r="P1066">
            <v>3</v>
          </cell>
          <cell r="Q1066" t="str">
            <v>14977</v>
          </cell>
          <cell r="R1066" t="str">
            <v>21652</v>
          </cell>
          <cell r="S1066" t="str">
            <v>0</v>
          </cell>
          <cell r="T1066" t="str">
            <v>INDUSTRIAL LA REFORMA</v>
          </cell>
          <cell r="U1066">
            <v>42923</v>
          </cell>
        </row>
        <row r="1067">
          <cell r="A1067" t="str">
            <v>G0000L3LAR</v>
          </cell>
          <cell r="B1067" t="str">
            <v>LARGUEROS DE POLLOS</v>
          </cell>
          <cell r="C1067">
            <v>10</v>
          </cell>
          <cell r="D1067" t="str">
            <v>3</v>
          </cell>
          <cell r="E1067">
            <v>20020606</v>
          </cell>
          <cell r="F1067" t="str">
            <v>UN</v>
          </cell>
          <cell r="G1067">
            <v>1</v>
          </cell>
          <cell r="H1067">
            <v>5250</v>
          </cell>
          <cell r="I1067">
            <v>0.30299999999999999</v>
          </cell>
          <cell r="J1067">
            <v>1590.75</v>
          </cell>
          <cell r="K1067" t="str">
            <v>Peso de Producto Terminado</v>
          </cell>
          <cell r="L1067" t="str">
            <v>G0000</v>
          </cell>
          <cell r="M1067">
            <v>2002</v>
          </cell>
          <cell r="N1067">
            <v>6</v>
          </cell>
          <cell r="O1067" t="str">
            <v>042981</v>
          </cell>
          <cell r="P1067">
            <v>3</v>
          </cell>
          <cell r="Q1067" t="str">
            <v>G2513</v>
          </cell>
          <cell r="R1067" t="str">
            <v>NCANU$CIVA</v>
          </cell>
          <cell r="S1067" t="str">
            <v>0100002160</v>
          </cell>
          <cell r="T1067" t="str">
            <v>INDUSTRIAL LA REFORMA</v>
          </cell>
          <cell r="U1067">
            <v>42981</v>
          </cell>
          <cell r="V1067">
            <v>682.5</v>
          </cell>
          <cell r="W1067">
            <v>0</v>
          </cell>
          <cell r="X1067">
            <v>682.5</v>
          </cell>
          <cell r="Y1067">
            <v>81.900000000000006</v>
          </cell>
        </row>
        <row r="1068">
          <cell r="A1068" t="str">
            <v>G2165L3002</v>
          </cell>
          <cell r="B1068" t="str">
            <v>LAM.UHT 1LTS/COD.594*820 T/150 TE 15.301</v>
          </cell>
          <cell r="C1068">
            <v>2</v>
          </cell>
          <cell r="D1068" t="str">
            <v>3</v>
          </cell>
          <cell r="E1068">
            <v>20020607</v>
          </cell>
          <cell r="F1068" t="str">
            <v>UN</v>
          </cell>
          <cell r="G1068">
            <v>1</v>
          </cell>
          <cell r="H1068">
            <v>16075</v>
          </cell>
          <cell r="I1068">
            <v>0.248</v>
          </cell>
          <cell r="J1068">
            <v>3986.6</v>
          </cell>
          <cell r="K1068" t="str">
            <v>Peso de Producto Terminado</v>
          </cell>
          <cell r="L1068" t="str">
            <v>G2165</v>
          </cell>
          <cell r="M1068">
            <v>2002</v>
          </cell>
          <cell r="N1068">
            <v>6</v>
          </cell>
          <cell r="O1068" t="str">
            <v>043073</v>
          </cell>
          <cell r="P1068">
            <v>6</v>
          </cell>
          <cell r="Q1068" t="str">
            <v>15009</v>
          </cell>
          <cell r="R1068" t="str">
            <v>21713</v>
          </cell>
          <cell r="S1068" t="str">
            <v>0</v>
          </cell>
          <cell r="T1068" t="str">
            <v>PASTEURIZADORA QUITO</v>
          </cell>
          <cell r="U1068">
            <v>43073</v>
          </cell>
        </row>
        <row r="1069">
          <cell r="A1069" t="str">
            <v>G1116C3GRA</v>
          </cell>
          <cell r="B1069" t="str">
            <v>CJ HILTEXPAY GRANDE 680*480*594 T/200</v>
          </cell>
          <cell r="C1069">
            <v>2</v>
          </cell>
          <cell r="D1069" t="str">
            <v>3</v>
          </cell>
          <cell r="E1069">
            <v>20020625</v>
          </cell>
          <cell r="F1069" t="str">
            <v>UN</v>
          </cell>
          <cell r="G1069">
            <v>1</v>
          </cell>
          <cell r="H1069">
            <v>3135</v>
          </cell>
          <cell r="I1069">
            <v>1.5169999999999999</v>
          </cell>
          <cell r="J1069">
            <v>4755.7950000000001</v>
          </cell>
          <cell r="K1069" t="str">
            <v>Peso de Producto Terminado</v>
          </cell>
          <cell r="L1069" t="str">
            <v>G1116</v>
          </cell>
          <cell r="M1069">
            <v>2002</v>
          </cell>
          <cell r="N1069">
            <v>6</v>
          </cell>
          <cell r="O1069" t="str">
            <v>043806</v>
          </cell>
          <cell r="P1069">
            <v>4</v>
          </cell>
          <cell r="Q1069" t="str">
            <v>15400</v>
          </cell>
          <cell r="R1069" t="str">
            <v>22054</v>
          </cell>
          <cell r="S1069" t="str">
            <v>0</v>
          </cell>
          <cell r="T1069" t="str">
            <v>HILTEXPOY S.A.</v>
          </cell>
          <cell r="U1069">
            <v>43806</v>
          </cell>
        </row>
        <row r="1070">
          <cell r="A1070" t="str">
            <v>G1199C3RDI</v>
          </cell>
          <cell r="B1070" t="str">
            <v>CAJA REG.E117 DISENSA 280X280X126 T/350</v>
          </cell>
          <cell r="C1070">
            <v>90</v>
          </cell>
          <cell r="D1070" t="str">
            <v>3</v>
          </cell>
          <cell r="E1070">
            <v>20020615</v>
          </cell>
          <cell r="F1070" t="str">
            <v>UN</v>
          </cell>
          <cell r="G1070">
            <v>-1</v>
          </cell>
          <cell r="H1070">
            <v>1083</v>
          </cell>
          <cell r="I1070">
            <v>0.50900000000000001</v>
          </cell>
          <cell r="J1070">
            <v>-551.24699999999996</v>
          </cell>
          <cell r="K1070" t="str">
            <v>Peso de Producto Terminado</v>
          </cell>
          <cell r="L1070" t="str">
            <v>G1199</v>
          </cell>
          <cell r="M1070">
            <v>2002</v>
          </cell>
          <cell r="N1070">
            <v>6</v>
          </cell>
          <cell r="O1070" t="str">
            <v>043355</v>
          </cell>
          <cell r="P1070">
            <v>2</v>
          </cell>
          <cell r="Q1070" t="str">
            <v>G1199</v>
          </cell>
          <cell r="R1070" t="str">
            <v>FACTUPA$02</v>
          </cell>
          <cell r="S1070" t="str">
            <v>0200015014</v>
          </cell>
          <cell r="T1070" t="str">
            <v>IDEAL ALAMBREC</v>
          </cell>
          <cell r="U1070">
            <v>43355</v>
          </cell>
          <cell r="V1070">
            <v>465.69</v>
          </cell>
          <cell r="W1070">
            <v>0</v>
          </cell>
          <cell r="X1070">
            <v>465.69</v>
          </cell>
          <cell r="Y1070">
            <v>55.88</v>
          </cell>
        </row>
        <row r="1071">
          <cell r="A1071" t="str">
            <v>G1199C3RDI</v>
          </cell>
          <cell r="B1071" t="str">
            <v>CAJA REG.E117 DISENSA 280X280X126 T/350</v>
          </cell>
          <cell r="C1071">
            <v>2</v>
          </cell>
          <cell r="D1071" t="str">
            <v>3</v>
          </cell>
          <cell r="E1071">
            <v>20020614</v>
          </cell>
          <cell r="F1071" t="str">
            <v>UN</v>
          </cell>
          <cell r="G1071">
            <v>1</v>
          </cell>
          <cell r="H1071">
            <v>2783</v>
          </cell>
          <cell r="I1071">
            <v>0.50900000000000001</v>
          </cell>
          <cell r="J1071">
            <v>1416.547</v>
          </cell>
          <cell r="K1071" t="str">
            <v>Peso de Producto Terminado</v>
          </cell>
          <cell r="L1071" t="str">
            <v>G1199</v>
          </cell>
          <cell r="M1071">
            <v>2002</v>
          </cell>
          <cell r="N1071">
            <v>6</v>
          </cell>
          <cell r="O1071" t="str">
            <v>043331</v>
          </cell>
          <cell r="P1071">
            <v>4</v>
          </cell>
          <cell r="Q1071" t="str">
            <v>15204</v>
          </cell>
          <cell r="R1071" t="str">
            <v>21858</v>
          </cell>
          <cell r="S1071" t="str">
            <v>0</v>
          </cell>
          <cell r="T1071" t="str">
            <v>IDEAL ALAMBREC</v>
          </cell>
          <cell r="U1071">
            <v>43331</v>
          </cell>
        </row>
        <row r="1072">
          <cell r="A1072" t="str">
            <v>G1199C3GRA</v>
          </cell>
          <cell r="B1072" t="str">
            <v>CJ GRAPAS 280*280*123 K-C T350 TE4813</v>
          </cell>
          <cell r="C1072">
            <v>90</v>
          </cell>
          <cell r="D1072" t="str">
            <v>3</v>
          </cell>
          <cell r="E1072">
            <v>20020619</v>
          </cell>
          <cell r="F1072" t="str">
            <v>UN</v>
          </cell>
          <cell r="G1072">
            <v>-1</v>
          </cell>
          <cell r="H1072">
            <v>2240</v>
          </cell>
          <cell r="I1072">
            <v>0.50600000000000001</v>
          </cell>
          <cell r="J1072">
            <v>-1133.44</v>
          </cell>
          <cell r="K1072" t="str">
            <v>Peso de Producto Terminado</v>
          </cell>
          <cell r="L1072" t="str">
            <v>G1199</v>
          </cell>
          <cell r="M1072">
            <v>2002</v>
          </cell>
          <cell r="N1072">
            <v>6</v>
          </cell>
          <cell r="O1072" t="str">
            <v>043466</v>
          </cell>
          <cell r="P1072">
            <v>1</v>
          </cell>
          <cell r="Q1072" t="str">
            <v>G1199</v>
          </cell>
          <cell r="R1072" t="str">
            <v>FACTUPA$02</v>
          </cell>
          <cell r="S1072" t="str">
            <v>0200015073</v>
          </cell>
          <cell r="T1072" t="str">
            <v>IDEAL ALAMBREC</v>
          </cell>
          <cell r="U1072">
            <v>43466</v>
          </cell>
          <cell r="V1072">
            <v>963.2</v>
          </cell>
          <cell r="W1072">
            <v>0</v>
          </cell>
          <cell r="X1072">
            <v>963.2</v>
          </cell>
          <cell r="Y1072">
            <v>115.58</v>
          </cell>
        </row>
        <row r="1073">
          <cell r="A1073" t="str">
            <v>G1199C3GRA</v>
          </cell>
          <cell r="B1073" t="str">
            <v>CJ GRAPAS 280*280*123 K-C T350 TE4813</v>
          </cell>
          <cell r="C1073">
            <v>2</v>
          </cell>
          <cell r="D1073" t="str">
            <v>3</v>
          </cell>
          <cell r="E1073">
            <v>20020618</v>
          </cell>
          <cell r="F1073" t="str">
            <v>UN</v>
          </cell>
          <cell r="G1073">
            <v>1</v>
          </cell>
          <cell r="H1073">
            <v>2240</v>
          </cell>
          <cell r="I1073">
            <v>0.50600000000000001</v>
          </cell>
          <cell r="J1073">
            <v>1133.44</v>
          </cell>
          <cell r="K1073" t="str">
            <v>Peso de Producto Terminado</v>
          </cell>
          <cell r="L1073" t="str">
            <v>G1199</v>
          </cell>
          <cell r="M1073">
            <v>2002</v>
          </cell>
          <cell r="N1073">
            <v>6</v>
          </cell>
          <cell r="O1073" t="str">
            <v>043453</v>
          </cell>
          <cell r="P1073">
            <v>5</v>
          </cell>
          <cell r="Q1073" t="str">
            <v>15335</v>
          </cell>
          <cell r="R1073" t="str">
            <v>21948</v>
          </cell>
          <cell r="S1073" t="str">
            <v>0</v>
          </cell>
          <cell r="T1073" t="str">
            <v>IDEAL ALAMBREC</v>
          </cell>
          <cell r="U1073">
            <v>43453</v>
          </cell>
        </row>
        <row r="1074">
          <cell r="A1074" t="str">
            <v>G1199C3C26</v>
          </cell>
          <cell r="B1074" t="str">
            <v>CJ CLAV.25KG E1136 278*278*143 T350 4381</v>
          </cell>
          <cell r="C1074">
            <v>90</v>
          </cell>
          <cell r="D1074" t="str">
            <v>3</v>
          </cell>
          <cell r="E1074">
            <v>20020613</v>
          </cell>
          <cell r="F1074" t="str">
            <v>UN</v>
          </cell>
          <cell r="G1074">
            <v>-1</v>
          </cell>
          <cell r="H1074">
            <v>483</v>
          </cell>
          <cell r="I1074">
            <v>0.52300000000000002</v>
          </cell>
          <cell r="J1074">
            <v>-252.60900000000001</v>
          </cell>
          <cell r="K1074" t="str">
            <v>Peso de Producto Terminado</v>
          </cell>
          <cell r="L1074" t="str">
            <v>G1199</v>
          </cell>
          <cell r="M1074">
            <v>2002</v>
          </cell>
          <cell r="N1074">
            <v>6</v>
          </cell>
          <cell r="O1074" t="str">
            <v>043269</v>
          </cell>
          <cell r="P1074">
            <v>1</v>
          </cell>
          <cell r="Q1074" t="str">
            <v>G1199</v>
          </cell>
          <cell r="R1074" t="str">
            <v>FACTUPA$02</v>
          </cell>
          <cell r="S1074" t="str">
            <v>0200014970</v>
          </cell>
          <cell r="T1074" t="str">
            <v>IDEAL ALAMBREC</v>
          </cell>
          <cell r="U1074">
            <v>43269</v>
          </cell>
          <cell r="V1074">
            <v>207.69</v>
          </cell>
          <cell r="W1074">
            <v>0</v>
          </cell>
          <cell r="X1074">
            <v>207.69</v>
          </cell>
          <cell r="Y1074">
            <v>24.92</v>
          </cell>
        </row>
        <row r="1075">
          <cell r="A1075" t="str">
            <v>G1199C3C26</v>
          </cell>
          <cell r="B1075" t="str">
            <v>CJ CLAV.25KG E1136 278*278*143 T350 4381</v>
          </cell>
          <cell r="C1075">
            <v>90</v>
          </cell>
          <cell r="D1075" t="str">
            <v>3</v>
          </cell>
          <cell r="E1075">
            <v>20020613</v>
          </cell>
          <cell r="F1075" t="str">
            <v>UN</v>
          </cell>
          <cell r="G1075">
            <v>-1</v>
          </cell>
          <cell r="H1075">
            <v>3920</v>
          </cell>
          <cell r="I1075">
            <v>0.52300000000000002</v>
          </cell>
          <cell r="J1075">
            <v>-2050.16</v>
          </cell>
          <cell r="K1075" t="str">
            <v>Peso de Producto Terminado</v>
          </cell>
          <cell r="L1075" t="str">
            <v>G1199</v>
          </cell>
          <cell r="M1075">
            <v>2002</v>
          </cell>
          <cell r="N1075">
            <v>6</v>
          </cell>
          <cell r="O1075" t="str">
            <v>043261</v>
          </cell>
          <cell r="P1075">
            <v>1</v>
          </cell>
          <cell r="Q1075" t="str">
            <v>G1199</v>
          </cell>
          <cell r="R1075" t="str">
            <v>FACTUPA$02</v>
          </cell>
          <cell r="S1075" t="str">
            <v>0200014965</v>
          </cell>
          <cell r="T1075" t="str">
            <v>IDEAL ALAMBREC</v>
          </cell>
          <cell r="U1075">
            <v>43261</v>
          </cell>
          <cell r="V1075">
            <v>1685.6</v>
          </cell>
          <cell r="W1075">
            <v>0</v>
          </cell>
          <cell r="X1075">
            <v>1685.6</v>
          </cell>
          <cell r="Y1075">
            <v>202.27</v>
          </cell>
        </row>
        <row r="1076">
          <cell r="A1076" t="str">
            <v>G1199C3C26</v>
          </cell>
          <cell r="B1076" t="str">
            <v>CJ CLAV.25KG E1136 278*278*143 T350 4381</v>
          </cell>
          <cell r="C1076">
            <v>90</v>
          </cell>
          <cell r="D1076" t="str">
            <v>3</v>
          </cell>
          <cell r="E1076">
            <v>20020613</v>
          </cell>
          <cell r="F1076" t="str">
            <v>UN</v>
          </cell>
          <cell r="G1076">
            <v>-1</v>
          </cell>
          <cell r="H1076">
            <v>3920</v>
          </cell>
          <cell r="I1076">
            <v>0.52300000000000002</v>
          </cell>
          <cell r="J1076">
            <v>-2050.16</v>
          </cell>
          <cell r="K1076" t="str">
            <v>Peso de Producto Terminado</v>
          </cell>
          <cell r="L1076" t="str">
            <v>G1199</v>
          </cell>
          <cell r="M1076">
            <v>2002</v>
          </cell>
          <cell r="N1076">
            <v>6</v>
          </cell>
          <cell r="O1076" t="str">
            <v>043241</v>
          </cell>
          <cell r="P1076">
            <v>1</v>
          </cell>
          <cell r="Q1076" t="str">
            <v>G1199</v>
          </cell>
          <cell r="R1076" t="str">
            <v>FACTUPA$02</v>
          </cell>
          <cell r="S1076" t="str">
            <v>0200014961</v>
          </cell>
          <cell r="T1076" t="str">
            <v>IDEAL ALAMBREC</v>
          </cell>
          <cell r="U1076">
            <v>43241</v>
          </cell>
          <cell r="V1076">
            <v>1685.6</v>
          </cell>
          <cell r="W1076">
            <v>0</v>
          </cell>
          <cell r="X1076">
            <v>1685.6</v>
          </cell>
          <cell r="Y1076">
            <v>202.27</v>
          </cell>
        </row>
        <row r="1077">
          <cell r="A1077" t="str">
            <v>G1199C3C26</v>
          </cell>
          <cell r="B1077" t="str">
            <v>CJ CLAV.25KG E1136 278*278*143 T350 4381</v>
          </cell>
          <cell r="C1077">
            <v>2</v>
          </cell>
          <cell r="D1077" t="str">
            <v>3</v>
          </cell>
          <cell r="E1077">
            <v>20020612</v>
          </cell>
          <cell r="F1077" t="str">
            <v>UN</v>
          </cell>
          <cell r="G1077">
            <v>1</v>
          </cell>
          <cell r="H1077">
            <v>8323</v>
          </cell>
          <cell r="I1077">
            <v>0.52300000000000002</v>
          </cell>
          <cell r="J1077">
            <v>4352.9290000000001</v>
          </cell>
          <cell r="K1077" t="str">
            <v>Peso de Producto Terminado</v>
          </cell>
          <cell r="L1077" t="str">
            <v>G1199</v>
          </cell>
          <cell r="M1077">
            <v>2002</v>
          </cell>
          <cell r="N1077">
            <v>6</v>
          </cell>
          <cell r="O1077" t="str">
            <v>043239</v>
          </cell>
          <cell r="P1077">
            <v>3</v>
          </cell>
          <cell r="Q1077" t="str">
            <v>15096</v>
          </cell>
          <cell r="R1077" t="str">
            <v>21857</v>
          </cell>
          <cell r="S1077" t="str">
            <v>0</v>
          </cell>
          <cell r="T1077" t="str">
            <v>IDEAL ALAMBREC</v>
          </cell>
          <cell r="U1077">
            <v>43239</v>
          </cell>
        </row>
        <row r="1078">
          <cell r="A1078" t="str">
            <v>G1199C3AFT</v>
          </cell>
          <cell r="B1078" t="str">
            <v>CJ AFTEC 240*240*190 B-C T250 TE4812</v>
          </cell>
          <cell r="C1078">
            <v>90</v>
          </cell>
          <cell r="D1078" t="str">
            <v>3</v>
          </cell>
          <cell r="E1078">
            <v>20020619</v>
          </cell>
          <cell r="F1078" t="str">
            <v>UN</v>
          </cell>
          <cell r="G1078">
            <v>-1</v>
          </cell>
          <cell r="H1078">
            <v>10760</v>
          </cell>
          <cell r="I1078">
            <v>0.33600000000000002</v>
          </cell>
          <cell r="J1078">
            <v>-3615.36</v>
          </cell>
          <cell r="K1078" t="str">
            <v>Peso de Producto Terminado</v>
          </cell>
          <cell r="L1078" t="str">
            <v>G1199</v>
          </cell>
          <cell r="M1078">
            <v>2002</v>
          </cell>
          <cell r="N1078">
            <v>6</v>
          </cell>
          <cell r="O1078" t="str">
            <v>043475</v>
          </cell>
          <cell r="P1078">
            <v>1</v>
          </cell>
          <cell r="Q1078" t="str">
            <v>G1199</v>
          </cell>
          <cell r="R1078" t="str">
            <v>FACTUPA$02</v>
          </cell>
          <cell r="S1078" t="str">
            <v>0200015080</v>
          </cell>
          <cell r="T1078" t="str">
            <v>IDEAL ALAMBREC</v>
          </cell>
          <cell r="U1078">
            <v>43475</v>
          </cell>
          <cell r="V1078">
            <v>3357.12</v>
          </cell>
          <cell r="W1078">
            <v>0</v>
          </cell>
          <cell r="X1078">
            <v>3357.12</v>
          </cell>
          <cell r="Y1078">
            <v>402.85</v>
          </cell>
        </row>
        <row r="1079">
          <cell r="A1079" t="str">
            <v>G1199C3AFT</v>
          </cell>
          <cell r="B1079" t="str">
            <v>CJ AFTEC 240*240*190 B-C T250 TE4812</v>
          </cell>
          <cell r="C1079">
            <v>2</v>
          </cell>
          <cell r="D1079" t="str">
            <v>3</v>
          </cell>
          <cell r="E1079">
            <v>20020619</v>
          </cell>
          <cell r="F1079" t="str">
            <v>UN</v>
          </cell>
          <cell r="G1079">
            <v>1</v>
          </cell>
          <cell r="H1079">
            <v>10760</v>
          </cell>
          <cell r="I1079">
            <v>0.33600000000000002</v>
          </cell>
          <cell r="J1079">
            <v>3615.36</v>
          </cell>
          <cell r="K1079" t="str">
            <v>Peso de Producto Terminado</v>
          </cell>
          <cell r="L1079" t="str">
            <v>G1199</v>
          </cell>
          <cell r="M1079">
            <v>2002</v>
          </cell>
          <cell r="N1079">
            <v>6</v>
          </cell>
          <cell r="O1079" t="str">
            <v>043474</v>
          </cell>
          <cell r="P1079">
            <v>5</v>
          </cell>
          <cell r="Q1079" t="str">
            <v>15232</v>
          </cell>
          <cell r="R1079" t="str">
            <v>21920</v>
          </cell>
          <cell r="S1079" t="str">
            <v>0</v>
          </cell>
          <cell r="T1079" t="str">
            <v>IDEAL ALAMBREC</v>
          </cell>
          <cell r="U1079">
            <v>43474</v>
          </cell>
        </row>
        <row r="1080">
          <cell r="A1080" t="str">
            <v>G1116C3H#1</v>
          </cell>
          <cell r="C1080">
            <v>90</v>
          </cell>
          <cell r="D1080" t="str">
            <v>3</v>
          </cell>
          <cell r="E1080">
            <v>20020627</v>
          </cell>
          <cell r="F1080" t="str">
            <v>UN</v>
          </cell>
          <cell r="G1080">
            <v>-1</v>
          </cell>
          <cell r="H1080">
            <v>1989</v>
          </cell>
          <cell r="K1080" t="str">
            <v>Peso de Ventas</v>
          </cell>
          <cell r="L1080" t="str">
            <v>G1116</v>
          </cell>
          <cell r="M1080">
            <v>2002</v>
          </cell>
          <cell r="N1080">
            <v>6</v>
          </cell>
          <cell r="O1080" t="str">
            <v>043900</v>
          </cell>
          <cell r="P1080">
            <v>1</v>
          </cell>
          <cell r="Q1080" t="str">
            <v>G1116</v>
          </cell>
          <cell r="R1080" t="str">
            <v>FACTUPA$02</v>
          </cell>
          <cell r="S1080" t="str">
            <v>0200015263</v>
          </cell>
          <cell r="T1080" t="str">
            <v>HILTEXPOY S.A.</v>
          </cell>
          <cell r="U1080">
            <v>43900</v>
          </cell>
        </row>
        <row r="1081">
          <cell r="A1081" t="str">
            <v>G2165L3001</v>
          </cell>
          <cell r="B1081" t="str">
            <v>LMN UHT 200c.c 456*588 T150 TR298 TE3334</v>
          </cell>
          <cell r="C1081">
            <v>2</v>
          </cell>
          <cell r="D1081" t="str">
            <v>3</v>
          </cell>
          <cell r="E1081">
            <v>20020607</v>
          </cell>
          <cell r="F1081" t="str">
            <v>UN</v>
          </cell>
          <cell r="G1081">
            <v>1</v>
          </cell>
          <cell r="H1081">
            <v>11500</v>
          </cell>
          <cell r="I1081">
            <v>0.13700000000000001</v>
          </cell>
          <cell r="J1081">
            <v>1575.5</v>
          </cell>
          <cell r="K1081" t="str">
            <v>Peso de Producto Terminado</v>
          </cell>
          <cell r="L1081" t="str">
            <v>G2165</v>
          </cell>
          <cell r="M1081">
            <v>2002</v>
          </cell>
          <cell r="N1081">
            <v>6</v>
          </cell>
          <cell r="O1081" t="str">
            <v>043073</v>
          </cell>
          <cell r="P1081">
            <v>7</v>
          </cell>
          <cell r="Q1081" t="str">
            <v>15026</v>
          </cell>
          <cell r="R1081" t="str">
            <v>21703</v>
          </cell>
          <cell r="S1081" t="str">
            <v>0</v>
          </cell>
          <cell r="T1081" t="str">
            <v>PASTEURIZADORA QUITO</v>
          </cell>
          <cell r="U1081">
            <v>43073</v>
          </cell>
        </row>
        <row r="1082">
          <cell r="A1082" t="str">
            <v>G1116C3GRA</v>
          </cell>
          <cell r="B1082" t="str">
            <v>CJ HILTEXPAY GRANDE 680*480*594 T/200</v>
          </cell>
          <cell r="C1082">
            <v>90</v>
          </cell>
          <cell r="D1082" t="str">
            <v>3</v>
          </cell>
          <cell r="E1082">
            <v>20020626</v>
          </cell>
          <cell r="F1082" t="str">
            <v>UN</v>
          </cell>
          <cell r="G1082">
            <v>-1</v>
          </cell>
          <cell r="H1082">
            <v>3135</v>
          </cell>
          <cell r="I1082">
            <v>1.5169999999999999</v>
          </cell>
          <cell r="J1082">
            <v>-4755.7950000000001</v>
          </cell>
          <cell r="K1082" t="str">
            <v>Peso de Producto Terminado</v>
          </cell>
          <cell r="L1082" t="str">
            <v>G1116</v>
          </cell>
          <cell r="M1082">
            <v>2002</v>
          </cell>
          <cell r="N1082">
            <v>6</v>
          </cell>
          <cell r="O1082" t="str">
            <v>043827</v>
          </cell>
          <cell r="P1082">
            <v>1</v>
          </cell>
          <cell r="Q1082" t="str">
            <v>G1116</v>
          </cell>
          <cell r="R1082" t="str">
            <v>FACTUPA$02</v>
          </cell>
          <cell r="S1082" t="str">
            <v>0200015235</v>
          </cell>
          <cell r="T1082" t="str">
            <v>HILTEXPOY S.A.</v>
          </cell>
          <cell r="U1082">
            <v>43827</v>
          </cell>
          <cell r="V1082">
            <v>3824.7</v>
          </cell>
          <cell r="W1082">
            <v>0</v>
          </cell>
          <cell r="X1082">
            <v>3824.7</v>
          </cell>
          <cell r="Y1082">
            <v>458.96</v>
          </cell>
        </row>
        <row r="1083">
          <cell r="A1083" t="str">
            <v>G2165C3001</v>
          </cell>
          <cell r="B1083" t="str">
            <v>CJ VITA MANJAR 440*300*70 K-C T/200 4350</v>
          </cell>
          <cell r="C1083">
            <v>90</v>
          </cell>
          <cell r="D1083" t="str">
            <v>3</v>
          </cell>
          <cell r="E1083">
            <v>20020608</v>
          </cell>
          <cell r="F1083" t="str">
            <v>UN</v>
          </cell>
          <cell r="G1083">
            <v>-1</v>
          </cell>
          <cell r="H1083">
            <v>1143</v>
          </cell>
          <cell r="I1083">
            <v>0.35699999999999998</v>
          </cell>
          <cell r="J1083">
            <v>-408.05099999999999</v>
          </cell>
          <cell r="K1083" t="str">
            <v>Peso de Producto Terminado</v>
          </cell>
          <cell r="L1083" t="str">
            <v>G2165</v>
          </cell>
          <cell r="M1083">
            <v>2002</v>
          </cell>
          <cell r="N1083">
            <v>6</v>
          </cell>
          <cell r="O1083" t="str">
            <v>043086</v>
          </cell>
          <cell r="P1083">
            <v>3</v>
          </cell>
          <cell r="Q1083" t="str">
            <v>G2165</v>
          </cell>
          <cell r="R1083" t="str">
            <v>FACTUPA$02</v>
          </cell>
          <cell r="S1083" t="str">
            <v>0200014883</v>
          </cell>
          <cell r="T1083" t="str">
            <v>PASTEURIZADORA QUITO</v>
          </cell>
          <cell r="U1083">
            <v>43086</v>
          </cell>
          <cell r="V1083">
            <v>354.33</v>
          </cell>
          <cell r="W1083">
            <v>0</v>
          </cell>
          <cell r="X1083">
            <v>354.33</v>
          </cell>
          <cell r="Y1083">
            <v>42.52</v>
          </cell>
        </row>
        <row r="1084">
          <cell r="A1084" t="str">
            <v>G2153L3TRQ</v>
          </cell>
          <cell r="B1084" t="str">
            <v>LAMINA S/TROQ.2510*630 K-C T/350 TE-3805</v>
          </cell>
          <cell r="C1084">
            <v>90</v>
          </cell>
          <cell r="D1084" t="str">
            <v>3</v>
          </cell>
          <cell r="E1084">
            <v>20020605</v>
          </cell>
          <cell r="F1084" t="str">
            <v>UN</v>
          </cell>
          <cell r="G1084">
            <v>-1</v>
          </cell>
          <cell r="H1084">
            <v>1340</v>
          </cell>
          <cell r="I1084">
            <v>1.6</v>
          </cell>
          <cell r="J1084">
            <v>-2144</v>
          </cell>
          <cell r="K1084" t="str">
            <v>Peso de Producto Terminado</v>
          </cell>
          <cell r="L1084" t="str">
            <v>G2153</v>
          </cell>
          <cell r="M1084">
            <v>2002</v>
          </cell>
          <cell r="N1084">
            <v>6</v>
          </cell>
          <cell r="O1084" t="str">
            <v>042889</v>
          </cell>
          <cell r="P1084">
            <v>1</v>
          </cell>
          <cell r="Q1084" t="str">
            <v>G2153</v>
          </cell>
          <cell r="R1084" t="str">
            <v>FACTUPA$02</v>
          </cell>
          <cell r="S1084" t="str">
            <v>0200014790</v>
          </cell>
          <cell r="T1084" t="str">
            <v>PLASTIGAMA</v>
          </cell>
          <cell r="U1084">
            <v>42889</v>
          </cell>
          <cell r="V1084">
            <v>1862.6</v>
          </cell>
          <cell r="W1084">
            <v>0</v>
          </cell>
          <cell r="X1084">
            <v>1862.6</v>
          </cell>
          <cell r="Y1084">
            <v>223.51</v>
          </cell>
        </row>
        <row r="1085">
          <cell r="A1085" t="str">
            <v>G2153L3TRQ</v>
          </cell>
          <cell r="B1085" t="str">
            <v>LAMINA S/TROQ.2510*630 K-C T/350 TE-3805</v>
          </cell>
          <cell r="C1085">
            <v>2</v>
          </cell>
          <cell r="D1085" t="str">
            <v>3</v>
          </cell>
          <cell r="E1085">
            <v>20020620</v>
          </cell>
          <cell r="F1085" t="str">
            <v>UN</v>
          </cell>
          <cell r="G1085">
            <v>1</v>
          </cell>
          <cell r="H1085">
            <v>1392</v>
          </cell>
          <cell r="I1085">
            <v>1.6</v>
          </cell>
          <cell r="J1085">
            <v>2227.1999999999998</v>
          </cell>
          <cell r="K1085" t="str">
            <v>Peso de Producto Terminado</v>
          </cell>
          <cell r="L1085" t="str">
            <v>G2153</v>
          </cell>
          <cell r="M1085">
            <v>2002</v>
          </cell>
          <cell r="N1085">
            <v>6</v>
          </cell>
          <cell r="O1085" t="str">
            <v>043534</v>
          </cell>
          <cell r="P1085">
            <v>7</v>
          </cell>
          <cell r="Q1085" t="str">
            <v>15350</v>
          </cell>
          <cell r="R1085" t="str">
            <v>21978</v>
          </cell>
          <cell r="S1085" t="str">
            <v>0</v>
          </cell>
          <cell r="T1085" t="str">
            <v>PLASTIGAMA</v>
          </cell>
          <cell r="U1085">
            <v>43534</v>
          </cell>
        </row>
        <row r="1086">
          <cell r="A1086" t="str">
            <v>G2153L3TRQ</v>
          </cell>
          <cell r="B1086" t="str">
            <v>LAMINA S/TROQ.2510*630 K-C T/350 TE-3805</v>
          </cell>
          <cell r="C1086">
            <v>90</v>
          </cell>
          <cell r="D1086" t="str">
            <v>3</v>
          </cell>
          <cell r="E1086">
            <v>20020620</v>
          </cell>
          <cell r="F1086" t="str">
            <v>UN</v>
          </cell>
          <cell r="G1086">
            <v>-1</v>
          </cell>
          <cell r="H1086">
            <v>1392</v>
          </cell>
          <cell r="I1086">
            <v>1.6</v>
          </cell>
          <cell r="J1086">
            <v>-2227.1999999999998</v>
          </cell>
          <cell r="K1086" t="str">
            <v>Peso de Producto Terminado</v>
          </cell>
          <cell r="L1086" t="str">
            <v>G2153</v>
          </cell>
          <cell r="M1086">
            <v>2002</v>
          </cell>
          <cell r="N1086">
            <v>6</v>
          </cell>
          <cell r="O1086" t="str">
            <v>043536</v>
          </cell>
          <cell r="P1086">
            <v>1</v>
          </cell>
          <cell r="Q1086" t="str">
            <v>G2153</v>
          </cell>
          <cell r="R1086" t="str">
            <v>FACTUPA$02</v>
          </cell>
          <cell r="S1086" t="str">
            <v>0200015104</v>
          </cell>
          <cell r="T1086" t="str">
            <v>PLASTIGAMA</v>
          </cell>
          <cell r="U1086">
            <v>43536</v>
          </cell>
          <cell r="V1086">
            <v>1934.88</v>
          </cell>
          <cell r="W1086">
            <v>0</v>
          </cell>
          <cell r="X1086">
            <v>1934.88</v>
          </cell>
          <cell r="Y1086">
            <v>232.19</v>
          </cell>
        </row>
        <row r="1087">
          <cell r="A1087" t="str">
            <v>G1102C3H5L</v>
          </cell>
          <cell r="B1087" t="str">
            <v>CJ HELADO 5 LTS 237*174*120 T150 TE820A</v>
          </cell>
          <cell r="C1087">
            <v>90</v>
          </cell>
          <cell r="D1087" t="str">
            <v>3</v>
          </cell>
          <cell r="E1087">
            <v>20020629</v>
          </cell>
          <cell r="F1087" t="str">
            <v>UN</v>
          </cell>
          <cell r="G1087">
            <v>-1</v>
          </cell>
          <cell r="H1087">
            <v>2700</v>
          </cell>
          <cell r="I1087">
            <v>0.13900000000000001</v>
          </cell>
          <cell r="J1087">
            <v>-375.3</v>
          </cell>
          <cell r="K1087" t="str">
            <v>Peso de Producto Terminado</v>
          </cell>
          <cell r="L1087" t="str">
            <v>G1102</v>
          </cell>
          <cell r="M1087">
            <v>2002</v>
          </cell>
          <cell r="N1087">
            <v>6</v>
          </cell>
          <cell r="O1087" t="str">
            <v>044025</v>
          </cell>
          <cell r="P1087">
            <v>1</v>
          </cell>
          <cell r="Q1087" t="str">
            <v>G1102</v>
          </cell>
          <cell r="R1087" t="str">
            <v>FACTUPA$02</v>
          </cell>
          <cell r="S1087" t="str">
            <v>0200015297</v>
          </cell>
          <cell r="T1087" t="str">
            <v>HELADOSA S.A</v>
          </cell>
          <cell r="U1087">
            <v>44025</v>
          </cell>
          <cell r="V1087">
            <v>351</v>
          </cell>
          <cell r="W1087">
            <v>0</v>
          </cell>
          <cell r="X1087">
            <v>351</v>
          </cell>
          <cell r="Y1087">
            <v>42.12</v>
          </cell>
        </row>
        <row r="1088">
          <cell r="A1088" t="str">
            <v>G1102C3V40</v>
          </cell>
          <cell r="B1088" t="str">
            <v>CJ VASOS 40 UNID 370*290*98 T150  TE818</v>
          </cell>
          <cell r="C1088">
            <v>90</v>
          </cell>
          <cell r="D1088" t="str">
            <v>3</v>
          </cell>
          <cell r="E1088">
            <v>20020603</v>
          </cell>
          <cell r="F1088" t="str">
            <v>UN</v>
          </cell>
          <cell r="G1088">
            <v>-1</v>
          </cell>
          <cell r="H1088">
            <v>1049</v>
          </cell>
          <cell r="I1088">
            <v>0.28599999999999998</v>
          </cell>
          <cell r="J1088">
            <v>-300.01399999999995</v>
          </cell>
          <cell r="K1088" t="str">
            <v>Peso de Producto Terminado</v>
          </cell>
          <cell r="L1088" t="str">
            <v>G1102</v>
          </cell>
          <cell r="M1088">
            <v>2002</v>
          </cell>
          <cell r="N1088">
            <v>6</v>
          </cell>
          <cell r="O1088" t="str">
            <v>042799</v>
          </cell>
          <cell r="P1088">
            <v>2</v>
          </cell>
          <cell r="Q1088" t="str">
            <v>G1102</v>
          </cell>
          <cell r="R1088" t="str">
            <v>FACTUPA$02</v>
          </cell>
          <cell r="S1088" t="str">
            <v>0200014761</v>
          </cell>
          <cell r="T1088" t="str">
            <v>HELADOSA S.A</v>
          </cell>
          <cell r="U1088">
            <v>42799</v>
          </cell>
          <cell r="V1088">
            <v>272.74</v>
          </cell>
          <cell r="W1088">
            <v>0</v>
          </cell>
          <cell r="X1088">
            <v>272.74</v>
          </cell>
          <cell r="Y1088">
            <v>32.729999999999997</v>
          </cell>
        </row>
        <row r="1089">
          <cell r="A1089" t="str">
            <v>G1102C3V40</v>
          </cell>
          <cell r="B1089" t="str">
            <v>CJ VASOS 40 UNID 370*290*98 T150  TE818</v>
          </cell>
          <cell r="C1089">
            <v>2</v>
          </cell>
          <cell r="D1089" t="str">
            <v>3</v>
          </cell>
          <cell r="E1089">
            <v>20020613</v>
          </cell>
          <cell r="F1089" t="str">
            <v>UN</v>
          </cell>
          <cell r="G1089">
            <v>1</v>
          </cell>
          <cell r="H1089">
            <v>5164</v>
          </cell>
          <cell r="I1089">
            <v>0.28599999999999998</v>
          </cell>
          <cell r="J1089">
            <v>1476.9039999999998</v>
          </cell>
          <cell r="K1089" t="str">
            <v>Peso de Producto Terminado</v>
          </cell>
          <cell r="L1089" t="str">
            <v>G1102</v>
          </cell>
          <cell r="M1089">
            <v>2002</v>
          </cell>
          <cell r="N1089">
            <v>6</v>
          </cell>
          <cell r="O1089" t="str">
            <v>043252</v>
          </cell>
          <cell r="P1089">
            <v>6</v>
          </cell>
          <cell r="Q1089" t="str">
            <v>15095</v>
          </cell>
          <cell r="R1089" t="str">
            <v>21761</v>
          </cell>
          <cell r="S1089" t="str">
            <v>0</v>
          </cell>
          <cell r="T1089" t="str">
            <v>HELADOSA S.A</v>
          </cell>
          <cell r="U1089">
            <v>43252</v>
          </cell>
        </row>
        <row r="1090">
          <cell r="A1090" t="str">
            <v>G2165C3V50</v>
          </cell>
          <cell r="B1090" t="str">
            <v>CAJA VITA VHT 500CC</v>
          </cell>
          <cell r="C1090">
            <v>90</v>
          </cell>
          <cell r="D1090" t="str">
            <v>3</v>
          </cell>
          <cell r="E1090">
            <v>20020604</v>
          </cell>
          <cell r="F1090" t="str">
            <v>UN</v>
          </cell>
          <cell r="G1090">
            <v>-1</v>
          </cell>
          <cell r="H1090">
            <v>9320</v>
          </cell>
          <cell r="I1090">
            <v>0.42</v>
          </cell>
          <cell r="J1090">
            <v>-3914.4</v>
          </cell>
          <cell r="K1090" t="str">
            <v>Peso de Producto Terminado</v>
          </cell>
          <cell r="L1090" t="str">
            <v>G2165</v>
          </cell>
          <cell r="M1090">
            <v>2002</v>
          </cell>
          <cell r="N1090">
            <v>6</v>
          </cell>
          <cell r="O1090" t="str">
            <v>042859</v>
          </cell>
          <cell r="P1090">
            <v>1</v>
          </cell>
          <cell r="Q1090" t="str">
            <v>G2165</v>
          </cell>
          <cell r="R1090" t="str">
            <v>FACTUPA$02</v>
          </cell>
          <cell r="S1090" t="str">
            <v>0200014783</v>
          </cell>
          <cell r="T1090" t="str">
            <v>PASTEURIZADORA QUITO</v>
          </cell>
          <cell r="U1090">
            <v>42859</v>
          </cell>
          <cell r="V1090">
            <v>3634.8</v>
          </cell>
          <cell r="W1090">
            <v>0</v>
          </cell>
          <cell r="X1090">
            <v>3634.8</v>
          </cell>
          <cell r="Y1090">
            <v>436.18</v>
          </cell>
        </row>
        <row r="1091">
          <cell r="A1091" t="str">
            <v>G2165C3V50</v>
          </cell>
          <cell r="B1091" t="str">
            <v>CAJA VITA VHT 500CC</v>
          </cell>
          <cell r="C1091">
            <v>2</v>
          </cell>
          <cell r="D1091" t="str">
            <v>3</v>
          </cell>
          <cell r="E1091">
            <v>20020620</v>
          </cell>
          <cell r="F1091" t="str">
            <v>UN</v>
          </cell>
          <cell r="G1091">
            <v>1</v>
          </cell>
          <cell r="H1091">
            <v>13125</v>
          </cell>
          <cell r="I1091">
            <v>0.42</v>
          </cell>
          <cell r="J1091">
            <v>5512.5</v>
          </cell>
          <cell r="K1091" t="str">
            <v>Peso de Producto Terminado</v>
          </cell>
          <cell r="L1091" t="str">
            <v>G2165</v>
          </cell>
          <cell r="M1091">
            <v>2002</v>
          </cell>
          <cell r="N1091">
            <v>6</v>
          </cell>
          <cell r="O1091" t="str">
            <v>043558</v>
          </cell>
          <cell r="P1091">
            <v>1</v>
          </cell>
          <cell r="Q1091" t="str">
            <v>15423</v>
          </cell>
          <cell r="R1091" t="str">
            <v>21977</v>
          </cell>
          <cell r="S1091" t="str">
            <v>0</v>
          </cell>
          <cell r="T1091" t="str">
            <v>PASTEURIZADORA QUITO</v>
          </cell>
          <cell r="U1091">
            <v>43558</v>
          </cell>
        </row>
        <row r="1092">
          <cell r="A1092" t="str">
            <v>G2165C3V50</v>
          </cell>
          <cell r="B1092" t="str">
            <v>CAJA VITA VHT 500CC</v>
          </cell>
          <cell r="C1092">
            <v>90</v>
          </cell>
          <cell r="D1092" t="str">
            <v>3</v>
          </cell>
          <cell r="E1092">
            <v>20020622</v>
          </cell>
          <cell r="F1092" t="str">
            <v>UN</v>
          </cell>
          <cell r="G1092">
            <v>-1</v>
          </cell>
          <cell r="H1092">
            <v>4725</v>
          </cell>
          <cell r="I1092">
            <v>0.42</v>
          </cell>
          <cell r="J1092">
            <v>-1984.5</v>
          </cell>
          <cell r="K1092" t="str">
            <v>Peso de Producto Terminado</v>
          </cell>
          <cell r="L1092" t="str">
            <v>G2165</v>
          </cell>
          <cell r="M1092">
            <v>2002</v>
          </cell>
          <cell r="N1092">
            <v>6</v>
          </cell>
          <cell r="O1092" t="str">
            <v>043621</v>
          </cell>
          <cell r="P1092">
            <v>1</v>
          </cell>
          <cell r="Q1092" t="str">
            <v>G2165</v>
          </cell>
          <cell r="R1092" t="str">
            <v>FACTUPA$02</v>
          </cell>
          <cell r="S1092" t="str">
            <v>0200015156</v>
          </cell>
          <cell r="T1092" t="str">
            <v>PASTEURIZADORA QUITO</v>
          </cell>
          <cell r="U1092">
            <v>43621</v>
          </cell>
          <cell r="V1092">
            <v>1842.75</v>
          </cell>
          <cell r="W1092">
            <v>0</v>
          </cell>
          <cell r="X1092">
            <v>1842.75</v>
          </cell>
          <cell r="Y1092">
            <v>221.13</v>
          </cell>
        </row>
        <row r="1093">
          <cell r="A1093" t="str">
            <v>G2165C3V50</v>
          </cell>
          <cell r="B1093" t="str">
            <v>CAJA VITA VHT 500CC</v>
          </cell>
          <cell r="C1093">
            <v>90</v>
          </cell>
          <cell r="D1093" t="str">
            <v>3</v>
          </cell>
          <cell r="E1093">
            <v>20020622</v>
          </cell>
          <cell r="F1093" t="str">
            <v>UN</v>
          </cell>
          <cell r="G1093">
            <v>-1</v>
          </cell>
          <cell r="H1093">
            <v>8400</v>
          </cell>
          <cell r="I1093">
            <v>0.42</v>
          </cell>
          <cell r="J1093">
            <v>-3528</v>
          </cell>
          <cell r="K1093" t="str">
            <v>Peso de Producto Terminado</v>
          </cell>
          <cell r="L1093" t="str">
            <v>G2165</v>
          </cell>
          <cell r="M1093">
            <v>2002</v>
          </cell>
          <cell r="N1093">
            <v>6</v>
          </cell>
          <cell r="O1093" t="str">
            <v>043631</v>
          </cell>
          <cell r="P1093">
            <v>1</v>
          </cell>
          <cell r="Q1093" t="str">
            <v>G2165</v>
          </cell>
          <cell r="R1093" t="str">
            <v>FACTUPA$02</v>
          </cell>
          <cell r="S1093" t="str">
            <v>0200015158</v>
          </cell>
          <cell r="T1093" t="str">
            <v>PASTEURIZADORA QUITO</v>
          </cell>
          <cell r="U1093">
            <v>43631</v>
          </cell>
          <cell r="V1093">
            <v>3276</v>
          </cell>
          <cell r="W1093">
            <v>0</v>
          </cell>
          <cell r="X1093">
            <v>3276</v>
          </cell>
          <cell r="Y1093">
            <v>393.12</v>
          </cell>
        </row>
        <row r="1094">
          <cell r="A1094" t="str">
            <v>G1207C3007</v>
          </cell>
          <cell r="B1094" t="str">
            <v>BAND.TROQ.710056 842*823 B-C 200 4821</v>
          </cell>
          <cell r="C1094">
            <v>2</v>
          </cell>
          <cell r="D1094" t="str">
            <v>3</v>
          </cell>
          <cell r="E1094">
            <v>20020621</v>
          </cell>
          <cell r="F1094" t="str">
            <v>UN</v>
          </cell>
          <cell r="G1094">
            <v>1</v>
          </cell>
          <cell r="H1094">
            <v>2042</v>
          </cell>
          <cell r="I1094">
            <v>0.42799999999999999</v>
          </cell>
          <cell r="J1094">
            <v>873.976</v>
          </cell>
          <cell r="K1094" t="str">
            <v>Peso de Producto Terminado</v>
          </cell>
          <cell r="L1094" t="str">
            <v>G1207</v>
          </cell>
          <cell r="M1094">
            <v>2002</v>
          </cell>
          <cell r="N1094">
            <v>6</v>
          </cell>
          <cell r="O1094" t="str">
            <v>043574</v>
          </cell>
          <cell r="P1094">
            <v>2</v>
          </cell>
          <cell r="Q1094" t="str">
            <v>15181</v>
          </cell>
          <cell r="R1094" t="str">
            <v>22003</v>
          </cell>
          <cell r="S1094" t="str">
            <v>0</v>
          </cell>
          <cell r="T1094" t="str">
            <v>INCABLES</v>
          </cell>
          <cell r="U1094">
            <v>43574</v>
          </cell>
        </row>
        <row r="1095">
          <cell r="A1095" t="str">
            <v>G1116C3H#1</v>
          </cell>
          <cell r="C1095">
            <v>2</v>
          </cell>
          <cell r="D1095" t="str">
            <v>3</v>
          </cell>
          <cell r="E1095">
            <v>20020626</v>
          </cell>
          <cell r="F1095" t="str">
            <v>UN</v>
          </cell>
          <cell r="G1095">
            <v>1</v>
          </cell>
          <cell r="H1095">
            <v>1989</v>
          </cell>
          <cell r="I1095">
            <v>1.014</v>
          </cell>
          <cell r="J1095">
            <v>2016.846</v>
          </cell>
          <cell r="K1095" t="str">
            <v>Peso de Producto Terminado</v>
          </cell>
          <cell r="L1095" t="str">
            <v>G1116</v>
          </cell>
          <cell r="M1095">
            <v>2002</v>
          </cell>
          <cell r="N1095">
            <v>6</v>
          </cell>
          <cell r="O1095" t="str">
            <v>043848</v>
          </cell>
          <cell r="P1095">
            <v>1</v>
          </cell>
          <cell r="Q1095" t="str">
            <v>15282</v>
          </cell>
          <cell r="R1095" t="str">
            <v>22097</v>
          </cell>
          <cell r="S1095" t="str">
            <v>0</v>
          </cell>
          <cell r="T1095" t="str">
            <v>HILTEXPOY S.A.</v>
          </cell>
          <cell r="U1095">
            <v>43848</v>
          </cell>
        </row>
        <row r="1096">
          <cell r="A1096" t="str">
            <v>G2189C3001</v>
          </cell>
          <cell r="B1096" t="str">
            <v>CJ REG.Ñ1 285*215*120 B/C T/150 TE-4352</v>
          </cell>
          <cell r="C1096">
            <v>10</v>
          </cell>
          <cell r="D1096" t="str">
            <v>3</v>
          </cell>
          <cell r="E1096">
            <v>20020627</v>
          </cell>
          <cell r="F1096" t="str">
            <v>UN</v>
          </cell>
          <cell r="G1096">
            <v>1</v>
          </cell>
          <cell r="H1096">
            <v>1119</v>
          </cell>
          <cell r="I1096">
            <v>0.19</v>
          </cell>
          <cell r="J1096">
            <v>212.61</v>
          </cell>
          <cell r="K1096" t="str">
            <v>Peso de Producto Terminado</v>
          </cell>
          <cell r="L1096" t="str">
            <v>G2189</v>
          </cell>
          <cell r="M1096">
            <v>2002</v>
          </cell>
          <cell r="N1096">
            <v>6</v>
          </cell>
          <cell r="O1096" t="str">
            <v>043891</v>
          </cell>
          <cell r="P1096">
            <v>4</v>
          </cell>
          <cell r="Q1096" t="str">
            <v>G2189</v>
          </cell>
          <cell r="R1096" t="str">
            <v>NCANU$CIVA</v>
          </cell>
          <cell r="S1096" t="str">
            <v>0100002184</v>
          </cell>
          <cell r="T1096" t="str">
            <v>PASAMANERIA S. A.</v>
          </cell>
          <cell r="U1096">
            <v>43891</v>
          </cell>
          <cell r="V1096">
            <v>257.37</v>
          </cell>
          <cell r="W1096">
            <v>0</v>
          </cell>
          <cell r="X1096">
            <v>257.37</v>
          </cell>
          <cell r="Y1096">
            <v>30.88</v>
          </cell>
        </row>
        <row r="1097">
          <cell r="A1097" t="str">
            <v>G1255C3B01</v>
          </cell>
          <cell r="B1097" t="str">
            <v>BASE POLLO BEBE 1010*875 T/200 TE/4225</v>
          </cell>
          <cell r="C1097">
            <v>2</v>
          </cell>
          <cell r="D1097" t="str">
            <v>3</v>
          </cell>
          <cell r="E1097">
            <v>20020604</v>
          </cell>
          <cell r="F1097" t="str">
            <v>UN</v>
          </cell>
          <cell r="G1097">
            <v>1</v>
          </cell>
          <cell r="H1097">
            <v>2677</v>
          </cell>
          <cell r="I1097">
            <v>0.54200000000000004</v>
          </cell>
          <cell r="J1097">
            <v>1450.9340000000002</v>
          </cell>
          <cell r="K1097" t="str">
            <v>Peso de Producto Terminado</v>
          </cell>
          <cell r="L1097" t="str">
            <v>G1255</v>
          </cell>
          <cell r="M1097">
            <v>2002</v>
          </cell>
          <cell r="N1097">
            <v>6</v>
          </cell>
          <cell r="O1097" t="str">
            <v>043287</v>
          </cell>
          <cell r="P1097">
            <v>2</v>
          </cell>
          <cell r="Q1097" t="str">
            <v>14909</v>
          </cell>
          <cell r="R1097" t="str">
            <v>21429</v>
          </cell>
          <cell r="S1097" t="str">
            <v>0</v>
          </cell>
          <cell r="T1097" t="str">
            <v>INCUBESA</v>
          </cell>
          <cell r="U1097">
            <v>43287</v>
          </cell>
        </row>
        <row r="1098">
          <cell r="A1098" t="str">
            <v>G1213P3ADS</v>
          </cell>
          <cell r="B1098" t="str">
            <v>PADS</v>
          </cell>
          <cell r="C1098">
            <v>90</v>
          </cell>
          <cell r="D1098" t="str">
            <v>3</v>
          </cell>
          <cell r="E1098">
            <v>20020627</v>
          </cell>
          <cell r="F1098" t="str">
            <v>UN</v>
          </cell>
          <cell r="G1098">
            <v>-1</v>
          </cell>
          <cell r="H1098">
            <v>478</v>
          </cell>
          <cell r="I1098">
            <v>5.8000000000000003E-2</v>
          </cell>
          <cell r="J1098">
            <v>-27.724</v>
          </cell>
          <cell r="K1098" t="str">
            <v>Peso de Producto Terminado</v>
          </cell>
          <cell r="L1098" t="str">
            <v>G1213</v>
          </cell>
          <cell r="M1098">
            <v>2002</v>
          </cell>
          <cell r="N1098">
            <v>6</v>
          </cell>
          <cell r="O1098" t="str">
            <v>043901</v>
          </cell>
          <cell r="P1098">
            <v>2</v>
          </cell>
          <cell r="Q1098" t="str">
            <v>G1213</v>
          </cell>
          <cell r="R1098" t="str">
            <v>FACTUPA$02</v>
          </cell>
          <cell r="S1098" t="str">
            <v>0200015264</v>
          </cell>
          <cell r="T1098" t="str">
            <v>INCUBADORA ANHALZER</v>
          </cell>
          <cell r="U1098">
            <v>43901</v>
          </cell>
          <cell r="V1098">
            <v>323.58</v>
          </cell>
          <cell r="W1098">
            <v>0</v>
          </cell>
          <cell r="X1098">
            <v>323.58</v>
          </cell>
          <cell r="Y1098">
            <v>38.83</v>
          </cell>
        </row>
        <row r="1099">
          <cell r="A1099" t="str">
            <v>G1213P3ADS</v>
          </cell>
          <cell r="B1099" t="str">
            <v>PADS</v>
          </cell>
          <cell r="C1099">
            <v>90</v>
          </cell>
          <cell r="D1099" t="str">
            <v>3</v>
          </cell>
          <cell r="E1099">
            <v>20020627</v>
          </cell>
          <cell r="F1099" t="str">
            <v>UN</v>
          </cell>
          <cell r="G1099">
            <v>-1</v>
          </cell>
          <cell r="H1099">
            <v>3070</v>
          </cell>
          <cell r="I1099">
            <v>5.8000000000000003E-2</v>
          </cell>
          <cell r="J1099">
            <v>-178.06</v>
          </cell>
          <cell r="K1099" t="str">
            <v>Peso de Producto Terminado</v>
          </cell>
          <cell r="L1099" t="str">
            <v>G1213</v>
          </cell>
          <cell r="M1099">
            <v>2002</v>
          </cell>
          <cell r="N1099">
            <v>6</v>
          </cell>
          <cell r="O1099" t="str">
            <v>043901</v>
          </cell>
          <cell r="P1099">
            <v>2</v>
          </cell>
          <cell r="Q1099" t="str">
            <v>G1213</v>
          </cell>
          <cell r="R1099" t="str">
            <v>FACTUPA$02</v>
          </cell>
          <cell r="S1099" t="str">
            <v>0200015264</v>
          </cell>
          <cell r="T1099" t="str">
            <v>INCUBADORA ANHALZER</v>
          </cell>
          <cell r="U1099">
            <v>43901</v>
          </cell>
          <cell r="V1099">
            <v>323.58</v>
          </cell>
          <cell r="W1099">
            <v>0</v>
          </cell>
          <cell r="X1099">
            <v>323.58</v>
          </cell>
          <cell r="Y1099">
            <v>38.83</v>
          </cell>
        </row>
        <row r="1100">
          <cell r="A1100" t="str">
            <v>G1213P3ADS</v>
          </cell>
          <cell r="B1100" t="str">
            <v>PADS</v>
          </cell>
          <cell r="C1100">
            <v>90</v>
          </cell>
          <cell r="D1100" t="str">
            <v>3</v>
          </cell>
          <cell r="E1100">
            <v>20020615</v>
          </cell>
          <cell r="F1100" t="str">
            <v>UN</v>
          </cell>
          <cell r="G1100">
            <v>-1</v>
          </cell>
          <cell r="H1100">
            <v>5080</v>
          </cell>
          <cell r="I1100">
            <v>5.8000000000000003E-2</v>
          </cell>
          <cell r="J1100">
            <v>-294.64</v>
          </cell>
          <cell r="K1100" t="str">
            <v>Peso de Producto Terminado</v>
          </cell>
          <cell r="L1100" t="str">
            <v>G1213</v>
          </cell>
          <cell r="M1100">
            <v>2002</v>
          </cell>
          <cell r="N1100">
            <v>6</v>
          </cell>
          <cell r="O1100" t="str">
            <v>043371</v>
          </cell>
          <cell r="P1100">
            <v>1</v>
          </cell>
          <cell r="Q1100" t="str">
            <v>G1213</v>
          </cell>
          <cell r="R1100" t="str">
            <v>FACTUPA$02</v>
          </cell>
          <cell r="S1100" t="str">
            <v>0200015025</v>
          </cell>
          <cell r="T1100" t="str">
            <v>INCUBADORA ANHALZER</v>
          </cell>
          <cell r="U1100">
            <v>43371</v>
          </cell>
          <cell r="V1100">
            <v>304.8</v>
          </cell>
          <cell r="W1100">
            <v>0</v>
          </cell>
          <cell r="X1100">
            <v>304.8</v>
          </cell>
          <cell r="Y1100">
            <v>36.58</v>
          </cell>
        </row>
        <row r="1101">
          <cell r="A1101" t="str">
            <v>G1213P3ADS</v>
          </cell>
          <cell r="B1101" t="str">
            <v>PADS</v>
          </cell>
          <cell r="C1101">
            <v>2</v>
          </cell>
          <cell r="D1101" t="str">
            <v>3</v>
          </cell>
          <cell r="E1101">
            <v>20020613</v>
          </cell>
          <cell r="F1101" t="str">
            <v>UN</v>
          </cell>
          <cell r="G1101">
            <v>1</v>
          </cell>
          <cell r="H1101">
            <v>8150</v>
          </cell>
          <cell r="I1101">
            <v>5.8000000000000003E-2</v>
          </cell>
          <cell r="J1101">
            <v>472.7</v>
          </cell>
          <cell r="K1101" t="str">
            <v>Peso de Producto Terminado</v>
          </cell>
          <cell r="L1101" t="str">
            <v>G1213</v>
          </cell>
          <cell r="M1101">
            <v>2002</v>
          </cell>
          <cell r="N1101">
            <v>6</v>
          </cell>
          <cell r="O1101" t="str">
            <v>043280</v>
          </cell>
          <cell r="P1101">
            <v>5</v>
          </cell>
          <cell r="Q1101" t="str">
            <v>15132</v>
          </cell>
          <cell r="R1101" t="str">
            <v>21843</v>
          </cell>
          <cell r="S1101" t="str">
            <v>0</v>
          </cell>
          <cell r="T1101" t="str">
            <v>INCUBADORA ANHALZER</v>
          </cell>
          <cell r="U1101">
            <v>43280</v>
          </cell>
        </row>
        <row r="1102">
          <cell r="A1102" t="str">
            <v>G1213C3HVO</v>
          </cell>
          <cell r="B1102" t="str">
            <v>CAJA PARA HUEVOS</v>
          </cell>
          <cell r="C1102">
            <v>90</v>
          </cell>
          <cell r="D1102" t="str">
            <v>3</v>
          </cell>
          <cell r="E1102">
            <v>20020627</v>
          </cell>
          <cell r="F1102" t="str">
            <v>UN</v>
          </cell>
          <cell r="G1102">
            <v>-1</v>
          </cell>
          <cell r="H1102">
            <v>5393</v>
          </cell>
          <cell r="I1102">
            <v>0.91600000000000004</v>
          </cell>
          <cell r="J1102">
            <v>-4939.9880000000003</v>
          </cell>
          <cell r="K1102" t="str">
            <v>Peso de Producto Terminado</v>
          </cell>
          <cell r="L1102" t="str">
            <v>G1213</v>
          </cell>
          <cell r="M1102">
            <v>2002</v>
          </cell>
          <cell r="N1102">
            <v>6</v>
          </cell>
          <cell r="O1102" t="str">
            <v>043901</v>
          </cell>
          <cell r="P1102">
            <v>1</v>
          </cell>
          <cell r="Q1102" t="str">
            <v>G1213</v>
          </cell>
          <cell r="R1102" t="str">
            <v>FACTUPA$02</v>
          </cell>
          <cell r="S1102" t="str">
            <v>0200015264</v>
          </cell>
          <cell r="T1102" t="str">
            <v>INCUBADORA ANHALZER</v>
          </cell>
          <cell r="U1102">
            <v>43901</v>
          </cell>
          <cell r="V1102">
            <v>3936.89</v>
          </cell>
          <cell r="W1102">
            <v>0</v>
          </cell>
          <cell r="X1102">
            <v>3936.89</v>
          </cell>
          <cell r="Y1102">
            <v>472.43</v>
          </cell>
        </row>
        <row r="1103">
          <cell r="A1103" t="str">
            <v>G1213C3HVO</v>
          </cell>
          <cell r="B1103" t="str">
            <v>CAJA PARA HUEVOS</v>
          </cell>
          <cell r="C1103">
            <v>2</v>
          </cell>
          <cell r="D1103" t="str">
            <v>3</v>
          </cell>
          <cell r="E1103">
            <v>20020622</v>
          </cell>
          <cell r="F1103" t="str">
            <v>UN</v>
          </cell>
          <cell r="G1103">
            <v>1</v>
          </cell>
          <cell r="H1103">
            <v>4873</v>
          </cell>
          <cell r="I1103">
            <v>0.91600000000000004</v>
          </cell>
          <cell r="J1103">
            <v>4463.6680000000006</v>
          </cell>
          <cell r="K1103" t="str">
            <v>Peso de Producto Terminado</v>
          </cell>
          <cell r="L1103" t="str">
            <v>G1213</v>
          </cell>
          <cell r="M1103">
            <v>2002</v>
          </cell>
          <cell r="N1103">
            <v>6</v>
          </cell>
          <cell r="O1103" t="str">
            <v>043612</v>
          </cell>
          <cell r="P1103">
            <v>3</v>
          </cell>
          <cell r="Q1103" t="str">
            <v>15371</v>
          </cell>
          <cell r="R1103" t="str">
            <v>21842</v>
          </cell>
          <cell r="S1103" t="str">
            <v>0</v>
          </cell>
          <cell r="T1103" t="str">
            <v>INCUBADORA ANHALZER</v>
          </cell>
          <cell r="U1103">
            <v>43612</v>
          </cell>
        </row>
        <row r="1104">
          <cell r="A1104" t="str">
            <v>G2189C3002</v>
          </cell>
          <cell r="B1104" t="str">
            <v>CJ REG.Ñ2 335*255*120 B/C T150 TE-4353</v>
          </cell>
          <cell r="C1104">
            <v>90</v>
          </cell>
          <cell r="D1104" t="str">
            <v>3</v>
          </cell>
          <cell r="E1104">
            <v>20020628</v>
          </cell>
          <cell r="F1104" t="str">
            <v>UN</v>
          </cell>
          <cell r="G1104">
            <v>-1</v>
          </cell>
          <cell r="H1104">
            <v>1046</v>
          </cell>
          <cell r="I1104">
            <v>0.249</v>
          </cell>
          <cell r="J1104">
            <v>-260.45400000000001</v>
          </cell>
          <cell r="K1104" t="str">
            <v>Peso de Producto Terminado</v>
          </cell>
          <cell r="L1104" t="str">
            <v>G2189</v>
          </cell>
          <cell r="M1104">
            <v>2002</v>
          </cell>
          <cell r="N1104">
            <v>6</v>
          </cell>
          <cell r="O1104" t="str">
            <v>043919</v>
          </cell>
          <cell r="P1104">
            <v>1</v>
          </cell>
          <cell r="Q1104" t="str">
            <v>G2189</v>
          </cell>
          <cell r="R1104" t="str">
            <v>FACTUPA$02</v>
          </cell>
          <cell r="S1104" t="str">
            <v>0200015274</v>
          </cell>
          <cell r="T1104" t="str">
            <v>PASAMANERIA S. A.</v>
          </cell>
          <cell r="U1104">
            <v>43919</v>
          </cell>
          <cell r="V1104">
            <v>188.28</v>
          </cell>
          <cell r="W1104">
            <v>0</v>
          </cell>
          <cell r="X1104">
            <v>188.28</v>
          </cell>
          <cell r="Y1104">
            <v>22.59</v>
          </cell>
        </row>
        <row r="1105">
          <cell r="A1105" t="str">
            <v>G2189C3002</v>
          </cell>
          <cell r="B1105" t="str">
            <v>CJ REG.Ñ2 335*255*120 B/C T150 TE-4353</v>
          </cell>
          <cell r="C1105">
            <v>10</v>
          </cell>
          <cell r="D1105" t="str">
            <v>3</v>
          </cell>
          <cell r="E1105">
            <v>20020627</v>
          </cell>
          <cell r="F1105" t="str">
            <v>UN</v>
          </cell>
          <cell r="G1105">
            <v>1</v>
          </cell>
          <cell r="H1105">
            <v>1046</v>
          </cell>
          <cell r="I1105">
            <v>0.249</v>
          </cell>
          <cell r="J1105">
            <v>260.45400000000001</v>
          </cell>
          <cell r="K1105" t="str">
            <v>Peso de Producto Terminado</v>
          </cell>
          <cell r="L1105" t="str">
            <v>G2189</v>
          </cell>
          <cell r="M1105">
            <v>2002</v>
          </cell>
          <cell r="N1105">
            <v>6</v>
          </cell>
          <cell r="O1105" t="str">
            <v>043891</v>
          </cell>
          <cell r="P1105">
            <v>1</v>
          </cell>
          <cell r="Q1105" t="str">
            <v>G2189</v>
          </cell>
          <cell r="R1105" t="str">
            <v>NCANU$CIVA</v>
          </cell>
          <cell r="S1105" t="str">
            <v>0100002184</v>
          </cell>
          <cell r="T1105" t="str">
            <v>PASAMANERIA S. A.</v>
          </cell>
          <cell r="U1105">
            <v>43891</v>
          </cell>
          <cell r="V1105">
            <v>188.28</v>
          </cell>
          <cell r="W1105">
            <v>0</v>
          </cell>
          <cell r="X1105">
            <v>188.28</v>
          </cell>
          <cell r="Y1105">
            <v>22.59</v>
          </cell>
        </row>
        <row r="1106">
          <cell r="A1106" t="str">
            <v>G2189C3002</v>
          </cell>
          <cell r="B1106" t="str">
            <v>CJ REG.Ñ2 335*255*120 B/C T150 TE-4353</v>
          </cell>
          <cell r="C1106">
            <v>90</v>
          </cell>
          <cell r="D1106" t="str">
            <v>3</v>
          </cell>
          <cell r="E1106">
            <v>20020607</v>
          </cell>
          <cell r="F1106" t="str">
            <v>UN</v>
          </cell>
          <cell r="G1106">
            <v>-1</v>
          </cell>
          <cell r="H1106">
            <v>1046</v>
          </cell>
          <cell r="I1106">
            <v>0.249</v>
          </cell>
          <cell r="J1106">
            <v>-260.45400000000001</v>
          </cell>
          <cell r="K1106" t="str">
            <v>Peso de Producto Terminado</v>
          </cell>
          <cell r="L1106" t="str">
            <v>G2189</v>
          </cell>
          <cell r="M1106">
            <v>2002</v>
          </cell>
          <cell r="N1106">
            <v>6</v>
          </cell>
          <cell r="O1106" t="str">
            <v>043017</v>
          </cell>
          <cell r="P1106">
            <v>1</v>
          </cell>
          <cell r="Q1106" t="str">
            <v>G2189</v>
          </cell>
          <cell r="R1106" t="str">
            <v>FACTUPA$02</v>
          </cell>
          <cell r="S1106" t="str">
            <v>0200014851</v>
          </cell>
          <cell r="T1106" t="str">
            <v>PASAMANERIA S. A.</v>
          </cell>
          <cell r="U1106">
            <v>43017</v>
          </cell>
          <cell r="V1106">
            <v>188.28</v>
          </cell>
          <cell r="W1106">
            <v>0</v>
          </cell>
          <cell r="X1106">
            <v>188.28</v>
          </cell>
          <cell r="Y1106">
            <v>22.59</v>
          </cell>
        </row>
        <row r="1107">
          <cell r="A1107" t="str">
            <v>G1213P3ADS</v>
          </cell>
          <cell r="B1107" t="str">
            <v>PADS</v>
          </cell>
          <cell r="C1107">
            <v>90</v>
          </cell>
          <cell r="D1107" t="str">
            <v>3</v>
          </cell>
          <cell r="E1107">
            <v>20020627</v>
          </cell>
          <cell r="F1107" t="str">
            <v>UN</v>
          </cell>
          <cell r="G1107">
            <v>-1</v>
          </cell>
          <cell r="H1107">
            <v>1143</v>
          </cell>
          <cell r="I1107">
            <v>5.8000000000000003E-2</v>
          </cell>
          <cell r="J1107">
            <v>-66.293999999999997</v>
          </cell>
          <cell r="K1107" t="str">
            <v>Peso de Producto Terminado</v>
          </cell>
          <cell r="L1107" t="str">
            <v>G1213</v>
          </cell>
          <cell r="M1107">
            <v>2002</v>
          </cell>
          <cell r="N1107">
            <v>6</v>
          </cell>
          <cell r="O1107" t="str">
            <v>043901</v>
          </cell>
          <cell r="P1107">
            <v>2</v>
          </cell>
          <cell r="Q1107" t="str">
            <v>G1213</v>
          </cell>
          <cell r="R1107" t="str">
            <v>FACTUPA$02</v>
          </cell>
          <cell r="S1107" t="str">
            <v>0200015264</v>
          </cell>
          <cell r="T1107" t="str">
            <v>INCUBADORA ANHALZER</v>
          </cell>
          <cell r="U1107">
            <v>43901</v>
          </cell>
          <cell r="V1107">
            <v>323.58</v>
          </cell>
          <cell r="W1107">
            <v>0</v>
          </cell>
          <cell r="X1107">
            <v>323.58</v>
          </cell>
          <cell r="Y1107">
            <v>38.83</v>
          </cell>
        </row>
        <row r="1108">
          <cell r="A1108" t="str">
            <v>G2189C3001</v>
          </cell>
          <cell r="B1108" t="str">
            <v>CJ REG.Ñ1 285*215*120 B/C T/150 TE-4352</v>
          </cell>
          <cell r="C1108">
            <v>90</v>
          </cell>
          <cell r="D1108" t="str">
            <v>3</v>
          </cell>
          <cell r="E1108">
            <v>20020628</v>
          </cell>
          <cell r="F1108" t="str">
            <v>UN</v>
          </cell>
          <cell r="G1108">
            <v>-1</v>
          </cell>
          <cell r="H1108">
            <v>1119</v>
          </cell>
          <cell r="I1108">
            <v>0.19</v>
          </cell>
          <cell r="J1108">
            <v>-212.61</v>
          </cell>
          <cell r="K1108" t="str">
            <v>Peso de Producto Terminado</v>
          </cell>
          <cell r="L1108" t="str">
            <v>G2189</v>
          </cell>
          <cell r="M1108">
            <v>2002</v>
          </cell>
          <cell r="N1108">
            <v>6</v>
          </cell>
          <cell r="O1108" t="str">
            <v>043919</v>
          </cell>
          <cell r="P1108">
            <v>4</v>
          </cell>
          <cell r="Q1108" t="str">
            <v>G2189</v>
          </cell>
          <cell r="R1108" t="str">
            <v>FACTUPA$02</v>
          </cell>
          <cell r="S1108" t="str">
            <v>0200015274</v>
          </cell>
          <cell r="T1108" t="str">
            <v>PASAMANERIA S. A.</v>
          </cell>
          <cell r="U1108">
            <v>43919</v>
          </cell>
          <cell r="V1108">
            <v>257.37</v>
          </cell>
          <cell r="W1108">
            <v>0</v>
          </cell>
          <cell r="X1108">
            <v>257.37</v>
          </cell>
          <cell r="Y1108">
            <v>30.88</v>
          </cell>
        </row>
        <row r="1109">
          <cell r="A1109" t="str">
            <v>G1213P3ADS</v>
          </cell>
          <cell r="B1109" t="str">
            <v>PADS</v>
          </cell>
          <cell r="C1109">
            <v>2</v>
          </cell>
          <cell r="D1109" t="str">
            <v>3</v>
          </cell>
          <cell r="E1109">
            <v>20020620</v>
          </cell>
          <cell r="F1109" t="str">
            <v>UN</v>
          </cell>
          <cell r="G1109">
            <v>1</v>
          </cell>
          <cell r="H1109">
            <v>2550</v>
          </cell>
          <cell r="I1109">
            <v>5.8000000000000003E-2</v>
          </cell>
          <cell r="J1109">
            <v>147.9</v>
          </cell>
          <cell r="K1109" t="str">
            <v>Peso de Producto Terminado</v>
          </cell>
          <cell r="L1109" t="str">
            <v>G1213</v>
          </cell>
          <cell r="M1109">
            <v>2002</v>
          </cell>
          <cell r="N1109">
            <v>6</v>
          </cell>
          <cell r="O1109" t="str">
            <v>044035</v>
          </cell>
          <cell r="P1109">
            <v>1</v>
          </cell>
          <cell r="Q1109" t="str">
            <v>15174</v>
          </cell>
          <cell r="R1109" t="str">
            <v>21843</v>
          </cell>
          <cell r="S1109" t="str">
            <v>0</v>
          </cell>
          <cell r="T1109" t="str">
            <v>INCUBADORA ANHALZER</v>
          </cell>
          <cell r="U1109">
            <v>44035</v>
          </cell>
        </row>
        <row r="1110">
          <cell r="A1110" t="str">
            <v>G0973C3RG2</v>
          </cell>
          <cell r="B1110" t="str">
            <v>CAJA REGULAR Ñ 2 P 286X286X306 T 200</v>
          </cell>
          <cell r="C1110">
            <v>2</v>
          </cell>
          <cell r="D1110" t="str">
            <v>3</v>
          </cell>
          <cell r="E1110">
            <v>20020612</v>
          </cell>
          <cell r="F1110" t="str">
            <v>UN</v>
          </cell>
          <cell r="G1110">
            <v>1</v>
          </cell>
          <cell r="H1110">
            <v>2970</v>
          </cell>
          <cell r="I1110">
            <v>0.44800000000000001</v>
          </cell>
          <cell r="J1110">
            <v>1330.56</v>
          </cell>
          <cell r="K1110" t="str">
            <v>Peso de Producto Terminado</v>
          </cell>
          <cell r="L1110" t="str">
            <v>G0973</v>
          </cell>
          <cell r="M1110">
            <v>2002</v>
          </cell>
          <cell r="N1110">
            <v>6</v>
          </cell>
          <cell r="O1110" t="str">
            <v>043228</v>
          </cell>
          <cell r="P1110">
            <v>2</v>
          </cell>
          <cell r="Q1110" t="str">
            <v>15081</v>
          </cell>
          <cell r="R1110" t="str">
            <v>21818</v>
          </cell>
          <cell r="S1110" t="str">
            <v>0</v>
          </cell>
          <cell r="T1110" t="str">
            <v>FABRICA NACIONAL DE ADHESIVOS</v>
          </cell>
          <cell r="U1110">
            <v>43228</v>
          </cell>
        </row>
        <row r="1111">
          <cell r="A1111" t="str">
            <v>G1255C3B01</v>
          </cell>
          <cell r="B1111" t="str">
            <v>BASE POLLO BEBE 1010*875 T/200 TE/4225</v>
          </cell>
          <cell r="C1111">
            <v>90</v>
          </cell>
          <cell r="D1111" t="str">
            <v>3</v>
          </cell>
          <cell r="E1111">
            <v>20020614</v>
          </cell>
          <cell r="F1111" t="str">
            <v>UN</v>
          </cell>
          <cell r="G1111">
            <v>-1</v>
          </cell>
          <cell r="H1111">
            <v>2395</v>
          </cell>
          <cell r="I1111">
            <v>0.54200000000000004</v>
          </cell>
          <cell r="J1111">
            <v>-1298.0899999999999</v>
          </cell>
          <cell r="K1111" t="str">
            <v>Peso de Producto Terminado</v>
          </cell>
          <cell r="L1111" t="str">
            <v>G1255</v>
          </cell>
          <cell r="M1111">
            <v>2002</v>
          </cell>
          <cell r="N1111">
            <v>6</v>
          </cell>
          <cell r="O1111" t="str">
            <v>043291</v>
          </cell>
          <cell r="P1111">
            <v>1</v>
          </cell>
          <cell r="Q1111" t="str">
            <v>G1255</v>
          </cell>
          <cell r="R1111" t="str">
            <v>FACTUPA$02</v>
          </cell>
          <cell r="S1111" t="str">
            <v>0200014982</v>
          </cell>
          <cell r="T1111" t="str">
            <v>INCUBESA</v>
          </cell>
          <cell r="U1111">
            <v>43291</v>
          </cell>
          <cell r="V1111">
            <v>1101.7</v>
          </cell>
          <cell r="W1111">
            <v>0</v>
          </cell>
          <cell r="X1111">
            <v>1101.7</v>
          </cell>
          <cell r="Y1111">
            <v>132.19999999999999</v>
          </cell>
        </row>
        <row r="1112">
          <cell r="A1112" t="str">
            <v>G1255C3TPO</v>
          </cell>
          <cell r="B1112" t="str">
            <v>TAPA POLLO BEBE 625*490 T150 TE9282</v>
          </cell>
          <cell r="C1112">
            <v>2</v>
          </cell>
          <cell r="D1112" t="str">
            <v>3</v>
          </cell>
          <cell r="E1112">
            <v>20020604</v>
          </cell>
          <cell r="F1112" t="str">
            <v>UN</v>
          </cell>
          <cell r="G1112">
            <v>1</v>
          </cell>
          <cell r="H1112">
            <v>2037</v>
          </cell>
          <cell r="I1112">
            <v>0.16500000000000001</v>
          </cell>
          <cell r="J1112">
            <v>336.10500000000002</v>
          </cell>
          <cell r="K1112" t="str">
            <v>Peso de Producto Terminado</v>
          </cell>
          <cell r="L1112" t="str">
            <v>G1255</v>
          </cell>
          <cell r="M1112">
            <v>2002</v>
          </cell>
          <cell r="N1112">
            <v>6</v>
          </cell>
          <cell r="O1112" t="str">
            <v>043287</v>
          </cell>
          <cell r="P1112">
            <v>1</v>
          </cell>
          <cell r="Q1112" t="str">
            <v>14908</v>
          </cell>
          <cell r="R1112" t="str">
            <v>21656</v>
          </cell>
          <cell r="S1112" t="str">
            <v>0</v>
          </cell>
          <cell r="T1112" t="str">
            <v>INCUBESA</v>
          </cell>
          <cell r="U1112">
            <v>43287</v>
          </cell>
        </row>
        <row r="1113">
          <cell r="A1113" t="str">
            <v>G0973C3RG2</v>
          </cell>
          <cell r="B1113" t="str">
            <v>CAJA REGULAR Ñ 2 P 286X286X306 T 200</v>
          </cell>
          <cell r="C1113">
            <v>90</v>
          </cell>
          <cell r="D1113" t="str">
            <v>3</v>
          </cell>
          <cell r="E1113">
            <v>20020613</v>
          </cell>
          <cell r="F1113" t="str">
            <v>UN</v>
          </cell>
          <cell r="G1113">
            <v>-1</v>
          </cell>
          <cell r="H1113">
            <v>2970</v>
          </cell>
          <cell r="I1113">
            <v>0.44800000000000001</v>
          </cell>
          <cell r="J1113">
            <v>-1330.56</v>
          </cell>
          <cell r="K1113" t="str">
            <v>Peso de Producto Terminado</v>
          </cell>
          <cell r="L1113" t="str">
            <v>G0973</v>
          </cell>
          <cell r="M1113">
            <v>2002</v>
          </cell>
          <cell r="N1113">
            <v>6</v>
          </cell>
          <cell r="O1113" t="str">
            <v>043279</v>
          </cell>
          <cell r="P1113">
            <v>1</v>
          </cell>
          <cell r="Q1113" t="str">
            <v>G0973</v>
          </cell>
          <cell r="R1113" t="str">
            <v>FACTUPA$02</v>
          </cell>
          <cell r="S1113" t="str">
            <v>0200014980</v>
          </cell>
          <cell r="T1113" t="str">
            <v>FABRICA NACIONAL DE ADHESIVOS</v>
          </cell>
          <cell r="U1113">
            <v>43279</v>
          </cell>
          <cell r="V1113">
            <v>1128.5999999999999</v>
          </cell>
          <cell r="W1113">
            <v>0</v>
          </cell>
          <cell r="X1113">
            <v>1128.5999999999999</v>
          </cell>
          <cell r="Y1113">
            <v>135.43</v>
          </cell>
        </row>
        <row r="1114">
          <cell r="A1114" t="str">
            <v>G2189C3001</v>
          </cell>
          <cell r="B1114" t="str">
            <v>CJ REG.Ñ1 285*215*120 B/C T/150 TE-4352</v>
          </cell>
          <cell r="C1114">
            <v>90</v>
          </cell>
          <cell r="D1114" t="str">
            <v>3</v>
          </cell>
          <cell r="E1114">
            <v>20020607</v>
          </cell>
          <cell r="F1114" t="str">
            <v>UN</v>
          </cell>
          <cell r="G1114">
            <v>-1</v>
          </cell>
          <cell r="H1114">
            <v>1119</v>
          </cell>
          <cell r="I1114">
            <v>0.19</v>
          </cell>
          <cell r="J1114">
            <v>-212.61</v>
          </cell>
          <cell r="K1114" t="str">
            <v>Peso de Producto Terminado</v>
          </cell>
          <cell r="L1114" t="str">
            <v>G2189</v>
          </cell>
          <cell r="M1114">
            <v>2002</v>
          </cell>
          <cell r="N1114">
            <v>6</v>
          </cell>
          <cell r="O1114" t="str">
            <v>043017</v>
          </cell>
          <cell r="P1114">
            <v>4</v>
          </cell>
          <cell r="Q1114" t="str">
            <v>G2189</v>
          </cell>
          <cell r="R1114" t="str">
            <v>FACTUPA$02</v>
          </cell>
          <cell r="S1114" t="str">
            <v>0200014851</v>
          </cell>
          <cell r="T1114" t="str">
            <v>PASAMANERIA S. A.</v>
          </cell>
          <cell r="U1114">
            <v>43017</v>
          </cell>
          <cell r="V1114">
            <v>257.37</v>
          </cell>
          <cell r="W1114">
            <v>0</v>
          </cell>
          <cell r="X1114">
            <v>257.37</v>
          </cell>
          <cell r="Y1114">
            <v>30.88</v>
          </cell>
        </row>
        <row r="1115">
          <cell r="A1115" t="str">
            <v>G2189C3001</v>
          </cell>
          <cell r="B1115" t="str">
            <v>CJ REG.Ñ1 285*215*120 B/C T/150 TE-4352</v>
          </cell>
          <cell r="C1115">
            <v>2</v>
          </cell>
          <cell r="D1115" t="str">
            <v>3</v>
          </cell>
          <cell r="E1115">
            <v>20020606</v>
          </cell>
          <cell r="F1115" t="str">
            <v>UN</v>
          </cell>
          <cell r="G1115">
            <v>1</v>
          </cell>
          <cell r="H1115">
            <v>1119</v>
          </cell>
          <cell r="I1115">
            <v>0.19</v>
          </cell>
          <cell r="J1115">
            <v>212.61</v>
          </cell>
          <cell r="K1115" t="str">
            <v>Peso de Producto Terminado</v>
          </cell>
          <cell r="L1115" t="str">
            <v>G2189</v>
          </cell>
          <cell r="M1115">
            <v>2002</v>
          </cell>
          <cell r="N1115">
            <v>6</v>
          </cell>
          <cell r="O1115" t="str">
            <v>043000</v>
          </cell>
          <cell r="P1115">
            <v>1</v>
          </cell>
          <cell r="Q1115" t="str">
            <v>14953</v>
          </cell>
          <cell r="R1115" t="str">
            <v>21727</v>
          </cell>
          <cell r="S1115" t="str">
            <v>0</v>
          </cell>
          <cell r="T1115" t="str">
            <v>PASAMANERIA S. A.</v>
          </cell>
          <cell r="U1115">
            <v>43000</v>
          </cell>
        </row>
        <row r="1116">
          <cell r="A1116" t="str">
            <v>G2188C3002</v>
          </cell>
          <cell r="B1116" t="str">
            <v>CJ SERVILLETA FAMILIA MASX100 T175 E4161</v>
          </cell>
          <cell r="C1116">
            <v>2</v>
          </cell>
          <cell r="D1116" t="str">
            <v>3</v>
          </cell>
          <cell r="E1116">
            <v>20020617</v>
          </cell>
          <cell r="F1116" t="str">
            <v>UN</v>
          </cell>
          <cell r="G1116">
            <v>1</v>
          </cell>
          <cell r="H1116">
            <v>1217</v>
          </cell>
          <cell r="I1116">
            <v>0.85899999999999999</v>
          </cell>
          <cell r="J1116">
            <v>1045.403</v>
          </cell>
          <cell r="K1116" t="str">
            <v>Peso de Producto Terminado</v>
          </cell>
          <cell r="L1116" t="str">
            <v>G2188</v>
          </cell>
          <cell r="M1116">
            <v>2002</v>
          </cell>
          <cell r="N1116">
            <v>6</v>
          </cell>
          <cell r="O1116" t="str">
            <v>043395</v>
          </cell>
          <cell r="P1116">
            <v>2</v>
          </cell>
          <cell r="Q1116" t="str">
            <v>15327</v>
          </cell>
          <cell r="R1116" t="str">
            <v>21914</v>
          </cell>
          <cell r="S1116" t="str">
            <v>0</v>
          </cell>
          <cell r="T1116" t="str">
            <v>PRODUCTOS FAMILIA SANCELA DEL ECUADOR</v>
          </cell>
          <cell r="U1116">
            <v>43395</v>
          </cell>
        </row>
        <row r="1117">
          <cell r="A1117" t="str">
            <v>G1207C3006</v>
          </cell>
          <cell r="B1117" t="str">
            <v>JB TAPA 710056 398*342*243 KC 200 4820</v>
          </cell>
          <cell r="C1117">
            <v>2</v>
          </cell>
          <cell r="D1117" t="str">
            <v>3</v>
          </cell>
          <cell r="E1117">
            <v>20020621</v>
          </cell>
          <cell r="F1117" t="str">
            <v>UN</v>
          </cell>
          <cell r="G1117">
            <v>1</v>
          </cell>
          <cell r="H1117">
            <v>2100</v>
          </cell>
          <cell r="I1117">
            <v>0.39600000000000002</v>
          </cell>
          <cell r="J1117">
            <v>831.6</v>
          </cell>
          <cell r="K1117" t="str">
            <v>Peso de Producto Terminado</v>
          </cell>
          <cell r="L1117" t="str">
            <v>G1207</v>
          </cell>
          <cell r="M1117">
            <v>2002</v>
          </cell>
          <cell r="N1117">
            <v>6</v>
          </cell>
          <cell r="O1117" t="str">
            <v>043592</v>
          </cell>
          <cell r="P1117">
            <v>4</v>
          </cell>
          <cell r="Q1117" t="str">
            <v>15254</v>
          </cell>
          <cell r="R1117" t="str">
            <v>21993</v>
          </cell>
          <cell r="S1117" t="str">
            <v>0</v>
          </cell>
          <cell r="T1117" t="str">
            <v>INCABLES</v>
          </cell>
          <cell r="U1117">
            <v>43592</v>
          </cell>
        </row>
        <row r="1118">
          <cell r="A1118" t="str">
            <v>G1255C3TPO</v>
          </cell>
          <cell r="B1118" t="str">
            <v>TAPA POLLO BEBE 625*490 T150 TE9282</v>
          </cell>
          <cell r="C1118">
            <v>90</v>
          </cell>
          <cell r="D1118" t="str">
            <v>3</v>
          </cell>
          <cell r="E1118">
            <v>20020614</v>
          </cell>
          <cell r="F1118" t="str">
            <v>UN</v>
          </cell>
          <cell r="G1118">
            <v>-1</v>
          </cell>
          <cell r="H1118">
            <v>2037</v>
          </cell>
          <cell r="I1118">
            <v>0.16500000000000001</v>
          </cell>
          <cell r="J1118">
            <v>-336.10500000000002</v>
          </cell>
          <cell r="K1118" t="str">
            <v>Peso de Producto Terminado</v>
          </cell>
          <cell r="L1118" t="str">
            <v>G1255</v>
          </cell>
          <cell r="M1118">
            <v>2002</v>
          </cell>
          <cell r="N1118">
            <v>6</v>
          </cell>
          <cell r="O1118" t="str">
            <v>043291</v>
          </cell>
          <cell r="P1118">
            <v>2</v>
          </cell>
          <cell r="Q1118" t="str">
            <v>G1255</v>
          </cell>
          <cell r="R1118" t="str">
            <v>FACTUPA$02</v>
          </cell>
          <cell r="S1118" t="str">
            <v>0200014982</v>
          </cell>
          <cell r="T1118" t="str">
            <v>INCUBESA</v>
          </cell>
          <cell r="U1118">
            <v>43291</v>
          </cell>
          <cell r="V1118">
            <v>335.3</v>
          </cell>
          <cell r="W1118">
            <v>0</v>
          </cell>
          <cell r="X1118">
            <v>335.3</v>
          </cell>
          <cell r="Y1118">
            <v>40.24</v>
          </cell>
        </row>
        <row r="1119">
          <cell r="A1119" t="str">
            <v>G1255C3TPO</v>
          </cell>
          <cell r="B1119" t="str">
            <v>TAPA POLLO BEBE 625*490 T150 TE9282</v>
          </cell>
          <cell r="C1119">
            <v>90</v>
          </cell>
          <cell r="D1119" t="str">
            <v>3</v>
          </cell>
          <cell r="E1119">
            <v>20020614</v>
          </cell>
          <cell r="F1119" t="str">
            <v>UN</v>
          </cell>
          <cell r="G1119">
            <v>-1</v>
          </cell>
          <cell r="H1119">
            <v>358</v>
          </cell>
          <cell r="I1119">
            <v>0.16500000000000001</v>
          </cell>
          <cell r="J1119">
            <v>-59.07</v>
          </cell>
          <cell r="K1119" t="str">
            <v>Peso de Producto Terminado</v>
          </cell>
          <cell r="L1119" t="str">
            <v>G1255</v>
          </cell>
          <cell r="M1119">
            <v>2002</v>
          </cell>
          <cell r="N1119">
            <v>6</v>
          </cell>
          <cell r="O1119" t="str">
            <v>043291</v>
          </cell>
          <cell r="P1119">
            <v>2</v>
          </cell>
          <cell r="Q1119" t="str">
            <v>G1255</v>
          </cell>
          <cell r="R1119" t="str">
            <v>FACTUPA$02</v>
          </cell>
          <cell r="S1119" t="str">
            <v>0200014982</v>
          </cell>
          <cell r="T1119" t="str">
            <v>INCUBESA</v>
          </cell>
          <cell r="U1119">
            <v>43291</v>
          </cell>
          <cell r="V1119">
            <v>335.3</v>
          </cell>
          <cell r="W1119">
            <v>0</v>
          </cell>
          <cell r="X1119">
            <v>335.3</v>
          </cell>
          <cell r="Y1119">
            <v>40.24</v>
          </cell>
        </row>
        <row r="1120">
          <cell r="A1120" t="str">
            <v>G2189C3002</v>
          </cell>
          <cell r="B1120" t="str">
            <v>CJ REG.Ñ2 335*255*120 B/C T150 TE-4353</v>
          </cell>
          <cell r="C1120">
            <v>2</v>
          </cell>
          <cell r="D1120" t="str">
            <v>3</v>
          </cell>
          <cell r="E1120">
            <v>20020607</v>
          </cell>
          <cell r="F1120" t="str">
            <v>UN</v>
          </cell>
          <cell r="G1120">
            <v>1</v>
          </cell>
          <cell r="H1120">
            <v>1046</v>
          </cell>
          <cell r="I1120">
            <v>0.249</v>
          </cell>
          <cell r="J1120">
            <v>260.45400000000001</v>
          </cell>
          <cell r="K1120" t="str">
            <v>Peso de Producto Terminado</v>
          </cell>
          <cell r="L1120" t="str">
            <v>G2189</v>
          </cell>
          <cell r="M1120">
            <v>2002</v>
          </cell>
          <cell r="N1120">
            <v>6</v>
          </cell>
          <cell r="O1120" t="str">
            <v>043016</v>
          </cell>
          <cell r="P1120">
            <v>1</v>
          </cell>
          <cell r="Q1120" t="str">
            <v>14968</v>
          </cell>
          <cell r="R1120" t="str">
            <v>21749</v>
          </cell>
          <cell r="S1120" t="str">
            <v>0</v>
          </cell>
          <cell r="T1120" t="str">
            <v>PASAMANERIA S. A.</v>
          </cell>
          <cell r="U1120">
            <v>43016</v>
          </cell>
        </row>
        <row r="1121">
          <cell r="A1121" t="str">
            <v>G1222C3005</v>
          </cell>
          <cell r="B1121" t="str">
            <v>CAJA Ñ5 440*330*140 K-C T/200 TE-4373</v>
          </cell>
          <cell r="C1121">
            <v>90</v>
          </cell>
          <cell r="D1121" t="str">
            <v>3</v>
          </cell>
          <cell r="E1121">
            <v>20020612</v>
          </cell>
          <cell r="F1121" t="str">
            <v>UN</v>
          </cell>
          <cell r="G1121">
            <v>-1</v>
          </cell>
          <cell r="H1121">
            <v>1150</v>
          </cell>
          <cell r="I1121">
            <v>0.46899999999999997</v>
          </cell>
          <cell r="J1121">
            <v>-539.35</v>
          </cell>
          <cell r="K1121" t="str">
            <v>Peso de Producto Terminado</v>
          </cell>
          <cell r="L1121" t="str">
            <v>G1222</v>
          </cell>
          <cell r="M1121">
            <v>2002</v>
          </cell>
          <cell r="N1121">
            <v>6</v>
          </cell>
          <cell r="O1121" t="str">
            <v>043175</v>
          </cell>
          <cell r="P1121">
            <v>3</v>
          </cell>
          <cell r="Q1121" t="str">
            <v>G1222</v>
          </cell>
          <cell r="R1121" t="str">
            <v>FACTUPA$02</v>
          </cell>
          <cell r="S1121" t="str">
            <v>0200014933</v>
          </cell>
          <cell r="T1121" t="str">
            <v>INTACO</v>
          </cell>
          <cell r="U1121">
            <v>43175</v>
          </cell>
          <cell r="V1121">
            <v>483</v>
          </cell>
          <cell r="W1121">
            <v>0</v>
          </cell>
          <cell r="X1121">
            <v>483</v>
          </cell>
          <cell r="Y1121">
            <v>57.96</v>
          </cell>
        </row>
        <row r="1122">
          <cell r="A1122" t="str">
            <v>G1252C3RIM</v>
          </cell>
          <cell r="B1122" t="str">
            <v>CJ REGULAR IMP 840*510*480 K-C T200 4335</v>
          </cell>
          <cell r="C1122">
            <v>90</v>
          </cell>
          <cell r="D1122" t="str">
            <v>3</v>
          </cell>
          <cell r="E1122">
            <v>20020608</v>
          </cell>
          <cell r="F1122" t="str">
            <v>UN</v>
          </cell>
          <cell r="G1122">
            <v>-1</v>
          </cell>
          <cell r="H1122">
            <v>320</v>
          </cell>
          <cell r="I1122">
            <v>1.7150000000000001</v>
          </cell>
          <cell r="J1122">
            <v>-548.79999999999995</v>
          </cell>
          <cell r="K1122" t="str">
            <v>Peso de Producto Terminado</v>
          </cell>
          <cell r="L1122" t="str">
            <v>G1252</v>
          </cell>
          <cell r="M1122">
            <v>2002</v>
          </cell>
          <cell r="N1122">
            <v>6</v>
          </cell>
          <cell r="O1122" t="str">
            <v>043084</v>
          </cell>
          <cell r="P1122">
            <v>1</v>
          </cell>
          <cell r="Q1122" t="str">
            <v>G1252</v>
          </cell>
          <cell r="R1122" t="str">
            <v>FACTUPA$02</v>
          </cell>
          <cell r="S1122" t="str">
            <v>0200014882</v>
          </cell>
          <cell r="T1122" t="str">
            <v>INDUCALSA FONO: 673444</v>
          </cell>
          <cell r="U1122">
            <v>43084</v>
          </cell>
          <cell r="V1122">
            <v>467.2</v>
          </cell>
          <cell r="W1122">
            <v>0</v>
          </cell>
          <cell r="X1122">
            <v>467.2</v>
          </cell>
          <cell r="Y1122">
            <v>56.06</v>
          </cell>
        </row>
        <row r="1123">
          <cell r="A1123" t="str">
            <v>G1252C3RIM</v>
          </cell>
          <cell r="B1123" t="str">
            <v>CJ REGULAR IMP 840*510*480 K-C T200 4335</v>
          </cell>
          <cell r="C1123">
            <v>90</v>
          </cell>
          <cell r="D1123" t="str">
            <v>3</v>
          </cell>
          <cell r="E1123">
            <v>20020606</v>
          </cell>
          <cell r="F1123" t="str">
            <v>UN</v>
          </cell>
          <cell r="G1123">
            <v>-1</v>
          </cell>
          <cell r="H1123">
            <v>2192</v>
          </cell>
          <cell r="I1123">
            <v>1.7150000000000001</v>
          </cell>
          <cell r="J1123">
            <v>-3759.28</v>
          </cell>
          <cell r="K1123" t="str">
            <v>Peso de Producto Terminado</v>
          </cell>
          <cell r="L1123" t="str">
            <v>G1252</v>
          </cell>
          <cell r="M1123">
            <v>2002</v>
          </cell>
          <cell r="N1123">
            <v>6</v>
          </cell>
          <cell r="O1123" t="str">
            <v>042980</v>
          </cell>
          <cell r="P1123">
            <v>1</v>
          </cell>
          <cell r="Q1123" t="str">
            <v>G1252</v>
          </cell>
          <cell r="R1123" t="str">
            <v>FACTUPA$02</v>
          </cell>
          <cell r="S1123" t="str">
            <v>0200014827</v>
          </cell>
          <cell r="T1123" t="str">
            <v>INDUCALSA FONO: 673444</v>
          </cell>
          <cell r="U1123">
            <v>42980</v>
          </cell>
          <cell r="V1123">
            <v>3200.32</v>
          </cell>
          <cell r="W1123">
            <v>0</v>
          </cell>
          <cell r="X1123">
            <v>3200.32</v>
          </cell>
          <cell r="Y1123">
            <v>384.04</v>
          </cell>
        </row>
        <row r="1124">
          <cell r="A1124" t="str">
            <v>G1252C3RIM</v>
          </cell>
          <cell r="B1124" t="str">
            <v>CJ REGULAR IMP 840*510*480 K-C T200 4335</v>
          </cell>
          <cell r="C1124">
            <v>2</v>
          </cell>
          <cell r="D1124" t="str">
            <v>3</v>
          </cell>
          <cell r="E1124">
            <v>20020605</v>
          </cell>
          <cell r="F1124" t="str">
            <v>UN</v>
          </cell>
          <cell r="G1124">
            <v>1</v>
          </cell>
          <cell r="H1124">
            <v>2512</v>
          </cell>
          <cell r="I1124">
            <v>1.7150000000000001</v>
          </cell>
          <cell r="J1124">
            <v>4308.08</v>
          </cell>
          <cell r="K1124" t="str">
            <v>Peso de Producto Terminado</v>
          </cell>
          <cell r="L1124" t="str">
            <v>G1252</v>
          </cell>
          <cell r="M1124">
            <v>2002</v>
          </cell>
          <cell r="N1124">
            <v>6</v>
          </cell>
          <cell r="O1124" t="str">
            <v>042955</v>
          </cell>
          <cell r="P1124">
            <v>2</v>
          </cell>
          <cell r="Q1124" t="str">
            <v>14946</v>
          </cell>
          <cell r="R1124" t="str">
            <v>21720</v>
          </cell>
          <cell r="S1124" t="str">
            <v>0</v>
          </cell>
          <cell r="T1124" t="str">
            <v>INDUCALSA FONO: 673444</v>
          </cell>
          <cell r="U1124">
            <v>42955</v>
          </cell>
        </row>
        <row r="1125">
          <cell r="A1125" t="str">
            <v>G1250C3001</v>
          </cell>
          <cell r="B1125" t="str">
            <v>CJ LIBRO TIPO A 450*345*418 T/250 4323</v>
          </cell>
          <cell r="C1125">
            <v>90</v>
          </cell>
          <cell r="D1125" t="str">
            <v>3</v>
          </cell>
          <cell r="E1125">
            <v>20020621</v>
          </cell>
          <cell r="F1125" t="str">
            <v>UN</v>
          </cell>
          <cell r="G1125">
            <v>-1</v>
          </cell>
          <cell r="H1125">
            <v>610</v>
          </cell>
          <cell r="I1125">
            <v>0.95699999999999996</v>
          </cell>
          <cell r="J1125">
            <v>-583.77</v>
          </cell>
          <cell r="K1125" t="str">
            <v>Peso de Producto Terminado</v>
          </cell>
          <cell r="L1125" t="str">
            <v>G1250</v>
          </cell>
          <cell r="M1125">
            <v>2002</v>
          </cell>
          <cell r="N1125">
            <v>6</v>
          </cell>
          <cell r="O1125" t="str">
            <v>043599</v>
          </cell>
          <cell r="P1125">
            <v>1</v>
          </cell>
          <cell r="Q1125" t="str">
            <v>G1250</v>
          </cell>
          <cell r="R1125" t="str">
            <v>FACTUPA$02</v>
          </cell>
          <cell r="S1125" t="str">
            <v>0200015139</v>
          </cell>
          <cell r="T1125" t="str">
            <v>INTERNACIONAL SHIPPIN</v>
          </cell>
          <cell r="U1125">
            <v>43599</v>
          </cell>
          <cell r="V1125">
            <v>500.2</v>
          </cell>
          <cell r="W1125">
            <v>0</v>
          </cell>
          <cell r="X1125">
            <v>500.2</v>
          </cell>
          <cell r="Y1125">
            <v>60.02</v>
          </cell>
        </row>
        <row r="1126">
          <cell r="A1126" t="str">
            <v>G1250C3001</v>
          </cell>
          <cell r="B1126" t="str">
            <v>CJ LIBRO TIPO A 450*345*418 T/250 4323</v>
          </cell>
          <cell r="C1126">
            <v>90</v>
          </cell>
          <cell r="D1126" t="str">
            <v>3</v>
          </cell>
          <cell r="E1126">
            <v>20020608</v>
          </cell>
          <cell r="F1126" t="str">
            <v>UN</v>
          </cell>
          <cell r="G1126">
            <v>-1</v>
          </cell>
          <cell r="H1126">
            <v>500</v>
          </cell>
          <cell r="I1126">
            <v>0.95699999999999996</v>
          </cell>
          <cell r="J1126">
            <v>-478.5</v>
          </cell>
          <cell r="K1126" t="str">
            <v>Peso de Producto Terminado</v>
          </cell>
          <cell r="L1126" t="str">
            <v>G1250</v>
          </cell>
          <cell r="M1126">
            <v>2002</v>
          </cell>
          <cell r="N1126">
            <v>6</v>
          </cell>
          <cell r="O1126" t="str">
            <v>043074</v>
          </cell>
          <cell r="P1126">
            <v>2</v>
          </cell>
          <cell r="Q1126" t="str">
            <v>G1250</v>
          </cell>
          <cell r="R1126" t="str">
            <v>FACTUPA$02</v>
          </cell>
          <cell r="S1126" t="str">
            <v>0200014876</v>
          </cell>
          <cell r="T1126" t="str">
            <v>INTERNACIONAL SHIPPIN</v>
          </cell>
          <cell r="U1126">
            <v>43074</v>
          </cell>
          <cell r="V1126">
            <v>410</v>
          </cell>
          <cell r="W1126">
            <v>0</v>
          </cell>
          <cell r="X1126">
            <v>410</v>
          </cell>
          <cell r="Y1126">
            <v>49.2</v>
          </cell>
        </row>
        <row r="1127">
          <cell r="A1127" t="str">
            <v>G1250C3001</v>
          </cell>
          <cell r="B1127" t="str">
            <v>CJ LIBRO TIPO A 450*345*418 T/250 4323</v>
          </cell>
          <cell r="C1127">
            <v>90</v>
          </cell>
          <cell r="D1127" t="str">
            <v>3</v>
          </cell>
          <cell r="E1127">
            <v>20020603</v>
          </cell>
          <cell r="F1127" t="str">
            <v>UN</v>
          </cell>
          <cell r="G1127">
            <v>-1</v>
          </cell>
          <cell r="H1127">
            <v>400</v>
          </cell>
          <cell r="I1127">
            <v>0.95699999999999996</v>
          </cell>
          <cell r="J1127">
            <v>-382.8</v>
          </cell>
          <cell r="K1127" t="str">
            <v>Peso de Producto Terminado</v>
          </cell>
          <cell r="L1127" t="str">
            <v>G1250</v>
          </cell>
          <cell r="M1127">
            <v>2002</v>
          </cell>
          <cell r="N1127">
            <v>6</v>
          </cell>
          <cell r="O1127" t="str">
            <v>042801</v>
          </cell>
          <cell r="P1127">
            <v>1</v>
          </cell>
          <cell r="Q1127" t="str">
            <v>G1250</v>
          </cell>
          <cell r="R1127" t="str">
            <v>FACTUPA$02</v>
          </cell>
          <cell r="S1127" t="str">
            <v>0200014765</v>
          </cell>
          <cell r="T1127" t="str">
            <v>INTERNACIONAL SHIPPIN</v>
          </cell>
          <cell r="U1127">
            <v>42801</v>
          </cell>
          <cell r="V1127">
            <v>328</v>
          </cell>
          <cell r="W1127">
            <v>0</v>
          </cell>
          <cell r="X1127">
            <v>328</v>
          </cell>
          <cell r="Y1127">
            <v>39.36</v>
          </cell>
        </row>
        <row r="1128">
          <cell r="A1128" t="str">
            <v>G1230C3STD</v>
          </cell>
          <cell r="B1128" t="str">
            <v>CAJA STANDAR 410X410X457 T 150</v>
          </cell>
          <cell r="C1128">
            <v>2</v>
          </cell>
          <cell r="D1128" t="str">
            <v>3</v>
          </cell>
          <cell r="E1128">
            <v>20020603</v>
          </cell>
          <cell r="F1128" t="str">
            <v>UN</v>
          </cell>
          <cell r="G1128">
            <v>1</v>
          </cell>
          <cell r="H1128">
            <v>477</v>
          </cell>
          <cell r="I1128">
            <v>0.77700000000000002</v>
          </cell>
          <cell r="J1128">
            <v>370.62900000000002</v>
          </cell>
          <cell r="K1128" t="str">
            <v>Peso de Producto Terminado</v>
          </cell>
          <cell r="L1128" t="str">
            <v>G1230</v>
          </cell>
          <cell r="M1128">
            <v>2002</v>
          </cell>
          <cell r="N1128">
            <v>6</v>
          </cell>
          <cell r="O1128" t="str">
            <v>042844</v>
          </cell>
          <cell r="P1128">
            <v>5</v>
          </cell>
          <cell r="Q1128" t="str">
            <v>14880</v>
          </cell>
          <cell r="R1128" t="str">
            <v>20727</v>
          </cell>
          <cell r="S1128" t="str">
            <v>0</v>
          </cell>
          <cell r="T1128" t="str">
            <v>INDUSTRIAL IEPESA</v>
          </cell>
          <cell r="U1128">
            <v>42844</v>
          </cell>
        </row>
        <row r="1129">
          <cell r="A1129" t="str">
            <v>G1230C3GBN</v>
          </cell>
          <cell r="B1129" t="str">
            <v>CAJA GABINETE BA#O 1090*1000 T200 TE9225</v>
          </cell>
          <cell r="C1129">
            <v>90</v>
          </cell>
          <cell r="D1129" t="str">
            <v>3</v>
          </cell>
          <cell r="E1129">
            <v>20020612</v>
          </cell>
          <cell r="F1129" t="str">
            <v>UN</v>
          </cell>
          <cell r="G1129">
            <v>-1</v>
          </cell>
          <cell r="H1129">
            <v>1669</v>
          </cell>
          <cell r="I1129">
            <v>0.67400000000000004</v>
          </cell>
          <cell r="J1129">
            <v>-1124.9060000000002</v>
          </cell>
          <cell r="K1129" t="str">
            <v>Peso de Producto Terminado</v>
          </cell>
          <cell r="L1129" t="str">
            <v>G1230</v>
          </cell>
          <cell r="M1129">
            <v>2002</v>
          </cell>
          <cell r="N1129">
            <v>6</v>
          </cell>
          <cell r="O1129" t="str">
            <v>043214</v>
          </cell>
          <cell r="P1129">
            <v>1</v>
          </cell>
          <cell r="Q1129" t="str">
            <v>G1230</v>
          </cell>
          <cell r="R1129" t="str">
            <v>FACTUPA$02</v>
          </cell>
          <cell r="S1129" t="str">
            <v>0200014943</v>
          </cell>
          <cell r="T1129" t="str">
            <v>INDUSTRIAL IEPESA</v>
          </cell>
          <cell r="U1129">
            <v>43214</v>
          </cell>
          <cell r="V1129">
            <v>1118.23</v>
          </cell>
          <cell r="W1129">
            <v>0</v>
          </cell>
          <cell r="X1129">
            <v>1118.23</v>
          </cell>
          <cell r="Y1129">
            <v>134.19</v>
          </cell>
        </row>
        <row r="1130">
          <cell r="A1130" t="str">
            <v>G1230C3GBN</v>
          </cell>
          <cell r="B1130" t="str">
            <v>CAJA GABINETE BA#O 1090*1000 T200 TE9225</v>
          </cell>
          <cell r="C1130">
            <v>2</v>
          </cell>
          <cell r="D1130" t="str">
            <v>3</v>
          </cell>
          <cell r="E1130">
            <v>20020610</v>
          </cell>
          <cell r="F1130" t="str">
            <v>UN</v>
          </cell>
          <cell r="G1130">
            <v>1</v>
          </cell>
          <cell r="H1130">
            <v>1669</v>
          </cell>
          <cell r="I1130">
            <v>0.67400000000000004</v>
          </cell>
          <cell r="J1130">
            <v>1124.9060000000002</v>
          </cell>
          <cell r="K1130" t="str">
            <v>Peso de Producto Terminado</v>
          </cell>
          <cell r="L1130" t="str">
            <v>G1230</v>
          </cell>
          <cell r="M1130">
            <v>2002</v>
          </cell>
          <cell r="N1130">
            <v>6</v>
          </cell>
          <cell r="O1130" t="str">
            <v>043149</v>
          </cell>
          <cell r="P1130">
            <v>2</v>
          </cell>
          <cell r="Q1130" t="str">
            <v>15117</v>
          </cell>
          <cell r="R1130" t="str">
            <v>21800</v>
          </cell>
          <cell r="S1130" t="str">
            <v>0</v>
          </cell>
          <cell r="T1130" t="str">
            <v>INDUSTRIAL IEPESA</v>
          </cell>
          <cell r="U1130">
            <v>43149</v>
          </cell>
        </row>
        <row r="1131">
          <cell r="A1131" t="str">
            <v>G1230C3EXP</v>
          </cell>
          <cell r="B1131" t="str">
            <v>CAJA EXPORTACION 820*410*457 T250 TE9288</v>
          </cell>
          <cell r="C1131">
            <v>97</v>
          </cell>
          <cell r="D1131" t="str">
            <v>3</v>
          </cell>
          <cell r="E1131">
            <v>20020627</v>
          </cell>
          <cell r="F1131" t="str">
            <v>UN</v>
          </cell>
          <cell r="G1131">
            <v>-1</v>
          </cell>
          <cell r="H1131">
            <v>2000</v>
          </cell>
          <cell r="I1131">
            <v>1.663</v>
          </cell>
          <cell r="J1131">
            <v>-3326</v>
          </cell>
          <cell r="K1131" t="str">
            <v>Peso de Producto Terminado</v>
          </cell>
          <cell r="L1131" t="str">
            <v>G1230</v>
          </cell>
          <cell r="M1131">
            <v>2002</v>
          </cell>
          <cell r="N1131">
            <v>6</v>
          </cell>
          <cell r="O1131" t="str">
            <v>043898</v>
          </cell>
          <cell r="P1131">
            <v>1</v>
          </cell>
          <cell r="Q1131" t="str">
            <v>15287</v>
          </cell>
          <cell r="R1131" t="str">
            <v>22077</v>
          </cell>
          <cell r="T1131" t="str">
            <v>INDUSTRIAL IEPESA</v>
          </cell>
          <cell r="U1131">
            <v>43898</v>
          </cell>
        </row>
        <row r="1132">
          <cell r="A1132" t="str">
            <v>G1213P3ADS</v>
          </cell>
          <cell r="B1132" t="str">
            <v>PADS</v>
          </cell>
          <cell r="C1132">
            <v>90</v>
          </cell>
          <cell r="D1132" t="str">
            <v>3</v>
          </cell>
          <cell r="E1132">
            <v>20020627</v>
          </cell>
          <cell r="F1132" t="str">
            <v>UN</v>
          </cell>
          <cell r="G1132">
            <v>-1</v>
          </cell>
          <cell r="H1132">
            <v>702</v>
          </cell>
          <cell r="I1132">
            <v>5.8000000000000003E-2</v>
          </cell>
          <cell r="J1132">
            <v>-40.716000000000001</v>
          </cell>
          <cell r="K1132" t="str">
            <v>Peso de Producto Terminado</v>
          </cell>
          <cell r="L1132" t="str">
            <v>G1213</v>
          </cell>
          <cell r="M1132">
            <v>2002</v>
          </cell>
          <cell r="N1132">
            <v>6</v>
          </cell>
          <cell r="O1132" t="str">
            <v>043901</v>
          </cell>
          <cell r="P1132">
            <v>2</v>
          </cell>
          <cell r="Q1132" t="str">
            <v>G1213</v>
          </cell>
          <cell r="R1132" t="str">
            <v>FACTUPA$02</v>
          </cell>
          <cell r="S1132" t="str">
            <v>0200015264</v>
          </cell>
          <cell r="T1132" t="str">
            <v>INCUBADORA ANHALZER</v>
          </cell>
          <cell r="U1132">
            <v>43901</v>
          </cell>
          <cell r="V1132">
            <v>323.58</v>
          </cell>
          <cell r="W1132">
            <v>0</v>
          </cell>
          <cell r="X1132">
            <v>323.58</v>
          </cell>
          <cell r="Y1132">
            <v>38.83</v>
          </cell>
        </row>
        <row r="1133">
          <cell r="A1133" t="str">
            <v>G1230C3EXP</v>
          </cell>
          <cell r="B1133" t="str">
            <v>CAJA EXPORTACION 820*410*457 T250 TE9288</v>
          </cell>
          <cell r="C1133">
            <v>2</v>
          </cell>
          <cell r="D1133" t="str">
            <v>3</v>
          </cell>
          <cell r="E1133">
            <v>20020626</v>
          </cell>
          <cell r="F1133" t="str">
            <v>UN</v>
          </cell>
          <cell r="G1133">
            <v>1</v>
          </cell>
          <cell r="H1133">
            <v>5080</v>
          </cell>
          <cell r="I1133">
            <v>1.663</v>
          </cell>
          <cell r="J1133">
            <v>8448.0400000000009</v>
          </cell>
          <cell r="K1133" t="str">
            <v>Peso de Producto Terminado</v>
          </cell>
          <cell r="L1133" t="str">
            <v>G1230</v>
          </cell>
          <cell r="M1133">
            <v>2002</v>
          </cell>
          <cell r="N1133">
            <v>6</v>
          </cell>
          <cell r="O1133" t="str">
            <v>043847</v>
          </cell>
          <cell r="P1133">
            <v>9</v>
          </cell>
          <cell r="Q1133" t="str">
            <v>15287</v>
          </cell>
          <cell r="R1133" t="str">
            <v>22077</v>
          </cell>
          <cell r="S1133" t="str">
            <v>0</v>
          </cell>
          <cell r="T1133" t="str">
            <v>INDUSTRIAL IEPESA</v>
          </cell>
          <cell r="U1133">
            <v>43847</v>
          </cell>
        </row>
        <row r="1134">
          <cell r="A1134" t="str">
            <v>G2178C3008</v>
          </cell>
          <cell r="B1134" t="str">
            <v>CJ TARRINA 1 LT 652*526*558 T125 TE:4347</v>
          </cell>
          <cell r="C1134">
            <v>90</v>
          </cell>
          <cell r="D1134" t="str">
            <v>3</v>
          </cell>
          <cell r="E1134">
            <v>20020611</v>
          </cell>
          <cell r="F1134" t="str">
            <v>UN</v>
          </cell>
          <cell r="G1134">
            <v>-1</v>
          </cell>
          <cell r="H1134">
            <v>1039</v>
          </cell>
          <cell r="I1134">
            <v>1.2190000000000001</v>
          </cell>
          <cell r="J1134">
            <v>-1266.5410000000002</v>
          </cell>
          <cell r="K1134" t="str">
            <v>Peso de Producto Terminado</v>
          </cell>
          <cell r="L1134" t="str">
            <v>G2178</v>
          </cell>
          <cell r="M1134">
            <v>2002</v>
          </cell>
          <cell r="N1134">
            <v>6</v>
          </cell>
          <cell r="O1134" t="str">
            <v>043144</v>
          </cell>
          <cell r="P1134">
            <v>1</v>
          </cell>
          <cell r="Q1134" t="str">
            <v>G2178</v>
          </cell>
          <cell r="R1134" t="str">
            <v>FACTUPA$03</v>
          </cell>
          <cell r="S1134" t="str">
            <v>0200014915</v>
          </cell>
          <cell r="T1134" t="str">
            <v>PLASTICOS TROPICALES</v>
          </cell>
          <cell r="U1134">
            <v>43144</v>
          </cell>
          <cell r="V1134">
            <v>1080.56</v>
          </cell>
          <cell r="W1134">
            <v>0</v>
          </cell>
          <cell r="X1134">
            <v>1080.56</v>
          </cell>
          <cell r="Y1134">
            <v>0</v>
          </cell>
        </row>
        <row r="1135">
          <cell r="A1135" t="str">
            <v>G1222C3005</v>
          </cell>
          <cell r="B1135" t="str">
            <v>CAJA Ñ5 440*330*140 K-C T/200 TE-4373</v>
          </cell>
          <cell r="C1135">
            <v>2</v>
          </cell>
          <cell r="D1135" t="str">
            <v>3</v>
          </cell>
          <cell r="E1135">
            <v>20020611</v>
          </cell>
          <cell r="F1135" t="str">
            <v>UN</v>
          </cell>
          <cell r="G1135">
            <v>1</v>
          </cell>
          <cell r="H1135">
            <v>1150</v>
          </cell>
          <cell r="I1135">
            <v>0.46899999999999997</v>
          </cell>
          <cell r="J1135">
            <v>539.35</v>
          </cell>
          <cell r="K1135" t="str">
            <v>Peso de Producto Terminado</v>
          </cell>
          <cell r="L1135" t="str">
            <v>G1222</v>
          </cell>
          <cell r="M1135">
            <v>2002</v>
          </cell>
          <cell r="N1135">
            <v>6</v>
          </cell>
          <cell r="O1135" t="str">
            <v>043173</v>
          </cell>
          <cell r="P1135">
            <v>3</v>
          </cell>
          <cell r="Q1135" t="str">
            <v>15067</v>
          </cell>
          <cell r="R1135" t="str">
            <v>21819</v>
          </cell>
          <cell r="S1135" t="str">
            <v>0</v>
          </cell>
          <cell r="T1135" t="str">
            <v>INTACO</v>
          </cell>
          <cell r="U1135">
            <v>43173</v>
          </cell>
        </row>
        <row r="1136">
          <cell r="A1136" t="str">
            <v>G1222C3004</v>
          </cell>
          <cell r="B1136" t="str">
            <v>CAJA Ñ4 340*320*265 K-C T/200 TE-4375</v>
          </cell>
          <cell r="C1136">
            <v>90</v>
          </cell>
          <cell r="D1136" t="str">
            <v>3</v>
          </cell>
          <cell r="E1136">
            <v>20020612</v>
          </cell>
          <cell r="F1136" t="str">
            <v>UN</v>
          </cell>
          <cell r="G1136">
            <v>-1</v>
          </cell>
          <cell r="H1136">
            <v>1289</v>
          </cell>
          <cell r="I1136">
            <v>0.5</v>
          </cell>
          <cell r="J1136">
            <v>-644.5</v>
          </cell>
          <cell r="K1136" t="str">
            <v>Peso de Producto Terminado</v>
          </cell>
          <cell r="L1136" t="str">
            <v>G1222</v>
          </cell>
          <cell r="M1136">
            <v>2002</v>
          </cell>
          <cell r="N1136">
            <v>6</v>
          </cell>
          <cell r="O1136" t="str">
            <v>043175</v>
          </cell>
          <cell r="P1136">
            <v>2</v>
          </cell>
          <cell r="Q1136" t="str">
            <v>G1222</v>
          </cell>
          <cell r="R1136" t="str">
            <v>FACTUPA$02</v>
          </cell>
          <cell r="S1136" t="str">
            <v>0200014933</v>
          </cell>
          <cell r="T1136" t="str">
            <v>INTACO</v>
          </cell>
          <cell r="U1136">
            <v>43175</v>
          </cell>
          <cell r="V1136">
            <v>580.04999999999995</v>
          </cell>
          <cell r="W1136">
            <v>0</v>
          </cell>
          <cell r="X1136">
            <v>580.04999999999995</v>
          </cell>
          <cell r="Y1136">
            <v>69.61</v>
          </cell>
        </row>
        <row r="1137">
          <cell r="A1137" t="str">
            <v>G1222C3004</v>
          </cell>
          <cell r="B1137" t="str">
            <v>CAJA Ñ4 340*320*265 K-C T/200 TE-4375</v>
          </cell>
          <cell r="C1137">
            <v>2</v>
          </cell>
          <cell r="D1137" t="str">
            <v>3</v>
          </cell>
          <cell r="E1137">
            <v>20020611</v>
          </cell>
          <cell r="F1137" t="str">
            <v>UN</v>
          </cell>
          <cell r="G1137">
            <v>1</v>
          </cell>
          <cell r="H1137">
            <v>1289</v>
          </cell>
          <cell r="I1137">
            <v>0.5</v>
          </cell>
          <cell r="J1137">
            <v>644.5</v>
          </cell>
          <cell r="K1137" t="str">
            <v>Peso de Producto Terminado</v>
          </cell>
          <cell r="L1137" t="str">
            <v>G1222</v>
          </cell>
          <cell r="M1137">
            <v>2002</v>
          </cell>
          <cell r="N1137">
            <v>6</v>
          </cell>
          <cell r="O1137" t="str">
            <v>043173</v>
          </cell>
          <cell r="P1137">
            <v>2</v>
          </cell>
          <cell r="Q1137" t="str">
            <v>15064</v>
          </cell>
          <cell r="R1137" t="str">
            <v>21822</v>
          </cell>
          <cell r="S1137" t="str">
            <v>0</v>
          </cell>
          <cell r="T1137" t="str">
            <v>INTACO</v>
          </cell>
          <cell r="U1137">
            <v>43173</v>
          </cell>
        </row>
        <row r="1138">
          <cell r="A1138" t="str">
            <v>G1222C3003</v>
          </cell>
          <cell r="B1138" t="str">
            <v>CAJA Ñ3 390*360*280 K-C T/200 TE-4374</v>
          </cell>
          <cell r="C1138">
            <v>90</v>
          </cell>
          <cell r="D1138" t="str">
            <v>3</v>
          </cell>
          <cell r="E1138">
            <v>20020612</v>
          </cell>
          <cell r="F1138" t="str">
            <v>UN</v>
          </cell>
          <cell r="G1138">
            <v>-1</v>
          </cell>
          <cell r="H1138">
            <v>1146</v>
          </cell>
          <cell r="I1138">
            <v>0.61799999999999999</v>
          </cell>
          <cell r="J1138">
            <v>-708.22799999999995</v>
          </cell>
          <cell r="K1138" t="str">
            <v>Peso de Producto Terminado</v>
          </cell>
          <cell r="L1138" t="str">
            <v>G1222</v>
          </cell>
          <cell r="M1138">
            <v>2002</v>
          </cell>
          <cell r="N1138">
            <v>6</v>
          </cell>
          <cell r="O1138" t="str">
            <v>043175</v>
          </cell>
          <cell r="P1138">
            <v>1</v>
          </cell>
          <cell r="Q1138" t="str">
            <v>G1222</v>
          </cell>
          <cell r="R1138" t="str">
            <v>FACTUPA$02</v>
          </cell>
          <cell r="S1138" t="str">
            <v>0200014933</v>
          </cell>
          <cell r="T1138" t="str">
            <v>INTACO</v>
          </cell>
          <cell r="U1138">
            <v>43175</v>
          </cell>
          <cell r="V1138">
            <v>641.76</v>
          </cell>
          <cell r="W1138">
            <v>0</v>
          </cell>
          <cell r="X1138">
            <v>641.76</v>
          </cell>
          <cell r="Y1138">
            <v>77.010000000000005</v>
          </cell>
        </row>
        <row r="1139">
          <cell r="A1139" t="str">
            <v>G1222C3003</v>
          </cell>
          <cell r="B1139" t="str">
            <v>CAJA Ñ3 390*360*280 K-C T/200 TE-4374</v>
          </cell>
          <cell r="C1139">
            <v>2</v>
          </cell>
          <cell r="D1139" t="str">
            <v>3</v>
          </cell>
          <cell r="E1139">
            <v>20020611</v>
          </cell>
          <cell r="F1139" t="str">
            <v>UN</v>
          </cell>
          <cell r="G1139">
            <v>1</v>
          </cell>
          <cell r="H1139">
            <v>1146</v>
          </cell>
          <cell r="I1139">
            <v>0.61799999999999999</v>
          </cell>
          <cell r="J1139">
            <v>708.22799999999995</v>
          </cell>
          <cell r="K1139" t="str">
            <v>Peso de Producto Terminado</v>
          </cell>
          <cell r="L1139" t="str">
            <v>G1222</v>
          </cell>
          <cell r="M1139">
            <v>2002</v>
          </cell>
          <cell r="N1139">
            <v>6</v>
          </cell>
          <cell r="O1139" t="str">
            <v>043173</v>
          </cell>
          <cell r="P1139">
            <v>1</v>
          </cell>
          <cell r="Q1139" t="str">
            <v>15063</v>
          </cell>
          <cell r="R1139" t="str">
            <v>21817</v>
          </cell>
          <cell r="S1139" t="str">
            <v>0</v>
          </cell>
          <cell r="T1139" t="str">
            <v>INTACO</v>
          </cell>
          <cell r="U1139">
            <v>43173</v>
          </cell>
        </row>
        <row r="1140">
          <cell r="A1140" t="str">
            <v>G1222C3002</v>
          </cell>
          <cell r="B1140" t="str">
            <v>CAJA Ñ2 370*280*210 K-C T/200 TE-4376</v>
          </cell>
          <cell r="C1140">
            <v>90</v>
          </cell>
          <cell r="D1140" t="str">
            <v>3</v>
          </cell>
          <cell r="E1140">
            <v>20020613</v>
          </cell>
          <cell r="F1140" t="str">
            <v>UN</v>
          </cell>
          <cell r="G1140">
            <v>-1</v>
          </cell>
          <cell r="H1140">
            <v>1059</v>
          </cell>
          <cell r="I1140">
            <v>0.41399999999999998</v>
          </cell>
          <cell r="J1140">
            <v>-438.42599999999999</v>
          </cell>
          <cell r="K1140" t="str">
            <v>Peso de Producto Terminado</v>
          </cell>
          <cell r="L1140" t="str">
            <v>G1222</v>
          </cell>
          <cell r="M1140">
            <v>2002</v>
          </cell>
          <cell r="N1140">
            <v>6</v>
          </cell>
          <cell r="O1140" t="str">
            <v>043229</v>
          </cell>
          <cell r="P1140">
            <v>2</v>
          </cell>
          <cell r="Q1140" t="str">
            <v>G1222</v>
          </cell>
          <cell r="R1140" t="str">
            <v>FACTUPA$02</v>
          </cell>
          <cell r="S1140" t="str">
            <v>0200014954</v>
          </cell>
          <cell r="T1140" t="str">
            <v>INTACO</v>
          </cell>
          <cell r="U1140">
            <v>43229</v>
          </cell>
          <cell r="V1140">
            <v>391.83</v>
          </cell>
          <cell r="W1140">
            <v>0</v>
          </cell>
          <cell r="X1140">
            <v>391.83</v>
          </cell>
          <cell r="Y1140">
            <v>47.02</v>
          </cell>
        </row>
        <row r="1141">
          <cell r="A1141" t="str">
            <v>G1222C3002</v>
          </cell>
          <cell r="B1141" t="str">
            <v>CAJA Ñ2 370*280*210 K-C T/200 TE-4376</v>
          </cell>
          <cell r="C1141">
            <v>2</v>
          </cell>
          <cell r="D1141" t="str">
            <v>3</v>
          </cell>
          <cell r="E1141">
            <v>20020612</v>
          </cell>
          <cell r="F1141" t="str">
            <v>UN</v>
          </cell>
          <cell r="G1141">
            <v>1</v>
          </cell>
          <cell r="H1141">
            <v>1059</v>
          </cell>
          <cell r="I1141">
            <v>0.41399999999999998</v>
          </cell>
          <cell r="J1141">
            <v>438.42599999999999</v>
          </cell>
          <cell r="K1141" t="str">
            <v>Peso de Producto Terminado</v>
          </cell>
          <cell r="L1141" t="str">
            <v>G1222</v>
          </cell>
          <cell r="M1141">
            <v>2002</v>
          </cell>
          <cell r="N1141">
            <v>6</v>
          </cell>
          <cell r="O1141" t="str">
            <v>043227</v>
          </cell>
          <cell r="P1141">
            <v>2</v>
          </cell>
          <cell r="Q1141" t="str">
            <v>15087</v>
          </cell>
          <cell r="R1141" t="str">
            <v>21816</v>
          </cell>
          <cell r="S1141" t="str">
            <v>0</v>
          </cell>
          <cell r="T1141" t="str">
            <v>INTACO</v>
          </cell>
          <cell r="U1141">
            <v>43227</v>
          </cell>
        </row>
        <row r="1142">
          <cell r="A1142" t="str">
            <v>G1222C3001</v>
          </cell>
          <cell r="B1142" t="str">
            <v>CAJA Ñ1 340*340*210 K-C T/200 TE-4372</v>
          </cell>
          <cell r="C1142">
            <v>90</v>
          </cell>
          <cell r="D1142" t="str">
            <v>3</v>
          </cell>
          <cell r="E1142">
            <v>20020613</v>
          </cell>
          <cell r="F1142" t="str">
            <v>UN</v>
          </cell>
          <cell r="G1142">
            <v>-1</v>
          </cell>
          <cell r="H1142">
            <v>1078</v>
          </cell>
          <cell r="I1142">
            <v>0.48499999999999999</v>
          </cell>
          <cell r="J1142">
            <v>-522.83000000000004</v>
          </cell>
          <cell r="K1142" t="str">
            <v>Peso de Producto Terminado</v>
          </cell>
          <cell r="L1142" t="str">
            <v>G1222</v>
          </cell>
          <cell r="M1142">
            <v>2002</v>
          </cell>
          <cell r="N1142">
            <v>6</v>
          </cell>
          <cell r="O1142" t="str">
            <v>043229</v>
          </cell>
          <cell r="P1142">
            <v>1</v>
          </cell>
          <cell r="Q1142" t="str">
            <v>G1222</v>
          </cell>
          <cell r="R1142" t="str">
            <v>FACTUPA$02</v>
          </cell>
          <cell r="S1142" t="str">
            <v>0200014954</v>
          </cell>
          <cell r="T1142" t="str">
            <v>INTACO</v>
          </cell>
          <cell r="U1142">
            <v>43229</v>
          </cell>
          <cell r="V1142">
            <v>463.54</v>
          </cell>
          <cell r="W1142">
            <v>0</v>
          </cell>
          <cell r="X1142">
            <v>463.54</v>
          </cell>
          <cell r="Y1142">
            <v>55.62</v>
          </cell>
        </row>
        <row r="1143">
          <cell r="A1143" t="str">
            <v>G1222C3001</v>
          </cell>
          <cell r="B1143" t="str">
            <v>CAJA Ñ1 340*340*210 K-C T/200 TE-4372</v>
          </cell>
          <cell r="C1143">
            <v>2</v>
          </cell>
          <cell r="D1143" t="str">
            <v>3</v>
          </cell>
          <cell r="E1143">
            <v>20020612</v>
          </cell>
          <cell r="F1143" t="str">
            <v>UN</v>
          </cell>
          <cell r="G1143">
            <v>1</v>
          </cell>
          <cell r="H1143">
            <v>1078</v>
          </cell>
          <cell r="I1143">
            <v>0.48499999999999999</v>
          </cell>
          <cell r="J1143">
            <v>522.83000000000004</v>
          </cell>
          <cell r="K1143" t="str">
            <v>Peso de Producto Terminado</v>
          </cell>
          <cell r="L1143" t="str">
            <v>G1222</v>
          </cell>
          <cell r="M1143">
            <v>2002</v>
          </cell>
          <cell r="N1143">
            <v>6</v>
          </cell>
          <cell r="O1143" t="str">
            <v>043227</v>
          </cell>
          <cell r="P1143">
            <v>1</v>
          </cell>
          <cell r="Q1143" t="str">
            <v>15088</v>
          </cell>
          <cell r="R1143" t="str">
            <v>21821</v>
          </cell>
          <cell r="S1143" t="str">
            <v>0</v>
          </cell>
          <cell r="T1143" t="str">
            <v>INTACO</v>
          </cell>
          <cell r="U1143">
            <v>43227</v>
          </cell>
        </row>
        <row r="1144">
          <cell r="A1144" t="str">
            <v>G1213P3ADS</v>
          </cell>
          <cell r="B1144" t="str">
            <v>PADS</v>
          </cell>
          <cell r="C1144">
            <v>2</v>
          </cell>
          <cell r="D1144" t="str">
            <v>3</v>
          </cell>
          <cell r="E1144">
            <v>20020620</v>
          </cell>
          <cell r="F1144" t="str">
            <v>UN</v>
          </cell>
          <cell r="G1144">
            <v>1</v>
          </cell>
          <cell r="H1144">
            <v>2650</v>
          </cell>
          <cell r="I1144">
            <v>5.8000000000000003E-2</v>
          </cell>
          <cell r="J1144">
            <v>153.69999999999999</v>
          </cell>
          <cell r="K1144" t="str">
            <v>Peso de Producto Terminado</v>
          </cell>
          <cell r="L1144" t="str">
            <v>G1213</v>
          </cell>
          <cell r="M1144">
            <v>2002</v>
          </cell>
          <cell r="N1144">
            <v>6</v>
          </cell>
          <cell r="O1144" t="str">
            <v>044035</v>
          </cell>
          <cell r="P1144">
            <v>2</v>
          </cell>
          <cell r="Q1144" t="str">
            <v>15176</v>
          </cell>
          <cell r="R1144" t="str">
            <v>21943</v>
          </cell>
          <cell r="S1144" t="str">
            <v>0</v>
          </cell>
          <cell r="T1144" t="str">
            <v>INCUBADORA ANHALZER</v>
          </cell>
          <cell r="U1144">
            <v>44035</v>
          </cell>
        </row>
        <row r="1145">
          <cell r="A1145" t="str">
            <v>G1230C3EXP</v>
          </cell>
          <cell r="B1145" t="str">
            <v>CAJA EXPORTACION 820*410*457 T250 TE9288</v>
          </cell>
          <cell r="C1145">
            <v>90</v>
          </cell>
          <cell r="D1145" t="str">
            <v>3</v>
          </cell>
          <cell r="E1145">
            <v>20020627</v>
          </cell>
          <cell r="F1145" t="str">
            <v>UN</v>
          </cell>
          <cell r="G1145">
            <v>-1</v>
          </cell>
          <cell r="H1145">
            <v>3080</v>
          </cell>
          <cell r="I1145">
            <v>1.663</v>
          </cell>
          <cell r="J1145">
            <v>-5122.04</v>
          </cell>
          <cell r="K1145" t="str">
            <v>Peso de Producto Terminado</v>
          </cell>
          <cell r="L1145" t="str">
            <v>G1230</v>
          </cell>
          <cell r="M1145">
            <v>2002</v>
          </cell>
          <cell r="N1145">
            <v>6</v>
          </cell>
          <cell r="O1145" t="str">
            <v>043896</v>
          </cell>
          <cell r="P1145">
            <v>1</v>
          </cell>
          <cell r="Q1145" t="str">
            <v>G1230</v>
          </cell>
          <cell r="R1145" t="str">
            <v>FACTUPA$02</v>
          </cell>
          <cell r="S1145" t="str">
            <v>0200015261</v>
          </cell>
          <cell r="T1145" t="str">
            <v>INDUSTRIAL IEPESA</v>
          </cell>
          <cell r="U1145">
            <v>43896</v>
          </cell>
          <cell r="V1145">
            <v>4312</v>
          </cell>
          <cell r="W1145">
            <v>0</v>
          </cell>
          <cell r="X1145">
            <v>4312</v>
          </cell>
          <cell r="Y1145">
            <v>517.44000000000005</v>
          </cell>
        </row>
        <row r="1146">
          <cell r="A1146" t="str">
            <v>G1207C3014</v>
          </cell>
          <cell r="B1146" t="str">
            <v>BANDJ. TROQ. 710057 842*823 B-C 200 4824</v>
          </cell>
          <cell r="C1146">
            <v>2</v>
          </cell>
          <cell r="D1146" t="str">
            <v>3</v>
          </cell>
          <cell r="E1146">
            <v>20020621</v>
          </cell>
          <cell r="F1146" t="str">
            <v>UN</v>
          </cell>
          <cell r="G1146">
            <v>1</v>
          </cell>
          <cell r="H1146">
            <v>1050</v>
          </cell>
          <cell r="I1146">
            <v>0.42799999999999999</v>
          </cell>
          <cell r="J1146">
            <v>449.4</v>
          </cell>
          <cell r="K1146" t="str">
            <v>Peso de Producto Terminado</v>
          </cell>
          <cell r="L1146" t="str">
            <v>G1207</v>
          </cell>
          <cell r="M1146">
            <v>2002</v>
          </cell>
          <cell r="N1146">
            <v>6</v>
          </cell>
          <cell r="O1146" t="str">
            <v>043592</v>
          </cell>
          <cell r="P1146">
            <v>3</v>
          </cell>
          <cell r="Q1146" t="str">
            <v>15182</v>
          </cell>
          <cell r="R1146" t="str">
            <v>22094</v>
          </cell>
          <cell r="S1146" t="str">
            <v>0</v>
          </cell>
          <cell r="T1146" t="str">
            <v>INCABLES</v>
          </cell>
          <cell r="U1146">
            <v>43592</v>
          </cell>
        </row>
        <row r="1147">
          <cell r="A1147" t="str">
            <v>G1207L3015</v>
          </cell>
          <cell r="B1147" t="str">
            <v>REFUERZO 710057 886*237 K-C 125 4825</v>
          </cell>
          <cell r="C1147">
            <v>90</v>
          </cell>
          <cell r="D1147" t="str">
            <v>3</v>
          </cell>
          <cell r="E1147">
            <v>20020621</v>
          </cell>
          <cell r="F1147" t="str">
            <v>UN</v>
          </cell>
          <cell r="G1147">
            <v>-1</v>
          </cell>
          <cell r="H1147">
            <v>1000</v>
          </cell>
          <cell r="I1147">
            <v>9.7000000000000003E-2</v>
          </cell>
          <cell r="J1147">
            <v>-97</v>
          </cell>
          <cell r="K1147" t="str">
            <v>Peso de Producto Terminado</v>
          </cell>
          <cell r="L1147" t="str">
            <v>G1207</v>
          </cell>
          <cell r="M1147">
            <v>2002</v>
          </cell>
          <cell r="N1147">
            <v>6</v>
          </cell>
          <cell r="O1147" t="str">
            <v>043604</v>
          </cell>
          <cell r="P1147">
            <v>3</v>
          </cell>
          <cell r="Q1147" t="str">
            <v>G1207</v>
          </cell>
          <cell r="R1147" t="str">
            <v>FACTUPA$03</v>
          </cell>
          <cell r="S1147" t="str">
            <v>0200015142</v>
          </cell>
          <cell r="T1147" t="str">
            <v>INCABLES</v>
          </cell>
          <cell r="U1147">
            <v>43604</v>
          </cell>
          <cell r="V1147">
            <v>80</v>
          </cell>
          <cell r="W1147">
            <v>0</v>
          </cell>
          <cell r="X1147">
            <v>80</v>
          </cell>
          <cell r="Y1147">
            <v>0</v>
          </cell>
        </row>
        <row r="1148">
          <cell r="A1148" t="str">
            <v>G1207L3015</v>
          </cell>
          <cell r="B1148" t="str">
            <v>REFUERZO 710057 886*237 K-C 125 4825</v>
          </cell>
          <cell r="C1148">
            <v>2</v>
          </cell>
          <cell r="D1148" t="str">
            <v>3</v>
          </cell>
          <cell r="E1148">
            <v>20020621</v>
          </cell>
          <cell r="F1148" t="str">
            <v>UN</v>
          </cell>
          <cell r="G1148">
            <v>1</v>
          </cell>
          <cell r="H1148">
            <v>1000</v>
          </cell>
          <cell r="I1148">
            <v>9.7000000000000003E-2</v>
          </cell>
          <cell r="J1148">
            <v>97</v>
          </cell>
          <cell r="K1148" t="str">
            <v>Peso de Producto Terminado</v>
          </cell>
          <cell r="L1148" t="str">
            <v>G1207</v>
          </cell>
          <cell r="M1148">
            <v>2002</v>
          </cell>
          <cell r="N1148">
            <v>6</v>
          </cell>
          <cell r="O1148" t="str">
            <v>043574</v>
          </cell>
          <cell r="P1148">
            <v>3</v>
          </cell>
          <cell r="Q1148" t="str">
            <v>15179</v>
          </cell>
          <cell r="R1148" t="str">
            <v>21995</v>
          </cell>
          <cell r="S1148" t="str">
            <v>0</v>
          </cell>
          <cell r="T1148" t="str">
            <v>INCABLES</v>
          </cell>
          <cell r="U1148">
            <v>43574</v>
          </cell>
        </row>
        <row r="1149">
          <cell r="A1149" t="str">
            <v>G1207L3012</v>
          </cell>
          <cell r="B1149" t="str">
            <v>REFUERZO 710058-00 726*227 125 TE-4831</v>
          </cell>
          <cell r="C1149">
            <v>90</v>
          </cell>
          <cell r="D1149" t="str">
            <v>3</v>
          </cell>
          <cell r="E1149">
            <v>20020622</v>
          </cell>
          <cell r="F1149" t="str">
            <v>UN</v>
          </cell>
          <cell r="G1149">
            <v>-1</v>
          </cell>
          <cell r="H1149">
            <v>9464</v>
          </cell>
          <cell r="I1149">
            <v>7.5999999999999998E-2</v>
          </cell>
          <cell r="J1149">
            <v>-719.26400000000001</v>
          </cell>
          <cell r="K1149" t="str">
            <v>Peso de Producto Terminado</v>
          </cell>
          <cell r="L1149" t="str">
            <v>G1207</v>
          </cell>
          <cell r="M1149">
            <v>2002</v>
          </cell>
          <cell r="N1149">
            <v>6</v>
          </cell>
          <cell r="O1149" t="str">
            <v>043613</v>
          </cell>
          <cell r="P1149">
            <v>2</v>
          </cell>
          <cell r="Q1149" t="str">
            <v>G1207</v>
          </cell>
          <cell r="R1149" t="str">
            <v>FACTUPA$03</v>
          </cell>
          <cell r="S1149" t="str">
            <v>0200015150</v>
          </cell>
          <cell r="T1149" t="str">
            <v>INCABLES</v>
          </cell>
          <cell r="U1149">
            <v>43613</v>
          </cell>
          <cell r="V1149">
            <v>567.84</v>
          </cell>
          <cell r="W1149">
            <v>0</v>
          </cell>
          <cell r="X1149">
            <v>567.84</v>
          </cell>
          <cell r="Y1149">
            <v>0</v>
          </cell>
        </row>
        <row r="1150">
          <cell r="A1150" t="str">
            <v>G1207L3012</v>
          </cell>
          <cell r="B1150" t="str">
            <v>REFUERZO 710058-00 726*227 125 TE-4831</v>
          </cell>
          <cell r="C1150">
            <v>2</v>
          </cell>
          <cell r="D1150" t="str">
            <v>3</v>
          </cell>
          <cell r="E1150">
            <v>20020621</v>
          </cell>
          <cell r="F1150" t="str">
            <v>UN</v>
          </cell>
          <cell r="G1150">
            <v>1</v>
          </cell>
          <cell r="H1150">
            <v>9600</v>
          </cell>
          <cell r="I1150">
            <v>7.5999999999999998E-2</v>
          </cell>
          <cell r="J1150">
            <v>729.6</v>
          </cell>
          <cell r="K1150" t="str">
            <v>Peso de Producto Terminado</v>
          </cell>
          <cell r="L1150" t="str">
            <v>G1207</v>
          </cell>
          <cell r="M1150">
            <v>2002</v>
          </cell>
          <cell r="N1150">
            <v>6</v>
          </cell>
          <cell r="O1150" t="str">
            <v>043574</v>
          </cell>
          <cell r="P1150">
            <v>4</v>
          </cell>
          <cell r="Q1150" t="str">
            <v>15178</v>
          </cell>
          <cell r="R1150" t="str">
            <v>21996</v>
          </cell>
          <cell r="S1150" t="str">
            <v>0</v>
          </cell>
          <cell r="T1150" t="str">
            <v>INCABLES</v>
          </cell>
          <cell r="U1150">
            <v>43574</v>
          </cell>
        </row>
        <row r="1151">
          <cell r="A1151" t="str">
            <v>G1207L3008</v>
          </cell>
          <cell r="B1151" t="str">
            <v>REFUERZOS 710056-00 886*237 KC 125 4822</v>
          </cell>
          <cell r="C1151">
            <v>90</v>
          </cell>
          <cell r="D1151" t="str">
            <v>3</v>
          </cell>
          <cell r="E1151">
            <v>20020621</v>
          </cell>
          <cell r="F1151" t="str">
            <v>UN</v>
          </cell>
          <cell r="G1151">
            <v>-1</v>
          </cell>
          <cell r="H1151">
            <v>2000</v>
          </cell>
          <cell r="I1151">
            <v>9.7000000000000003E-2</v>
          </cell>
          <cell r="J1151">
            <v>-194</v>
          </cell>
          <cell r="K1151" t="str">
            <v>Peso de Producto Terminado</v>
          </cell>
          <cell r="L1151" t="str">
            <v>G1207</v>
          </cell>
          <cell r="M1151">
            <v>2002</v>
          </cell>
          <cell r="N1151">
            <v>6</v>
          </cell>
          <cell r="O1151" t="str">
            <v>043602</v>
          </cell>
          <cell r="P1151">
            <v>4</v>
          </cell>
          <cell r="Q1151" t="str">
            <v>G1207</v>
          </cell>
          <cell r="R1151" t="str">
            <v>FACTUPA$03</v>
          </cell>
          <cell r="S1151" t="str">
            <v>0200015141</v>
          </cell>
          <cell r="T1151" t="str">
            <v>INCABLES</v>
          </cell>
          <cell r="U1151">
            <v>43602</v>
          </cell>
          <cell r="V1151">
            <v>160</v>
          </cell>
          <cell r="W1151">
            <v>0</v>
          </cell>
          <cell r="X1151">
            <v>160</v>
          </cell>
          <cell r="Y1151">
            <v>0</v>
          </cell>
        </row>
        <row r="1152">
          <cell r="A1152" t="str">
            <v>G1102C3H10</v>
          </cell>
          <cell r="B1152" t="str">
            <v>CJ HELADO 10 LTS.237*174*237 T150 TE820</v>
          </cell>
          <cell r="C1152">
            <v>90</v>
          </cell>
          <cell r="D1152" t="str">
            <v>3</v>
          </cell>
          <cell r="E1152">
            <v>20020620</v>
          </cell>
          <cell r="F1152" t="str">
            <v>UN</v>
          </cell>
          <cell r="G1152">
            <v>-1</v>
          </cell>
          <cell r="H1152">
            <v>2784</v>
          </cell>
          <cell r="I1152">
            <v>0.192</v>
          </cell>
          <cell r="J1152">
            <v>-534.52800000000002</v>
          </cell>
          <cell r="K1152" t="str">
            <v>Peso de Producto Terminado</v>
          </cell>
          <cell r="L1152" t="str">
            <v>G1102</v>
          </cell>
          <cell r="M1152">
            <v>2002</v>
          </cell>
          <cell r="N1152">
            <v>6</v>
          </cell>
          <cell r="O1152" t="str">
            <v>043515</v>
          </cell>
          <cell r="P1152">
            <v>1</v>
          </cell>
          <cell r="Q1152" t="str">
            <v>G1102</v>
          </cell>
          <cell r="R1152" t="str">
            <v>FACTUPA$02</v>
          </cell>
          <cell r="S1152" t="str">
            <v>0200015095</v>
          </cell>
          <cell r="T1152" t="str">
            <v>HELADOSA S.A</v>
          </cell>
          <cell r="U1152">
            <v>43515</v>
          </cell>
          <cell r="V1152">
            <v>1635.12</v>
          </cell>
          <cell r="W1152">
            <v>0</v>
          </cell>
          <cell r="X1152">
            <v>1635.12</v>
          </cell>
          <cell r="Y1152">
            <v>196.21</v>
          </cell>
        </row>
        <row r="1153">
          <cell r="A1153" t="str">
            <v>G1102C3H10</v>
          </cell>
          <cell r="B1153" t="str">
            <v>CJ HELADO 10 LTS.237*174*237 T150 TE820</v>
          </cell>
          <cell r="C1153">
            <v>90</v>
          </cell>
          <cell r="D1153" t="str">
            <v>3</v>
          </cell>
          <cell r="E1153">
            <v>20020629</v>
          </cell>
          <cell r="F1153" t="str">
            <v>UN</v>
          </cell>
          <cell r="G1153">
            <v>-1</v>
          </cell>
          <cell r="H1153">
            <v>1749</v>
          </cell>
          <cell r="I1153">
            <v>0.192</v>
          </cell>
          <cell r="J1153">
            <v>-335.80799999999999</v>
          </cell>
          <cell r="K1153" t="str">
            <v>Peso de Producto Terminado</v>
          </cell>
          <cell r="L1153" t="str">
            <v>G1102</v>
          </cell>
          <cell r="M1153">
            <v>2002</v>
          </cell>
          <cell r="N1153">
            <v>6</v>
          </cell>
          <cell r="O1153" t="str">
            <v>044025</v>
          </cell>
          <cell r="P1153">
            <v>4</v>
          </cell>
          <cell r="Q1153" t="str">
            <v>G1102</v>
          </cell>
          <cell r="R1153" t="str">
            <v>FACTUPA$02</v>
          </cell>
          <cell r="S1153" t="str">
            <v>0200015297</v>
          </cell>
          <cell r="T1153" t="str">
            <v>HELADOSA S.A</v>
          </cell>
          <cell r="U1153">
            <v>44025</v>
          </cell>
          <cell r="V1153">
            <v>314.82</v>
          </cell>
          <cell r="W1153">
            <v>0</v>
          </cell>
          <cell r="X1153">
            <v>314.82</v>
          </cell>
          <cell r="Y1153">
            <v>37.78</v>
          </cell>
        </row>
        <row r="1154">
          <cell r="A1154" t="str">
            <v>G1102C3H5L</v>
          </cell>
          <cell r="B1154" t="str">
            <v>CJ HELADO 5 LTS 237*174*120 T150 TE820A</v>
          </cell>
          <cell r="C1154">
            <v>2</v>
          </cell>
          <cell r="D1154" t="str">
            <v>3</v>
          </cell>
          <cell r="E1154">
            <v>20020604</v>
          </cell>
          <cell r="F1154" t="str">
            <v>UN</v>
          </cell>
          <cell r="G1154">
            <v>1</v>
          </cell>
          <cell r="H1154">
            <v>19135</v>
          </cell>
          <cell r="I1154">
            <v>0.13900000000000001</v>
          </cell>
          <cell r="J1154">
            <v>2659.7650000000003</v>
          </cell>
          <cell r="K1154" t="str">
            <v>Peso de Producto Terminado</v>
          </cell>
          <cell r="L1154" t="str">
            <v>G1102</v>
          </cell>
          <cell r="M1154">
            <v>2002</v>
          </cell>
          <cell r="N1154">
            <v>6</v>
          </cell>
          <cell r="O1154" t="str">
            <v>042870</v>
          </cell>
          <cell r="P1154">
            <v>6</v>
          </cell>
          <cell r="Q1154" t="str">
            <v>14897</v>
          </cell>
          <cell r="R1154" t="str">
            <v>21200</v>
          </cell>
          <cell r="S1154" t="str">
            <v>0</v>
          </cell>
          <cell r="T1154" t="str">
            <v>HELADOSA S.A</v>
          </cell>
          <cell r="U1154">
            <v>42870</v>
          </cell>
        </row>
        <row r="1155">
          <cell r="A1155" t="str">
            <v>G1102C3H5L</v>
          </cell>
          <cell r="B1155" t="str">
            <v>CJ HELADO 5 LTS 237*174*120 T150 TE820A</v>
          </cell>
          <cell r="C1155">
            <v>90</v>
          </cell>
          <cell r="D1155" t="str">
            <v>3</v>
          </cell>
          <cell r="E1155">
            <v>20020605</v>
          </cell>
          <cell r="F1155" t="str">
            <v>UN</v>
          </cell>
          <cell r="G1155">
            <v>-1</v>
          </cell>
          <cell r="H1155">
            <v>12960</v>
          </cell>
          <cell r="I1155">
            <v>0.13900000000000001</v>
          </cell>
          <cell r="J1155">
            <v>-1801.44</v>
          </cell>
          <cell r="K1155" t="str">
            <v>Peso de Producto Terminado</v>
          </cell>
          <cell r="L1155" t="str">
            <v>G1102</v>
          </cell>
          <cell r="M1155">
            <v>2002</v>
          </cell>
          <cell r="N1155">
            <v>6</v>
          </cell>
          <cell r="O1155" t="str">
            <v>042885</v>
          </cell>
          <cell r="P1155">
            <v>1</v>
          </cell>
          <cell r="Q1155" t="str">
            <v>G1102</v>
          </cell>
          <cell r="R1155" t="str">
            <v>FACTUPA$02</v>
          </cell>
          <cell r="S1155" t="str">
            <v>0200014787</v>
          </cell>
          <cell r="T1155" t="str">
            <v>HELADOSA S.A</v>
          </cell>
          <cell r="U1155">
            <v>42885</v>
          </cell>
          <cell r="V1155">
            <v>1684.8</v>
          </cell>
          <cell r="W1155">
            <v>0</v>
          </cell>
          <cell r="X1155">
            <v>1684.8</v>
          </cell>
          <cell r="Y1155">
            <v>202.18</v>
          </cell>
        </row>
        <row r="1156">
          <cell r="A1156" t="str">
            <v>G1102C3H5L</v>
          </cell>
          <cell r="B1156" t="str">
            <v>CJ HELADO 5 LTS 237*174*120 T150 TE820A</v>
          </cell>
          <cell r="C1156">
            <v>2</v>
          </cell>
          <cell r="D1156" t="str">
            <v>3</v>
          </cell>
          <cell r="E1156">
            <v>20020610</v>
          </cell>
          <cell r="F1156" t="str">
            <v>UN</v>
          </cell>
          <cell r="G1156">
            <v>1</v>
          </cell>
          <cell r="H1156">
            <v>6476</v>
          </cell>
          <cell r="I1156">
            <v>0.13900000000000001</v>
          </cell>
          <cell r="J1156">
            <v>900.1640000000001</v>
          </cell>
          <cell r="K1156" t="str">
            <v>Peso de Producto Terminado</v>
          </cell>
          <cell r="L1156" t="str">
            <v>G1102</v>
          </cell>
          <cell r="M1156">
            <v>2002</v>
          </cell>
          <cell r="N1156">
            <v>6</v>
          </cell>
          <cell r="O1156" t="str">
            <v>043127</v>
          </cell>
          <cell r="P1156">
            <v>3</v>
          </cell>
          <cell r="Q1156" t="str">
            <v>15030</v>
          </cell>
          <cell r="R1156" t="str">
            <v>21763</v>
          </cell>
          <cell r="S1156" t="str">
            <v>0</v>
          </cell>
          <cell r="T1156" t="str">
            <v>HELADOSA S.A</v>
          </cell>
          <cell r="U1156">
            <v>43127</v>
          </cell>
        </row>
        <row r="1157">
          <cell r="A1157" t="str">
            <v>G0321T3002</v>
          </cell>
          <cell r="B1157" t="str">
            <v>TRANSVERSAL ALTO 264*246 K/K T125 P:.031</v>
          </cell>
          <cell r="C1157">
            <v>2</v>
          </cell>
          <cell r="D1157" t="str">
            <v>3</v>
          </cell>
          <cell r="E1157">
            <v>20020619</v>
          </cell>
          <cell r="F1157" t="str">
            <v>UN</v>
          </cell>
          <cell r="G1157">
            <v>1</v>
          </cell>
          <cell r="H1157">
            <v>2135</v>
          </cell>
          <cell r="I1157">
            <v>0.03</v>
          </cell>
          <cell r="J1157">
            <v>64.05</v>
          </cell>
          <cell r="K1157" t="str">
            <v>Peso de Producto Terminado</v>
          </cell>
          <cell r="L1157" t="str">
            <v>G0321</v>
          </cell>
          <cell r="M1157">
            <v>2002</v>
          </cell>
          <cell r="N1157">
            <v>6</v>
          </cell>
          <cell r="O1157" t="str">
            <v>043474</v>
          </cell>
          <cell r="P1157">
            <v>4</v>
          </cell>
          <cell r="Q1157" t="str">
            <v>15164</v>
          </cell>
          <cell r="R1157" t="str">
            <v>21938</v>
          </cell>
          <cell r="S1157" t="str">
            <v>0</v>
          </cell>
          <cell r="T1157" t="str">
            <v>BEDEXPORT</v>
          </cell>
          <cell r="U1157">
            <v>43474</v>
          </cell>
        </row>
        <row r="1158">
          <cell r="A1158" t="str">
            <v>G1207C3014</v>
          </cell>
          <cell r="B1158" t="str">
            <v>BANDJ. TROQ. 710057 842*823 B-C 200 4824</v>
          </cell>
          <cell r="C1158">
            <v>90</v>
          </cell>
          <cell r="D1158" t="str">
            <v>3</v>
          </cell>
          <cell r="E1158">
            <v>20020621</v>
          </cell>
          <cell r="F1158" t="str">
            <v>UN</v>
          </cell>
          <cell r="G1158">
            <v>-1</v>
          </cell>
          <cell r="H1158">
            <v>1000</v>
          </cell>
          <cell r="I1158">
            <v>0.42799999999999999</v>
          </cell>
          <cell r="J1158">
            <v>-428</v>
          </cell>
          <cell r="K1158" t="str">
            <v>Peso de Producto Terminado</v>
          </cell>
          <cell r="L1158" t="str">
            <v>G1207</v>
          </cell>
          <cell r="M1158">
            <v>2002</v>
          </cell>
          <cell r="N1158">
            <v>6</v>
          </cell>
          <cell r="O1158" t="str">
            <v>043604</v>
          </cell>
          <cell r="P1158">
            <v>1</v>
          </cell>
          <cell r="Q1158" t="str">
            <v>G1207</v>
          </cell>
          <cell r="R1158" t="str">
            <v>FACTUPA$03</v>
          </cell>
          <cell r="S1158" t="str">
            <v>0200015142</v>
          </cell>
          <cell r="T1158" t="str">
            <v>INCABLES</v>
          </cell>
          <cell r="U1158">
            <v>43604</v>
          </cell>
          <cell r="V1158">
            <v>340</v>
          </cell>
          <cell r="W1158">
            <v>0</v>
          </cell>
          <cell r="X1158">
            <v>340</v>
          </cell>
          <cell r="Y1158">
            <v>0</v>
          </cell>
        </row>
        <row r="1159">
          <cell r="A1159" t="str">
            <v>G1213C3BPO</v>
          </cell>
          <cell r="B1159" t="str">
            <v>CAJA BASE POLLOBB 1010X875 T/200 TE/9309</v>
          </cell>
          <cell r="C1159">
            <v>90</v>
          </cell>
          <cell r="D1159" t="str">
            <v>3</v>
          </cell>
          <cell r="E1159">
            <v>20020605</v>
          </cell>
          <cell r="F1159" t="str">
            <v>UN</v>
          </cell>
          <cell r="G1159">
            <v>-1</v>
          </cell>
          <cell r="H1159">
            <v>743</v>
          </cell>
          <cell r="I1159">
            <v>0.55900000000000005</v>
          </cell>
          <cell r="J1159">
            <v>-415.33700000000005</v>
          </cell>
          <cell r="K1159" t="str">
            <v>Peso de Producto Terminado</v>
          </cell>
          <cell r="L1159" t="str">
            <v>G1213</v>
          </cell>
          <cell r="M1159">
            <v>2002</v>
          </cell>
          <cell r="N1159">
            <v>6</v>
          </cell>
          <cell r="O1159" t="str">
            <v>042899</v>
          </cell>
          <cell r="P1159">
            <v>1</v>
          </cell>
          <cell r="Q1159" t="str">
            <v>G1213</v>
          </cell>
          <cell r="R1159" t="str">
            <v>FACTUPA$02</v>
          </cell>
          <cell r="S1159" t="str">
            <v>0200014793</v>
          </cell>
          <cell r="T1159" t="str">
            <v>INCUBADORA ANHALZER</v>
          </cell>
          <cell r="U1159">
            <v>42899</v>
          </cell>
          <cell r="V1159">
            <v>924.63</v>
          </cell>
          <cell r="W1159">
            <v>0</v>
          </cell>
          <cell r="X1159">
            <v>924.63</v>
          </cell>
          <cell r="Y1159">
            <v>110.96</v>
          </cell>
        </row>
        <row r="1160">
          <cell r="A1160" t="str">
            <v>G1207C3013</v>
          </cell>
          <cell r="B1160" t="str">
            <v>JABAS 398*342*243 KC 200 4823</v>
          </cell>
          <cell r="C1160">
            <v>90</v>
          </cell>
          <cell r="D1160" t="str">
            <v>3</v>
          </cell>
          <cell r="E1160">
            <v>20020621</v>
          </cell>
          <cell r="F1160" t="str">
            <v>UN</v>
          </cell>
          <cell r="G1160">
            <v>-1</v>
          </cell>
          <cell r="H1160">
            <v>1000</v>
          </cell>
          <cell r="I1160">
            <v>0.39600000000000002</v>
          </cell>
          <cell r="J1160">
            <v>-396</v>
          </cell>
          <cell r="K1160" t="str">
            <v>Peso de Producto Terminado</v>
          </cell>
          <cell r="L1160" t="str">
            <v>G1207</v>
          </cell>
          <cell r="M1160">
            <v>2002</v>
          </cell>
          <cell r="N1160">
            <v>6</v>
          </cell>
          <cell r="O1160" t="str">
            <v>043604</v>
          </cell>
          <cell r="P1160">
            <v>2</v>
          </cell>
          <cell r="Q1160" t="str">
            <v>G1207</v>
          </cell>
          <cell r="R1160" t="str">
            <v>FACTUPA$03</v>
          </cell>
          <cell r="S1160" t="str">
            <v>0200015142</v>
          </cell>
          <cell r="T1160" t="str">
            <v>INCABLES</v>
          </cell>
          <cell r="U1160">
            <v>43604</v>
          </cell>
          <cell r="V1160">
            <v>320</v>
          </cell>
          <cell r="W1160">
            <v>0</v>
          </cell>
          <cell r="X1160">
            <v>320</v>
          </cell>
          <cell r="Y1160">
            <v>0</v>
          </cell>
        </row>
        <row r="1161">
          <cell r="A1161" t="str">
            <v>G1207C3013</v>
          </cell>
          <cell r="B1161" t="str">
            <v>JABAS 398*342*243 KC 200 4823</v>
          </cell>
          <cell r="C1161">
            <v>2</v>
          </cell>
          <cell r="D1161" t="str">
            <v>3</v>
          </cell>
          <cell r="E1161">
            <v>20020621</v>
          </cell>
          <cell r="F1161" t="str">
            <v>UN</v>
          </cell>
          <cell r="G1161">
            <v>1</v>
          </cell>
          <cell r="H1161">
            <v>1036</v>
          </cell>
          <cell r="I1161">
            <v>0.39600000000000002</v>
          </cell>
          <cell r="J1161">
            <v>410.25600000000003</v>
          </cell>
          <cell r="K1161" t="str">
            <v>Peso de Producto Terminado</v>
          </cell>
          <cell r="L1161" t="str">
            <v>G1207</v>
          </cell>
          <cell r="M1161">
            <v>2002</v>
          </cell>
          <cell r="N1161">
            <v>6</v>
          </cell>
          <cell r="O1161" t="str">
            <v>043592</v>
          </cell>
          <cell r="P1161">
            <v>1</v>
          </cell>
          <cell r="Q1161" t="str">
            <v>15253</v>
          </cell>
          <cell r="R1161" t="str">
            <v>21994</v>
          </cell>
          <cell r="S1161" t="str">
            <v>0</v>
          </cell>
          <cell r="T1161" t="str">
            <v>INCABLES</v>
          </cell>
          <cell r="U1161">
            <v>43592</v>
          </cell>
        </row>
        <row r="1162">
          <cell r="A1162" t="str">
            <v>G1207C3011</v>
          </cell>
          <cell r="B1162" t="str">
            <v>BANDEJ TROQ.722*715 BC 200 4830</v>
          </cell>
          <cell r="C1162">
            <v>90</v>
          </cell>
          <cell r="D1162" t="str">
            <v>3</v>
          </cell>
          <cell r="E1162">
            <v>20020622</v>
          </cell>
          <cell r="F1162" t="str">
            <v>UN</v>
          </cell>
          <cell r="G1162">
            <v>-1</v>
          </cell>
          <cell r="H1162">
            <v>9464</v>
          </cell>
          <cell r="I1162">
            <v>0.31900000000000001</v>
          </cell>
          <cell r="J1162">
            <v>-3019.0160000000001</v>
          </cell>
          <cell r="K1162" t="str">
            <v>Peso de Producto Terminado</v>
          </cell>
          <cell r="L1162" t="str">
            <v>G1207</v>
          </cell>
          <cell r="M1162">
            <v>2002</v>
          </cell>
          <cell r="N1162">
            <v>6</v>
          </cell>
          <cell r="O1162" t="str">
            <v>043625</v>
          </cell>
          <cell r="P1162">
            <v>1</v>
          </cell>
          <cell r="Q1162" t="str">
            <v>G1207</v>
          </cell>
          <cell r="R1162" t="str">
            <v>FACTUPA$03</v>
          </cell>
          <cell r="S1162" t="str">
            <v>0200015151</v>
          </cell>
          <cell r="T1162" t="str">
            <v>INCABLES</v>
          </cell>
          <cell r="U1162">
            <v>43625</v>
          </cell>
          <cell r="V1162">
            <v>2366</v>
          </cell>
          <cell r="W1162">
            <v>0</v>
          </cell>
          <cell r="X1162">
            <v>2366</v>
          </cell>
          <cell r="Y1162">
            <v>0</v>
          </cell>
        </row>
        <row r="1163">
          <cell r="A1163" t="str">
            <v>G1207C3011</v>
          </cell>
          <cell r="B1163" t="str">
            <v>BANDEJ TROQ.722*715 BC 200 4830</v>
          </cell>
          <cell r="C1163">
            <v>2</v>
          </cell>
          <cell r="D1163" t="str">
            <v>3</v>
          </cell>
          <cell r="E1163">
            <v>20020622</v>
          </cell>
          <cell r="F1163" t="str">
            <v>UN</v>
          </cell>
          <cell r="G1163">
            <v>1</v>
          </cell>
          <cell r="H1163">
            <v>3600</v>
          </cell>
          <cell r="I1163">
            <v>0.31900000000000001</v>
          </cell>
          <cell r="J1163">
            <v>1148.4000000000001</v>
          </cell>
          <cell r="K1163" t="str">
            <v>Peso de Producto Terminado</v>
          </cell>
          <cell r="L1163" t="str">
            <v>G1207</v>
          </cell>
          <cell r="M1163">
            <v>2002</v>
          </cell>
          <cell r="N1163">
            <v>6</v>
          </cell>
          <cell r="O1163" t="str">
            <v>043612</v>
          </cell>
          <cell r="P1163">
            <v>8</v>
          </cell>
          <cell r="Q1163" t="str">
            <v>15184</v>
          </cell>
          <cell r="R1163" t="str">
            <v>22005</v>
          </cell>
          <cell r="S1163" t="str">
            <v>0</v>
          </cell>
          <cell r="T1163" t="str">
            <v>INCABLES</v>
          </cell>
          <cell r="U1163">
            <v>43612</v>
          </cell>
        </row>
        <row r="1164">
          <cell r="A1164" t="str">
            <v>G1207C3011</v>
          </cell>
          <cell r="B1164" t="str">
            <v>BANDEJ TROQ.722*715 BC 200 4830</v>
          </cell>
          <cell r="C1164">
            <v>2</v>
          </cell>
          <cell r="D1164" t="str">
            <v>3</v>
          </cell>
          <cell r="E1164">
            <v>20020621</v>
          </cell>
          <cell r="F1164" t="str">
            <v>UN</v>
          </cell>
          <cell r="G1164">
            <v>1</v>
          </cell>
          <cell r="H1164">
            <v>6000</v>
          </cell>
          <cell r="I1164">
            <v>0.31900000000000001</v>
          </cell>
          <cell r="J1164">
            <v>1914</v>
          </cell>
          <cell r="K1164" t="str">
            <v>Peso de Producto Terminado</v>
          </cell>
          <cell r="L1164" t="str">
            <v>G1207</v>
          </cell>
          <cell r="M1164">
            <v>2002</v>
          </cell>
          <cell r="N1164">
            <v>6</v>
          </cell>
          <cell r="O1164" t="str">
            <v>043603</v>
          </cell>
          <cell r="P1164">
            <v>3</v>
          </cell>
          <cell r="Q1164" t="str">
            <v>15183</v>
          </cell>
          <cell r="R1164" t="str">
            <v>22005</v>
          </cell>
          <cell r="S1164" t="str">
            <v>0</v>
          </cell>
          <cell r="T1164" t="str">
            <v>INCABLES</v>
          </cell>
          <cell r="U1164">
            <v>43603</v>
          </cell>
        </row>
        <row r="1165">
          <cell r="A1165" t="str">
            <v>G1207C3010</v>
          </cell>
          <cell r="B1165" t="str">
            <v>JABAS 7100058 350*242*233 KC 200 4829</v>
          </cell>
          <cell r="C1165">
            <v>90</v>
          </cell>
          <cell r="D1165" t="str">
            <v>3</v>
          </cell>
          <cell r="E1165">
            <v>20020622</v>
          </cell>
          <cell r="F1165" t="str">
            <v>UN</v>
          </cell>
          <cell r="G1165">
            <v>-1</v>
          </cell>
          <cell r="H1165">
            <v>9464</v>
          </cell>
          <cell r="I1165">
            <v>0.27400000000000002</v>
          </cell>
          <cell r="J1165">
            <v>-2593.1360000000004</v>
          </cell>
          <cell r="K1165" t="str">
            <v>Peso de Producto Terminado</v>
          </cell>
          <cell r="L1165" t="str">
            <v>G1207</v>
          </cell>
          <cell r="M1165">
            <v>2002</v>
          </cell>
          <cell r="N1165">
            <v>6</v>
          </cell>
          <cell r="O1165" t="str">
            <v>043613</v>
          </cell>
          <cell r="P1165">
            <v>1</v>
          </cell>
          <cell r="Q1165" t="str">
            <v>G1207</v>
          </cell>
          <cell r="R1165" t="str">
            <v>FACTUPA$03</v>
          </cell>
          <cell r="S1165" t="str">
            <v>0200015150</v>
          </cell>
          <cell r="T1165" t="str">
            <v>INCABLES</v>
          </cell>
          <cell r="U1165">
            <v>43613</v>
          </cell>
          <cell r="V1165">
            <v>2082.08</v>
          </cell>
          <cell r="W1165">
            <v>0</v>
          </cell>
          <cell r="X1165">
            <v>2082.08</v>
          </cell>
          <cell r="Y1165">
            <v>0</v>
          </cell>
        </row>
        <row r="1166">
          <cell r="A1166" t="str">
            <v>G1207C3010</v>
          </cell>
          <cell r="B1166" t="str">
            <v>JABAS 7100058 350*242*233 KC 200 4829</v>
          </cell>
          <cell r="C1166">
            <v>2</v>
          </cell>
          <cell r="D1166" t="str">
            <v>3</v>
          </cell>
          <cell r="E1166">
            <v>20020621</v>
          </cell>
          <cell r="F1166" t="str">
            <v>UN</v>
          </cell>
          <cell r="G1166">
            <v>1</v>
          </cell>
          <cell r="H1166">
            <v>9829</v>
          </cell>
          <cell r="I1166">
            <v>0.27400000000000002</v>
          </cell>
          <cell r="J1166">
            <v>2693.1460000000002</v>
          </cell>
          <cell r="K1166" t="str">
            <v>Peso de Producto Terminado</v>
          </cell>
          <cell r="L1166" t="str">
            <v>G1207</v>
          </cell>
          <cell r="M1166">
            <v>2002</v>
          </cell>
          <cell r="N1166">
            <v>6</v>
          </cell>
          <cell r="O1166" t="str">
            <v>043592</v>
          </cell>
          <cell r="P1166">
            <v>2</v>
          </cell>
          <cell r="Q1166" t="str">
            <v>15252</v>
          </cell>
          <cell r="R1166" t="str">
            <v>22000</v>
          </cell>
          <cell r="S1166" t="str">
            <v>0</v>
          </cell>
          <cell r="T1166" t="str">
            <v>INCABLES</v>
          </cell>
          <cell r="U1166">
            <v>43592</v>
          </cell>
        </row>
        <row r="1167">
          <cell r="A1167" t="str">
            <v>G1207C3009</v>
          </cell>
          <cell r="B1167" t="str">
            <v>CJ MASTER 710058 504*362*252 KC 275 4828</v>
          </cell>
          <cell r="C1167">
            <v>90</v>
          </cell>
          <cell r="D1167" t="str">
            <v>3</v>
          </cell>
          <cell r="E1167">
            <v>20020622</v>
          </cell>
          <cell r="F1167" t="str">
            <v>UN</v>
          </cell>
          <cell r="G1167">
            <v>-1</v>
          </cell>
          <cell r="H1167">
            <v>4732</v>
          </cell>
          <cell r="I1167">
            <v>0.98699999999999999</v>
          </cell>
          <cell r="J1167">
            <v>-4670.4840000000004</v>
          </cell>
          <cell r="K1167" t="str">
            <v>Peso de Producto Terminado</v>
          </cell>
          <cell r="L1167" t="str">
            <v>G1207</v>
          </cell>
          <cell r="M1167">
            <v>2002</v>
          </cell>
          <cell r="N1167">
            <v>6</v>
          </cell>
          <cell r="O1167" t="str">
            <v>043632</v>
          </cell>
          <cell r="P1167">
            <v>1</v>
          </cell>
          <cell r="Q1167" t="str">
            <v>G1207</v>
          </cell>
          <cell r="R1167" t="str">
            <v>FACTUPA$03</v>
          </cell>
          <cell r="S1167" t="str">
            <v>0200015148</v>
          </cell>
          <cell r="T1167" t="str">
            <v>INCABLES</v>
          </cell>
          <cell r="U1167">
            <v>43632</v>
          </cell>
          <cell r="V1167">
            <v>3690.96</v>
          </cell>
          <cell r="W1167">
            <v>0</v>
          </cell>
          <cell r="X1167">
            <v>3690.96</v>
          </cell>
          <cell r="Y1167">
            <v>0</v>
          </cell>
        </row>
        <row r="1168">
          <cell r="A1168" t="str">
            <v>G1207C3009</v>
          </cell>
          <cell r="B1168" t="str">
            <v>CJ MASTER 710058 504*362*252 KC 275 4828</v>
          </cell>
          <cell r="C1168">
            <v>2</v>
          </cell>
          <cell r="D1168" t="str">
            <v>3</v>
          </cell>
          <cell r="E1168">
            <v>20020621</v>
          </cell>
          <cell r="F1168" t="str">
            <v>UN</v>
          </cell>
          <cell r="G1168">
            <v>1</v>
          </cell>
          <cell r="H1168">
            <v>4732</v>
          </cell>
          <cell r="I1168">
            <v>0.98699999999999999</v>
          </cell>
          <cell r="J1168">
            <v>4670.4840000000004</v>
          </cell>
          <cell r="K1168" t="str">
            <v>Peso de Producto Terminado</v>
          </cell>
          <cell r="L1168" t="str">
            <v>G1207</v>
          </cell>
          <cell r="M1168">
            <v>2002</v>
          </cell>
          <cell r="N1168">
            <v>6</v>
          </cell>
          <cell r="O1168" t="str">
            <v>043601</v>
          </cell>
          <cell r="P1168">
            <v>2</v>
          </cell>
          <cell r="Q1168" t="str">
            <v>15367</v>
          </cell>
          <cell r="R1168" t="str">
            <v>21998</v>
          </cell>
          <cell r="S1168" t="str">
            <v>0</v>
          </cell>
          <cell r="T1168" t="str">
            <v>INCABLES</v>
          </cell>
          <cell r="U1168">
            <v>43601</v>
          </cell>
        </row>
        <row r="1169">
          <cell r="A1169" t="str">
            <v>G1207C3007</v>
          </cell>
          <cell r="B1169" t="str">
            <v>BAND.TROQ.710056 842*823 B-C 200 4821</v>
          </cell>
          <cell r="C1169">
            <v>90</v>
          </cell>
          <cell r="D1169" t="str">
            <v>3</v>
          </cell>
          <cell r="E1169">
            <v>20020621</v>
          </cell>
          <cell r="F1169" t="str">
            <v>UN</v>
          </cell>
          <cell r="G1169">
            <v>-1</v>
          </cell>
          <cell r="H1169">
            <v>2000</v>
          </cell>
          <cell r="I1169">
            <v>0.42799999999999999</v>
          </cell>
          <cell r="J1169">
            <v>-856</v>
          </cell>
          <cell r="K1169" t="str">
            <v>Peso de Producto Terminado</v>
          </cell>
          <cell r="L1169" t="str">
            <v>G1207</v>
          </cell>
          <cell r="M1169">
            <v>2002</v>
          </cell>
          <cell r="N1169">
            <v>6</v>
          </cell>
          <cell r="O1169" t="str">
            <v>043602</v>
          </cell>
          <cell r="P1169">
            <v>2</v>
          </cell>
          <cell r="Q1169" t="str">
            <v>G1207</v>
          </cell>
          <cell r="R1169" t="str">
            <v>FACTUPA$03</v>
          </cell>
          <cell r="S1169" t="str">
            <v>0200015141</v>
          </cell>
          <cell r="T1169" t="str">
            <v>INCABLES</v>
          </cell>
          <cell r="U1169">
            <v>43602</v>
          </cell>
          <cell r="V1169">
            <v>680</v>
          </cell>
          <cell r="W1169">
            <v>0</v>
          </cell>
          <cell r="X1169">
            <v>680</v>
          </cell>
          <cell r="Y1169">
            <v>0</v>
          </cell>
        </row>
        <row r="1170">
          <cell r="A1170" t="str">
            <v>G1207L3008</v>
          </cell>
          <cell r="B1170" t="str">
            <v>REFUERZOS 710056-00 886*237 KC 125 4822</v>
          </cell>
          <cell r="C1170">
            <v>2</v>
          </cell>
          <cell r="D1170" t="str">
            <v>3</v>
          </cell>
          <cell r="E1170">
            <v>20020621</v>
          </cell>
          <cell r="F1170" t="str">
            <v>UN</v>
          </cell>
          <cell r="G1170">
            <v>1</v>
          </cell>
          <cell r="H1170">
            <v>2000</v>
          </cell>
          <cell r="I1170">
            <v>9.7000000000000003E-2</v>
          </cell>
          <cell r="J1170">
            <v>194</v>
          </cell>
          <cell r="K1170" t="str">
            <v>Peso de Producto Terminado</v>
          </cell>
          <cell r="L1170" t="str">
            <v>G1207</v>
          </cell>
          <cell r="M1170">
            <v>2002</v>
          </cell>
          <cell r="N1170">
            <v>6</v>
          </cell>
          <cell r="O1170" t="str">
            <v>043574</v>
          </cell>
          <cell r="P1170">
            <v>5</v>
          </cell>
          <cell r="Q1170" t="str">
            <v>15177</v>
          </cell>
          <cell r="R1170" t="str">
            <v>21997</v>
          </cell>
          <cell r="S1170" t="str">
            <v>0</v>
          </cell>
          <cell r="T1170" t="str">
            <v>INCABLES</v>
          </cell>
          <cell r="U1170">
            <v>43574</v>
          </cell>
        </row>
        <row r="1171">
          <cell r="A1171" t="str">
            <v>G1102C3COP</v>
          </cell>
          <cell r="B1171" t="str">
            <v>CJ COPAS TROQUEL 370*280*150 T150 TE819</v>
          </cell>
          <cell r="C1171">
            <v>2</v>
          </cell>
          <cell r="D1171" t="str">
            <v>3</v>
          </cell>
          <cell r="E1171">
            <v>20020613</v>
          </cell>
          <cell r="F1171" t="str">
            <v>UN</v>
          </cell>
          <cell r="G1171">
            <v>1</v>
          </cell>
          <cell r="H1171">
            <v>2015</v>
          </cell>
          <cell r="I1171">
            <v>0.312</v>
          </cell>
          <cell r="J1171">
            <v>628.67999999999995</v>
          </cell>
          <cell r="K1171" t="str">
            <v>Peso de Producto Terminado</v>
          </cell>
          <cell r="L1171" t="str">
            <v>G1102</v>
          </cell>
          <cell r="M1171">
            <v>2002</v>
          </cell>
          <cell r="N1171">
            <v>6</v>
          </cell>
          <cell r="O1171" t="str">
            <v>043252</v>
          </cell>
          <cell r="P1171">
            <v>5</v>
          </cell>
          <cell r="Q1171" t="str">
            <v>15098</v>
          </cell>
          <cell r="R1171" t="str">
            <v>21762</v>
          </cell>
          <cell r="S1171" t="str">
            <v>0</v>
          </cell>
          <cell r="T1171" t="str">
            <v>HELADOSA S.A</v>
          </cell>
          <cell r="U1171">
            <v>43252</v>
          </cell>
        </row>
        <row r="1172">
          <cell r="A1172" t="str">
            <v>G2180C3001</v>
          </cell>
          <cell r="B1172" t="str">
            <v>CAJA Ñ 1 610*405*283  T/200</v>
          </cell>
          <cell r="C1172">
            <v>90</v>
          </cell>
          <cell r="D1172" t="str">
            <v>3</v>
          </cell>
          <cell r="E1172">
            <v>20020624</v>
          </cell>
          <cell r="F1172" t="str">
            <v>UN</v>
          </cell>
          <cell r="G1172">
            <v>-1</v>
          </cell>
          <cell r="H1172">
            <v>1054</v>
          </cell>
          <cell r="I1172">
            <v>0.89100000000000001</v>
          </cell>
          <cell r="J1172">
            <v>-939.11400000000003</v>
          </cell>
          <cell r="K1172" t="str">
            <v>Peso de Producto Terminado</v>
          </cell>
          <cell r="L1172" t="str">
            <v>G2180</v>
          </cell>
          <cell r="M1172">
            <v>2002</v>
          </cell>
          <cell r="N1172">
            <v>6</v>
          </cell>
          <cell r="O1172" t="str">
            <v>043635</v>
          </cell>
          <cell r="P1172">
            <v>1</v>
          </cell>
          <cell r="Q1172" t="str">
            <v>G2180</v>
          </cell>
          <cell r="R1172" t="str">
            <v>FACTUPA$02</v>
          </cell>
          <cell r="S1172" t="str">
            <v>0200015162</v>
          </cell>
          <cell r="T1172" t="str">
            <v>PICA</v>
          </cell>
          <cell r="U1172">
            <v>43635</v>
          </cell>
          <cell r="V1172">
            <v>727.26</v>
          </cell>
          <cell r="W1172">
            <v>0</v>
          </cell>
          <cell r="X1172">
            <v>727.26</v>
          </cell>
          <cell r="Y1172">
            <v>87.27</v>
          </cell>
        </row>
        <row r="1173">
          <cell r="A1173" t="str">
            <v>G2178C3008</v>
          </cell>
          <cell r="B1173" t="str">
            <v>CJ TARRINA 1 LT 652*526*558 T125 TE:4347</v>
          </cell>
          <cell r="C1173">
            <v>2</v>
          </cell>
          <cell r="D1173" t="str">
            <v>3</v>
          </cell>
          <cell r="E1173">
            <v>20020611</v>
          </cell>
          <cell r="F1173" t="str">
            <v>UN</v>
          </cell>
          <cell r="G1173">
            <v>1</v>
          </cell>
          <cell r="H1173">
            <v>1039</v>
          </cell>
          <cell r="I1173">
            <v>1.2190000000000001</v>
          </cell>
          <cell r="J1173">
            <v>1266.5410000000002</v>
          </cell>
          <cell r="K1173" t="str">
            <v>Peso de Producto Terminado</v>
          </cell>
          <cell r="L1173" t="str">
            <v>G2178</v>
          </cell>
          <cell r="M1173">
            <v>2002</v>
          </cell>
          <cell r="N1173">
            <v>6</v>
          </cell>
          <cell r="O1173" t="str">
            <v>043138</v>
          </cell>
          <cell r="P1173">
            <v>3</v>
          </cell>
          <cell r="Q1173" t="str">
            <v>15046</v>
          </cell>
          <cell r="R1173" t="str">
            <v>21787</v>
          </cell>
          <cell r="S1173" t="str">
            <v>0</v>
          </cell>
          <cell r="T1173" t="str">
            <v>PLASTICOS TROPICALES</v>
          </cell>
          <cell r="U1173">
            <v>43138</v>
          </cell>
        </row>
        <row r="1174">
          <cell r="A1174" t="str">
            <v>G2178C3001</v>
          </cell>
          <cell r="B1174" t="str">
            <v>CJ TAPA 1-1/2L. C20X50 656*526*374 T/125</v>
          </cell>
          <cell r="C1174">
            <v>90</v>
          </cell>
          <cell r="D1174" t="str">
            <v>3</v>
          </cell>
          <cell r="E1174">
            <v>20020611</v>
          </cell>
          <cell r="F1174" t="str">
            <v>UN</v>
          </cell>
          <cell r="G1174">
            <v>-1</v>
          </cell>
          <cell r="H1174">
            <v>1099</v>
          </cell>
          <cell r="I1174">
            <v>1.018</v>
          </cell>
          <cell r="J1174">
            <v>-1118.7819999999999</v>
          </cell>
          <cell r="K1174" t="str">
            <v>Peso de Producto Terminado</v>
          </cell>
          <cell r="L1174" t="str">
            <v>G2178</v>
          </cell>
          <cell r="M1174">
            <v>2002</v>
          </cell>
          <cell r="N1174">
            <v>6</v>
          </cell>
          <cell r="O1174" t="str">
            <v>043141</v>
          </cell>
          <cell r="P1174">
            <v>1</v>
          </cell>
          <cell r="Q1174" t="str">
            <v>G2178</v>
          </cell>
          <cell r="R1174" t="str">
            <v>FACTUPA$03</v>
          </cell>
          <cell r="S1174" t="str">
            <v>0200014912</v>
          </cell>
          <cell r="T1174" t="str">
            <v>PLASTICOS TROPICALES</v>
          </cell>
          <cell r="U1174">
            <v>43141</v>
          </cell>
          <cell r="V1174">
            <v>956.13</v>
          </cell>
          <cell r="W1174">
            <v>0</v>
          </cell>
          <cell r="X1174">
            <v>956.13</v>
          </cell>
          <cell r="Y1174">
            <v>0</v>
          </cell>
        </row>
        <row r="1175">
          <cell r="A1175" t="str">
            <v>G2178C3001</v>
          </cell>
          <cell r="B1175" t="str">
            <v>CJ TAPA 1-1/2L. C20X50 656*526*374 T/125</v>
          </cell>
          <cell r="C1175">
            <v>2</v>
          </cell>
          <cell r="D1175" t="str">
            <v>3</v>
          </cell>
          <cell r="E1175">
            <v>20020611</v>
          </cell>
          <cell r="F1175" t="str">
            <v>UN</v>
          </cell>
          <cell r="G1175">
            <v>1</v>
          </cell>
          <cell r="H1175">
            <v>1099</v>
          </cell>
          <cell r="I1175">
            <v>1.018</v>
          </cell>
          <cell r="J1175">
            <v>1118.7819999999999</v>
          </cell>
          <cell r="K1175" t="str">
            <v>Peso de Producto Terminado</v>
          </cell>
          <cell r="L1175" t="str">
            <v>G2178</v>
          </cell>
          <cell r="M1175">
            <v>2002</v>
          </cell>
          <cell r="N1175">
            <v>6</v>
          </cell>
          <cell r="O1175" t="str">
            <v>043138</v>
          </cell>
          <cell r="P1175">
            <v>2</v>
          </cell>
          <cell r="Q1175" t="str">
            <v>15045</v>
          </cell>
          <cell r="R1175" t="str">
            <v>21788</v>
          </cell>
          <cell r="S1175" t="str">
            <v>0</v>
          </cell>
          <cell r="T1175" t="str">
            <v>PLASTICOS TROPICALES</v>
          </cell>
          <cell r="U1175">
            <v>43138</v>
          </cell>
        </row>
        <row r="1176">
          <cell r="A1176" t="str">
            <v>G2175C3PCH</v>
          </cell>
          <cell r="B1176" t="str">
            <v>CAJA PLATO CHICO CAJA P 560*360*305</v>
          </cell>
          <cell r="C1176">
            <v>90</v>
          </cell>
          <cell r="D1176" t="str">
            <v>3</v>
          </cell>
          <cell r="E1176">
            <v>20020620</v>
          </cell>
          <cell r="F1176" t="str">
            <v>UN</v>
          </cell>
          <cell r="G1176">
            <v>-1</v>
          </cell>
          <cell r="H1176">
            <v>1957</v>
          </cell>
          <cell r="I1176">
            <v>0.78300000000000003</v>
          </cell>
          <cell r="J1176">
            <v>-1532.3310000000001</v>
          </cell>
          <cell r="K1176" t="str">
            <v>Peso de Producto Terminado</v>
          </cell>
          <cell r="L1176" t="str">
            <v>G2175</v>
          </cell>
          <cell r="M1176">
            <v>2002</v>
          </cell>
          <cell r="N1176">
            <v>6</v>
          </cell>
          <cell r="O1176" t="str">
            <v>043524</v>
          </cell>
          <cell r="P1176">
            <v>1</v>
          </cell>
          <cell r="Q1176" t="str">
            <v>G2175</v>
          </cell>
          <cell r="R1176" t="str">
            <v>FACTUPA$02</v>
          </cell>
          <cell r="S1176" t="str">
            <v>0200015101</v>
          </cell>
          <cell r="T1176" t="str">
            <v>PLASTICOS ECUATORIANOS S.A</v>
          </cell>
          <cell r="U1176">
            <v>43524</v>
          </cell>
          <cell r="V1176">
            <v>1330.76</v>
          </cell>
          <cell r="W1176">
            <v>0</v>
          </cell>
          <cell r="X1176">
            <v>1330.76</v>
          </cell>
          <cell r="Y1176">
            <v>159.69</v>
          </cell>
        </row>
        <row r="1177">
          <cell r="A1177" t="str">
            <v>G1014C3ROC</v>
          </cell>
          <cell r="B1177" t="str">
            <v>CAJA ROCHE</v>
          </cell>
          <cell r="C1177">
            <v>2</v>
          </cell>
          <cell r="D1177" t="str">
            <v>3</v>
          </cell>
          <cell r="E1177">
            <v>20020628</v>
          </cell>
          <cell r="F1177" t="str">
            <v>UN</v>
          </cell>
          <cell r="G1177">
            <v>1</v>
          </cell>
          <cell r="H1177">
            <v>2081</v>
          </cell>
          <cell r="I1177">
            <v>0.65700000000000003</v>
          </cell>
          <cell r="J1177">
            <v>1367.2170000000001</v>
          </cell>
          <cell r="K1177" t="str">
            <v>Peso de Producto Terminado</v>
          </cell>
          <cell r="L1177" t="str">
            <v>G1014</v>
          </cell>
          <cell r="M1177">
            <v>2002</v>
          </cell>
          <cell r="N1177">
            <v>6</v>
          </cell>
          <cell r="O1177" t="str">
            <v>043967</v>
          </cell>
          <cell r="P1177">
            <v>5</v>
          </cell>
          <cell r="Q1177" t="str">
            <v>15453</v>
          </cell>
          <cell r="R1177" t="str">
            <v>22100</v>
          </cell>
          <cell r="S1177" t="str">
            <v>0</v>
          </cell>
          <cell r="T1177" t="str">
            <v>GRUNENTAL ECUATORIANA</v>
          </cell>
          <cell r="U1177">
            <v>43967</v>
          </cell>
        </row>
        <row r="1178">
          <cell r="A1178" t="str">
            <v>G1014C3ROC</v>
          </cell>
          <cell r="B1178" t="str">
            <v>CAJA ROCHE</v>
          </cell>
          <cell r="C1178">
            <v>90</v>
          </cell>
          <cell r="D1178" t="str">
            <v>3</v>
          </cell>
          <cell r="E1178">
            <v>20020629</v>
          </cell>
          <cell r="F1178" t="str">
            <v>UN</v>
          </cell>
          <cell r="G1178">
            <v>-1</v>
          </cell>
          <cell r="H1178">
            <v>2081</v>
          </cell>
          <cell r="I1178">
            <v>0.65700000000000003</v>
          </cell>
          <cell r="J1178">
            <v>-1367.2170000000001</v>
          </cell>
          <cell r="K1178" t="str">
            <v>Peso de Producto Terminado</v>
          </cell>
          <cell r="L1178" t="str">
            <v>G1014</v>
          </cell>
          <cell r="M1178">
            <v>2002</v>
          </cell>
          <cell r="N1178">
            <v>6</v>
          </cell>
          <cell r="O1178" t="str">
            <v>043988</v>
          </cell>
          <cell r="P1178">
            <v>1</v>
          </cell>
          <cell r="Q1178" t="str">
            <v>G1014</v>
          </cell>
          <cell r="R1178" t="str">
            <v>FACTUPA$03</v>
          </cell>
          <cell r="S1178" t="str">
            <v>0200015299</v>
          </cell>
          <cell r="T1178" t="str">
            <v>GRUNENTAL ECUATORIANA</v>
          </cell>
          <cell r="U1178">
            <v>43988</v>
          </cell>
          <cell r="V1178">
            <v>1061.31</v>
          </cell>
          <cell r="W1178">
            <v>0</v>
          </cell>
          <cell r="X1178">
            <v>1061.31</v>
          </cell>
          <cell r="Y1178">
            <v>0</v>
          </cell>
        </row>
        <row r="1179">
          <cell r="A1179" t="str">
            <v>G1026C3AJ2</v>
          </cell>
          <cell r="B1179" t="str">
            <v>CJ ACADEMIC JUNIOR 435*345*235 T150 3777</v>
          </cell>
          <cell r="C1179">
            <v>2</v>
          </cell>
          <cell r="D1179" t="str">
            <v>3</v>
          </cell>
          <cell r="E1179">
            <v>20020607</v>
          </cell>
          <cell r="F1179" t="str">
            <v>UN</v>
          </cell>
          <cell r="G1179">
            <v>1</v>
          </cell>
          <cell r="H1179">
            <v>1157</v>
          </cell>
          <cell r="I1179">
            <v>0.498</v>
          </cell>
          <cell r="J1179">
            <v>576.18600000000004</v>
          </cell>
          <cell r="K1179" t="str">
            <v>Peso de Producto Terminado</v>
          </cell>
          <cell r="L1179" t="str">
            <v>G1026</v>
          </cell>
          <cell r="M1179">
            <v>2002</v>
          </cell>
          <cell r="N1179">
            <v>6</v>
          </cell>
          <cell r="O1179" t="str">
            <v>043068</v>
          </cell>
          <cell r="P1179">
            <v>2</v>
          </cell>
          <cell r="Q1179" t="str">
            <v>15003</v>
          </cell>
          <cell r="R1179" t="str">
            <v>21758</v>
          </cell>
          <cell r="S1179" t="str">
            <v>0</v>
          </cell>
          <cell r="T1179" t="str">
            <v>GRUPO INDUTRIAL JOUVIN</v>
          </cell>
          <cell r="U1179">
            <v>43068</v>
          </cell>
        </row>
        <row r="1180">
          <cell r="A1180" t="str">
            <v>G1026C3AJ2</v>
          </cell>
          <cell r="B1180" t="str">
            <v>CJ ACADEMIC JUNIOR 435*345*235 T150 3777</v>
          </cell>
          <cell r="C1180">
            <v>90</v>
          </cell>
          <cell r="D1180" t="str">
            <v>3</v>
          </cell>
          <cell r="E1180">
            <v>20020608</v>
          </cell>
          <cell r="F1180" t="str">
            <v>UN</v>
          </cell>
          <cell r="G1180">
            <v>-1</v>
          </cell>
          <cell r="H1180">
            <v>1157</v>
          </cell>
          <cell r="I1180">
            <v>0.498</v>
          </cell>
          <cell r="J1180">
            <v>-576.18600000000004</v>
          </cell>
          <cell r="K1180" t="str">
            <v>Peso de Producto Terminado</v>
          </cell>
          <cell r="L1180" t="str">
            <v>G1026</v>
          </cell>
          <cell r="M1180">
            <v>2002</v>
          </cell>
          <cell r="N1180">
            <v>6</v>
          </cell>
          <cell r="O1180" t="str">
            <v>043069</v>
          </cell>
          <cell r="P1180">
            <v>1</v>
          </cell>
          <cell r="Q1180" t="str">
            <v>G1026</v>
          </cell>
          <cell r="R1180" t="str">
            <v>FACTUPA$02</v>
          </cell>
          <cell r="S1180" t="str">
            <v>0200014873</v>
          </cell>
          <cell r="T1180" t="str">
            <v>GRUPO INDUTRIAL JOUVIN</v>
          </cell>
          <cell r="U1180">
            <v>43069</v>
          </cell>
          <cell r="V1180">
            <v>474.37</v>
          </cell>
          <cell r="W1180">
            <v>0</v>
          </cell>
          <cell r="X1180">
            <v>474.37</v>
          </cell>
          <cell r="Y1180">
            <v>56.92</v>
          </cell>
        </row>
        <row r="1181">
          <cell r="A1181" t="str">
            <v>G1026C3C01</v>
          </cell>
          <cell r="B1181" t="str">
            <v>CAJAS ACADEMICO 460*300*230 T 150 TE</v>
          </cell>
          <cell r="C1181">
            <v>2</v>
          </cell>
          <cell r="D1181" t="str">
            <v>3</v>
          </cell>
          <cell r="E1181">
            <v>20020607</v>
          </cell>
          <cell r="F1181" t="str">
            <v>UN</v>
          </cell>
          <cell r="G1181">
            <v>1</v>
          </cell>
          <cell r="H1181">
            <v>1689</v>
          </cell>
          <cell r="I1181">
            <v>0.44500000000000001</v>
          </cell>
          <cell r="J1181">
            <v>751.60500000000002</v>
          </cell>
          <cell r="K1181" t="str">
            <v>Peso de Producto Terminado</v>
          </cell>
          <cell r="L1181" t="str">
            <v>G1026</v>
          </cell>
          <cell r="M1181">
            <v>2002</v>
          </cell>
          <cell r="N1181">
            <v>6</v>
          </cell>
          <cell r="O1181" t="str">
            <v>043068</v>
          </cell>
          <cell r="P1181">
            <v>1</v>
          </cell>
          <cell r="Q1181" t="str">
            <v>15002</v>
          </cell>
          <cell r="R1181" t="str">
            <v>21759</v>
          </cell>
          <cell r="S1181" t="str">
            <v>0</v>
          </cell>
          <cell r="T1181" t="str">
            <v>GRUPO INDUTRIAL JOUVIN</v>
          </cell>
          <cell r="U1181">
            <v>43068</v>
          </cell>
        </row>
        <row r="1182">
          <cell r="A1182" t="str">
            <v>G1213C3BPO</v>
          </cell>
          <cell r="B1182" t="str">
            <v>CAJA BASE POLLOBB 1010X875 T/200 TE/9309</v>
          </cell>
          <cell r="C1182">
            <v>2</v>
          </cell>
          <cell r="D1182" t="str">
            <v>3</v>
          </cell>
          <cell r="E1182">
            <v>20020605</v>
          </cell>
          <cell r="F1182" t="str">
            <v>UN</v>
          </cell>
          <cell r="G1182">
            <v>1</v>
          </cell>
          <cell r="H1182">
            <v>1144</v>
          </cell>
          <cell r="I1182">
            <v>0.55900000000000005</v>
          </cell>
          <cell r="J1182">
            <v>639.49600000000009</v>
          </cell>
          <cell r="K1182" t="str">
            <v>Peso de Producto Terminado</v>
          </cell>
          <cell r="L1182" t="str">
            <v>G1213</v>
          </cell>
          <cell r="M1182">
            <v>2002</v>
          </cell>
          <cell r="N1182">
            <v>6</v>
          </cell>
          <cell r="O1182" t="str">
            <v>042892</v>
          </cell>
          <cell r="P1182">
            <v>1</v>
          </cell>
          <cell r="Q1182" t="str">
            <v>14910</v>
          </cell>
          <cell r="R1182" t="str">
            <v>21699</v>
          </cell>
          <cell r="S1182" t="str">
            <v>0</v>
          </cell>
          <cell r="T1182" t="str">
            <v>INCUBADORA ANHALZER</v>
          </cell>
          <cell r="U1182">
            <v>42892</v>
          </cell>
        </row>
        <row r="1183">
          <cell r="A1183" t="str">
            <v>G1102C3COP</v>
          </cell>
          <cell r="B1183" t="str">
            <v>CJ COPAS TROQUEL 370*280*150 T150 TE819</v>
          </cell>
          <cell r="C1183">
            <v>90</v>
          </cell>
          <cell r="D1183" t="str">
            <v>3</v>
          </cell>
          <cell r="E1183">
            <v>20020603</v>
          </cell>
          <cell r="F1183" t="str">
            <v>UN</v>
          </cell>
          <cell r="G1183">
            <v>-1</v>
          </cell>
          <cell r="H1183">
            <v>6322</v>
          </cell>
          <cell r="I1183">
            <v>0.312</v>
          </cell>
          <cell r="J1183">
            <v>-1972.4639999999999</v>
          </cell>
          <cell r="K1183" t="str">
            <v>Peso de Producto Terminado</v>
          </cell>
          <cell r="L1183" t="str">
            <v>G1102</v>
          </cell>
          <cell r="M1183">
            <v>2002</v>
          </cell>
          <cell r="N1183">
            <v>6</v>
          </cell>
          <cell r="O1183" t="str">
            <v>042799</v>
          </cell>
          <cell r="P1183">
            <v>1</v>
          </cell>
          <cell r="Q1183" t="str">
            <v>G1102</v>
          </cell>
          <cell r="R1183" t="str">
            <v>FACTUPA$02</v>
          </cell>
          <cell r="S1183" t="str">
            <v>0200014761</v>
          </cell>
          <cell r="T1183" t="str">
            <v>HELADOSA S.A</v>
          </cell>
          <cell r="U1183">
            <v>42799</v>
          </cell>
          <cell r="V1183">
            <v>1833.38</v>
          </cell>
          <cell r="W1183">
            <v>0</v>
          </cell>
          <cell r="X1183">
            <v>1833.38</v>
          </cell>
          <cell r="Y1183">
            <v>220.01</v>
          </cell>
        </row>
        <row r="1184">
          <cell r="A1184" t="str">
            <v>G1213C3BPO</v>
          </cell>
          <cell r="B1184" t="str">
            <v>CAJA BASE POLLOBB 1010X875 T/200 TE/9309</v>
          </cell>
          <cell r="C1184">
            <v>90</v>
          </cell>
          <cell r="D1184" t="str">
            <v>3</v>
          </cell>
          <cell r="E1184">
            <v>20020605</v>
          </cell>
          <cell r="F1184" t="str">
            <v>UN</v>
          </cell>
          <cell r="G1184">
            <v>-1</v>
          </cell>
          <cell r="H1184">
            <v>1144</v>
          </cell>
          <cell r="I1184">
            <v>0.55900000000000005</v>
          </cell>
          <cell r="J1184">
            <v>-639.49600000000009</v>
          </cell>
          <cell r="K1184" t="str">
            <v>Peso de Producto Terminado</v>
          </cell>
          <cell r="L1184" t="str">
            <v>G1213</v>
          </cell>
          <cell r="M1184">
            <v>2002</v>
          </cell>
          <cell r="N1184">
            <v>6</v>
          </cell>
          <cell r="O1184" t="str">
            <v>042899</v>
          </cell>
          <cell r="P1184">
            <v>1</v>
          </cell>
          <cell r="Q1184" t="str">
            <v>G1213</v>
          </cell>
          <cell r="R1184" t="str">
            <v>FACTUPA$02</v>
          </cell>
          <cell r="S1184" t="str">
            <v>0200014793</v>
          </cell>
          <cell r="T1184" t="str">
            <v>INCUBADORA ANHALZER</v>
          </cell>
          <cell r="U1184">
            <v>42899</v>
          </cell>
          <cell r="V1184">
            <v>924.63</v>
          </cell>
          <cell r="W1184">
            <v>0</v>
          </cell>
          <cell r="X1184">
            <v>924.63</v>
          </cell>
          <cell r="Y1184">
            <v>110.96</v>
          </cell>
        </row>
        <row r="1185">
          <cell r="A1185" t="str">
            <v>G1102C3COP</v>
          </cell>
          <cell r="B1185" t="str">
            <v>CJ COPAS TROQUEL 370*280*150 T150 TE819</v>
          </cell>
          <cell r="C1185">
            <v>90</v>
          </cell>
          <cell r="D1185" t="str">
            <v>3</v>
          </cell>
          <cell r="E1185">
            <v>20020629</v>
          </cell>
          <cell r="F1185" t="str">
            <v>UN</v>
          </cell>
          <cell r="G1185">
            <v>-1</v>
          </cell>
          <cell r="H1185">
            <v>2015</v>
          </cell>
          <cell r="I1185">
            <v>0.312</v>
          </cell>
          <cell r="J1185">
            <v>-628.67999999999995</v>
          </cell>
          <cell r="K1185" t="str">
            <v>Peso de Producto Terminado</v>
          </cell>
          <cell r="L1185" t="str">
            <v>G1102</v>
          </cell>
          <cell r="M1185">
            <v>2002</v>
          </cell>
          <cell r="N1185">
            <v>6</v>
          </cell>
          <cell r="O1185" t="str">
            <v>044025</v>
          </cell>
          <cell r="P1185">
            <v>2</v>
          </cell>
          <cell r="Q1185" t="str">
            <v>G1102</v>
          </cell>
          <cell r="R1185" t="str">
            <v>FACTUPA$02</v>
          </cell>
          <cell r="S1185" t="str">
            <v>0200015297</v>
          </cell>
          <cell r="T1185" t="str">
            <v>HELADOSA S.A</v>
          </cell>
          <cell r="U1185">
            <v>44025</v>
          </cell>
          <cell r="V1185">
            <v>584.35</v>
          </cell>
          <cell r="W1185">
            <v>0</v>
          </cell>
          <cell r="X1185">
            <v>584.35</v>
          </cell>
          <cell r="Y1185">
            <v>70.12</v>
          </cell>
        </row>
        <row r="1186">
          <cell r="A1186" t="str">
            <v>G1102C3H10</v>
          </cell>
          <cell r="B1186" t="str">
            <v>CJ HELADO 10 LTS.237*174*237 T150 TE820</v>
          </cell>
          <cell r="C1186">
            <v>90</v>
          </cell>
          <cell r="D1186" t="str">
            <v>3</v>
          </cell>
          <cell r="E1186">
            <v>20020603</v>
          </cell>
          <cell r="F1186" t="str">
            <v>UN</v>
          </cell>
          <cell r="G1186">
            <v>-1</v>
          </cell>
          <cell r="H1186">
            <v>5194</v>
          </cell>
          <cell r="I1186">
            <v>0.192</v>
          </cell>
          <cell r="J1186">
            <v>-997.24800000000005</v>
          </cell>
          <cell r="K1186" t="str">
            <v>Peso de Producto Terminado</v>
          </cell>
          <cell r="L1186" t="str">
            <v>G1102</v>
          </cell>
          <cell r="M1186">
            <v>2002</v>
          </cell>
          <cell r="N1186">
            <v>6</v>
          </cell>
          <cell r="O1186" t="str">
            <v>042799</v>
          </cell>
          <cell r="P1186">
            <v>3</v>
          </cell>
          <cell r="Q1186" t="str">
            <v>G1102</v>
          </cell>
          <cell r="R1186" t="str">
            <v>FACTUPA$02</v>
          </cell>
          <cell r="S1186" t="str">
            <v>0200014761</v>
          </cell>
          <cell r="T1186" t="str">
            <v>HELADOSA S.A</v>
          </cell>
          <cell r="U1186">
            <v>42799</v>
          </cell>
          <cell r="V1186">
            <v>934.92</v>
          </cell>
          <cell r="W1186">
            <v>0</v>
          </cell>
          <cell r="X1186">
            <v>934.92</v>
          </cell>
          <cell r="Y1186">
            <v>112.19</v>
          </cell>
        </row>
        <row r="1187">
          <cell r="A1187" t="str">
            <v>G1102C3H10</v>
          </cell>
          <cell r="B1187" t="str">
            <v>CJ HELADO 10 LTS.237*174*237 T150 TE820</v>
          </cell>
          <cell r="C1187">
            <v>2</v>
          </cell>
          <cell r="D1187" t="str">
            <v>3</v>
          </cell>
          <cell r="E1187">
            <v>20020605</v>
          </cell>
          <cell r="F1187" t="str">
            <v>UN</v>
          </cell>
          <cell r="G1187">
            <v>1</v>
          </cell>
          <cell r="H1187">
            <v>4584</v>
          </cell>
          <cell r="I1187">
            <v>0.192</v>
          </cell>
          <cell r="J1187">
            <v>880.12800000000004</v>
          </cell>
          <cell r="K1187" t="str">
            <v>Peso de Producto Terminado</v>
          </cell>
          <cell r="L1187" t="str">
            <v>G1102</v>
          </cell>
          <cell r="M1187">
            <v>2002</v>
          </cell>
          <cell r="N1187">
            <v>6</v>
          </cell>
          <cell r="O1187" t="str">
            <v>042893</v>
          </cell>
          <cell r="P1187">
            <v>6</v>
          </cell>
          <cell r="Q1187" t="str">
            <v>14900</v>
          </cell>
          <cell r="R1187" t="str">
            <v>20886</v>
          </cell>
          <cell r="S1187" t="str">
            <v>0</v>
          </cell>
          <cell r="T1187" t="str">
            <v>HELADOSA S.A</v>
          </cell>
          <cell r="U1187">
            <v>42893</v>
          </cell>
        </row>
        <row r="1188">
          <cell r="A1188" t="str">
            <v>G1102C3H10</v>
          </cell>
          <cell r="B1188" t="str">
            <v>CJ HELADO 10 LTS.237*174*237 T150 TE820</v>
          </cell>
          <cell r="C1188">
            <v>90</v>
          </cell>
          <cell r="D1188" t="str">
            <v>3</v>
          </cell>
          <cell r="E1188">
            <v>20020614</v>
          </cell>
          <cell r="F1188" t="str">
            <v>UN</v>
          </cell>
          <cell r="G1188">
            <v>-1</v>
          </cell>
          <cell r="H1188">
            <v>4584</v>
          </cell>
          <cell r="I1188">
            <v>0.192</v>
          </cell>
          <cell r="J1188">
            <v>-880.12800000000004</v>
          </cell>
          <cell r="K1188" t="str">
            <v>Peso de Producto Terminado</v>
          </cell>
          <cell r="L1188" t="str">
            <v>G1102</v>
          </cell>
          <cell r="M1188">
            <v>2002</v>
          </cell>
          <cell r="N1188">
            <v>6</v>
          </cell>
          <cell r="O1188" t="str">
            <v>043302</v>
          </cell>
          <cell r="P1188">
            <v>1</v>
          </cell>
          <cell r="Q1188" t="str">
            <v>G1102</v>
          </cell>
          <cell r="R1188" t="str">
            <v>FACTUPA$02</v>
          </cell>
          <cell r="S1188" t="str">
            <v>0200014769</v>
          </cell>
          <cell r="T1188" t="str">
            <v>HELADOSA S.A</v>
          </cell>
          <cell r="U1188">
            <v>43302</v>
          </cell>
          <cell r="V1188">
            <v>2953.8</v>
          </cell>
          <cell r="W1188">
            <v>0</v>
          </cell>
          <cell r="X1188">
            <v>2953.8</v>
          </cell>
          <cell r="Y1188">
            <v>354.46</v>
          </cell>
        </row>
        <row r="1189">
          <cell r="A1189" t="str">
            <v>G1102C3H10</v>
          </cell>
          <cell r="B1189" t="str">
            <v>CJ HELADO 10 LTS.237*174*237 T150 TE820</v>
          </cell>
          <cell r="C1189">
            <v>90</v>
          </cell>
          <cell r="D1189" t="str">
            <v>3</v>
          </cell>
          <cell r="E1189">
            <v>20020614</v>
          </cell>
          <cell r="F1189" t="str">
            <v>UN</v>
          </cell>
          <cell r="G1189">
            <v>-1</v>
          </cell>
          <cell r="H1189">
            <v>11826</v>
          </cell>
          <cell r="I1189">
            <v>0.192</v>
          </cell>
          <cell r="J1189">
            <v>-2270.5920000000001</v>
          </cell>
          <cell r="K1189" t="str">
            <v>Peso de Producto Terminado</v>
          </cell>
          <cell r="L1189" t="str">
            <v>G1102</v>
          </cell>
          <cell r="M1189">
            <v>2002</v>
          </cell>
          <cell r="N1189">
            <v>6</v>
          </cell>
          <cell r="O1189" t="str">
            <v>043302</v>
          </cell>
          <cell r="P1189">
            <v>1</v>
          </cell>
          <cell r="Q1189" t="str">
            <v>G1102</v>
          </cell>
          <cell r="R1189" t="str">
            <v>FACTUPA$02</v>
          </cell>
          <cell r="S1189" t="str">
            <v>0200014769</v>
          </cell>
          <cell r="T1189" t="str">
            <v>HELADOSA S.A</v>
          </cell>
          <cell r="U1189">
            <v>43302</v>
          </cell>
          <cell r="V1189">
            <v>2953.8</v>
          </cell>
          <cell r="W1189">
            <v>0</v>
          </cell>
          <cell r="X1189">
            <v>2953.8</v>
          </cell>
          <cell r="Y1189">
            <v>354.46</v>
          </cell>
        </row>
        <row r="1190">
          <cell r="A1190" t="str">
            <v>G1102C3H10</v>
          </cell>
          <cell r="B1190" t="str">
            <v>CJ HELADO 10 LTS.237*174*237 T150 TE820</v>
          </cell>
          <cell r="C1190">
            <v>10</v>
          </cell>
          <cell r="D1190" t="str">
            <v>3</v>
          </cell>
          <cell r="E1190">
            <v>20020614</v>
          </cell>
          <cell r="F1190" t="str">
            <v>UN</v>
          </cell>
          <cell r="G1190">
            <v>1</v>
          </cell>
          <cell r="H1190">
            <v>16410</v>
          </cell>
          <cell r="I1190">
            <v>0.192</v>
          </cell>
          <cell r="J1190">
            <v>3150.72</v>
          </cell>
          <cell r="K1190" t="str">
            <v>Peso de Producto Terminado</v>
          </cell>
          <cell r="L1190" t="str">
            <v>G1102</v>
          </cell>
          <cell r="M1190">
            <v>2002</v>
          </cell>
          <cell r="N1190">
            <v>6</v>
          </cell>
          <cell r="O1190" t="str">
            <v>043303</v>
          </cell>
          <cell r="P1190">
            <v>1</v>
          </cell>
          <cell r="Q1190" t="str">
            <v>G1102</v>
          </cell>
          <cell r="R1190" t="str">
            <v>NCANU$CIVA</v>
          </cell>
          <cell r="S1190" t="str">
            <v>0100002170</v>
          </cell>
          <cell r="T1190" t="str">
            <v>HELADOSA S.A</v>
          </cell>
          <cell r="U1190">
            <v>43303</v>
          </cell>
          <cell r="V1190">
            <v>2953.8</v>
          </cell>
          <cell r="W1190">
            <v>0</v>
          </cell>
          <cell r="X1190">
            <v>2953.8</v>
          </cell>
          <cell r="Y1190">
            <v>354.46</v>
          </cell>
        </row>
        <row r="1191">
          <cell r="A1191" t="str">
            <v>G1102C3H10</v>
          </cell>
          <cell r="B1191" t="str">
            <v>CJ HELADO 10 LTS.237*174*237 T150 TE820</v>
          </cell>
          <cell r="C1191">
            <v>90</v>
          </cell>
          <cell r="D1191" t="str">
            <v>3</v>
          </cell>
          <cell r="E1191">
            <v>20020614</v>
          </cell>
          <cell r="F1191" t="str">
            <v>UN</v>
          </cell>
          <cell r="G1191">
            <v>-1</v>
          </cell>
          <cell r="H1191">
            <v>10110</v>
          </cell>
          <cell r="I1191">
            <v>0.192</v>
          </cell>
          <cell r="J1191">
            <v>-1941.12</v>
          </cell>
          <cell r="K1191" t="str">
            <v>Peso de Producto Terminado</v>
          </cell>
          <cell r="L1191" t="str">
            <v>G1102</v>
          </cell>
          <cell r="M1191">
            <v>2002</v>
          </cell>
          <cell r="N1191">
            <v>6</v>
          </cell>
          <cell r="O1191" t="str">
            <v>043304</v>
          </cell>
          <cell r="P1191">
            <v>1</v>
          </cell>
          <cell r="Q1191" t="str">
            <v>G1102</v>
          </cell>
          <cell r="R1191" t="str">
            <v>FACTUPA$02</v>
          </cell>
          <cell r="S1191" t="str">
            <v>0200014989</v>
          </cell>
          <cell r="T1191" t="str">
            <v>HELADOSA S.A</v>
          </cell>
          <cell r="U1191">
            <v>43304</v>
          </cell>
          <cell r="V1191">
            <v>1819.8</v>
          </cell>
          <cell r="W1191">
            <v>0</v>
          </cell>
          <cell r="X1191">
            <v>1819.8</v>
          </cell>
          <cell r="Y1191">
            <v>218.38</v>
          </cell>
        </row>
        <row r="1192">
          <cell r="A1192" t="str">
            <v>G1102C3H10</v>
          </cell>
          <cell r="B1192" t="str">
            <v>CJ HELADO 10 LTS.237*174*237 T150 TE820</v>
          </cell>
          <cell r="C1192">
            <v>90</v>
          </cell>
          <cell r="D1192" t="str">
            <v>3</v>
          </cell>
          <cell r="E1192">
            <v>20020620</v>
          </cell>
          <cell r="F1192" t="str">
            <v>UN</v>
          </cell>
          <cell r="G1192">
            <v>-1</v>
          </cell>
          <cell r="H1192">
            <v>6300</v>
          </cell>
          <cell r="I1192">
            <v>0.192</v>
          </cell>
          <cell r="J1192">
            <v>-1209.5999999999999</v>
          </cell>
          <cell r="K1192" t="str">
            <v>Peso de Producto Terminado</v>
          </cell>
          <cell r="L1192" t="str">
            <v>G1102</v>
          </cell>
          <cell r="M1192">
            <v>2002</v>
          </cell>
          <cell r="N1192">
            <v>6</v>
          </cell>
          <cell r="O1192" t="str">
            <v>043515</v>
          </cell>
          <cell r="P1192">
            <v>1</v>
          </cell>
          <cell r="Q1192" t="str">
            <v>G1102</v>
          </cell>
          <cell r="R1192" t="str">
            <v>FACTUPA$02</v>
          </cell>
          <cell r="S1192" t="str">
            <v>0200015095</v>
          </cell>
          <cell r="T1192" t="str">
            <v>HELADOSA S.A</v>
          </cell>
          <cell r="U1192">
            <v>43515</v>
          </cell>
          <cell r="V1192">
            <v>1635.12</v>
          </cell>
          <cell r="W1192">
            <v>0</v>
          </cell>
          <cell r="X1192">
            <v>1635.12</v>
          </cell>
          <cell r="Y1192">
            <v>196.21</v>
          </cell>
        </row>
        <row r="1193">
          <cell r="A1193" t="str">
            <v>G1213C3HVO</v>
          </cell>
          <cell r="B1193" t="str">
            <v>CAJA PARA HUEVOS</v>
          </cell>
          <cell r="C1193">
            <v>90</v>
          </cell>
          <cell r="D1193" t="str">
            <v>3</v>
          </cell>
          <cell r="E1193">
            <v>20020615</v>
          </cell>
          <cell r="F1193" t="str">
            <v>UN</v>
          </cell>
          <cell r="G1193">
            <v>-1</v>
          </cell>
          <cell r="H1193">
            <v>5080</v>
          </cell>
          <cell r="I1193">
            <v>0.91600000000000004</v>
          </cell>
          <cell r="J1193">
            <v>-4653.28</v>
          </cell>
          <cell r="K1193" t="str">
            <v>Peso de Producto Terminado</v>
          </cell>
          <cell r="L1193" t="str">
            <v>G1213</v>
          </cell>
          <cell r="M1193">
            <v>2002</v>
          </cell>
          <cell r="N1193">
            <v>6</v>
          </cell>
          <cell r="O1193" t="str">
            <v>043357</v>
          </cell>
          <cell r="P1193">
            <v>1</v>
          </cell>
          <cell r="Q1193" t="str">
            <v>G1213</v>
          </cell>
          <cell r="R1193" t="str">
            <v>FACTUPA$02</v>
          </cell>
          <cell r="S1193" t="str">
            <v>0200015015</v>
          </cell>
          <cell r="T1193" t="str">
            <v>INCUBADORA ANHALZER</v>
          </cell>
          <cell r="U1193">
            <v>43357</v>
          </cell>
          <cell r="V1193">
            <v>3708.4</v>
          </cell>
          <cell r="W1193">
            <v>0</v>
          </cell>
          <cell r="X1193">
            <v>3708.4</v>
          </cell>
          <cell r="Y1193">
            <v>445.01</v>
          </cell>
        </row>
        <row r="1194">
          <cell r="A1194" t="str">
            <v>G1213C3HVO</v>
          </cell>
          <cell r="B1194" t="str">
            <v>CAJA PARA HUEVOS</v>
          </cell>
          <cell r="C1194">
            <v>2</v>
          </cell>
          <cell r="D1194" t="str">
            <v>3</v>
          </cell>
          <cell r="E1194">
            <v>20020614</v>
          </cell>
          <cell r="F1194" t="str">
            <v>UN</v>
          </cell>
          <cell r="G1194">
            <v>1</v>
          </cell>
          <cell r="H1194">
            <v>5600</v>
          </cell>
          <cell r="I1194">
            <v>0.91600000000000004</v>
          </cell>
          <cell r="J1194">
            <v>5129.6000000000004</v>
          </cell>
          <cell r="K1194" t="str">
            <v>Peso de Producto Terminado</v>
          </cell>
          <cell r="L1194" t="str">
            <v>G1213</v>
          </cell>
          <cell r="M1194">
            <v>2002</v>
          </cell>
          <cell r="N1194">
            <v>6</v>
          </cell>
          <cell r="O1194" t="str">
            <v>043354</v>
          </cell>
          <cell r="P1194">
            <v>2</v>
          </cell>
          <cell r="Q1194" t="str">
            <v>15323</v>
          </cell>
          <cell r="R1194" t="str">
            <v>21842</v>
          </cell>
          <cell r="S1194" t="str">
            <v>0</v>
          </cell>
          <cell r="T1194" t="str">
            <v>INCUBADORA ANHALZER</v>
          </cell>
          <cell r="U1194">
            <v>43354</v>
          </cell>
        </row>
        <row r="1195">
          <cell r="A1195" t="str">
            <v>G2178C3010</v>
          </cell>
          <cell r="B1195" t="str">
            <v>CJ VASOS 8 ONZ 410*330*874 T/125 TE/4091</v>
          </cell>
          <cell r="C1195">
            <v>90</v>
          </cell>
          <cell r="D1195" t="str">
            <v>3</v>
          </cell>
          <cell r="E1195">
            <v>20020611</v>
          </cell>
          <cell r="F1195" t="str">
            <v>UN</v>
          </cell>
          <cell r="G1195">
            <v>-1</v>
          </cell>
          <cell r="H1195">
            <v>1120</v>
          </cell>
          <cell r="I1195">
            <v>0.85899999999999999</v>
          </cell>
          <cell r="J1195">
            <v>-962.08</v>
          </cell>
          <cell r="K1195" t="str">
            <v>Peso de Producto Terminado</v>
          </cell>
          <cell r="L1195" t="str">
            <v>G2178</v>
          </cell>
          <cell r="M1195">
            <v>2002</v>
          </cell>
          <cell r="N1195">
            <v>6</v>
          </cell>
          <cell r="O1195" t="str">
            <v>043142</v>
          </cell>
          <cell r="P1195">
            <v>1</v>
          </cell>
          <cell r="Q1195" t="str">
            <v>G2178</v>
          </cell>
          <cell r="R1195" t="str">
            <v>FACTUPA$03</v>
          </cell>
          <cell r="S1195" t="str">
            <v>0200014913</v>
          </cell>
          <cell r="T1195" t="str">
            <v>PLASTICOS TROPICALES</v>
          </cell>
          <cell r="U1195">
            <v>43142</v>
          </cell>
          <cell r="V1195">
            <v>828.8</v>
          </cell>
          <cell r="W1195">
            <v>0</v>
          </cell>
          <cell r="X1195">
            <v>828.8</v>
          </cell>
          <cell r="Y1195">
            <v>0</v>
          </cell>
        </row>
        <row r="1196">
          <cell r="A1196" t="str">
            <v>G1026C3C01</v>
          </cell>
          <cell r="B1196" t="str">
            <v>CAJAS ACADEMICO 460*300*230 T 150 TE</v>
          </cell>
          <cell r="C1196">
            <v>90</v>
          </cell>
          <cell r="D1196" t="str">
            <v>3</v>
          </cell>
          <cell r="E1196">
            <v>20020608</v>
          </cell>
          <cell r="F1196" t="str">
            <v>UN</v>
          </cell>
          <cell r="G1196">
            <v>-1</v>
          </cell>
          <cell r="H1196">
            <v>1689</v>
          </cell>
          <cell r="I1196">
            <v>0.44500000000000001</v>
          </cell>
          <cell r="J1196">
            <v>-751.60500000000002</v>
          </cell>
          <cell r="K1196" t="str">
            <v>Peso de Producto Terminado</v>
          </cell>
          <cell r="L1196" t="str">
            <v>G1026</v>
          </cell>
          <cell r="M1196">
            <v>2002</v>
          </cell>
          <cell r="N1196">
            <v>6</v>
          </cell>
          <cell r="O1196" t="str">
            <v>043070</v>
          </cell>
          <cell r="P1196">
            <v>1</v>
          </cell>
          <cell r="Q1196" t="str">
            <v>G1026</v>
          </cell>
          <cell r="R1196" t="str">
            <v>FACTUPA$02</v>
          </cell>
          <cell r="S1196" t="str">
            <v>0200014874</v>
          </cell>
          <cell r="T1196" t="str">
            <v>GRUPO INDUTRIAL JOUVIN</v>
          </cell>
          <cell r="U1196">
            <v>43070</v>
          </cell>
          <cell r="V1196">
            <v>624.92999999999995</v>
          </cell>
          <cell r="W1196">
            <v>0</v>
          </cell>
          <cell r="X1196">
            <v>624.92999999999995</v>
          </cell>
          <cell r="Y1196">
            <v>74.989999999999995</v>
          </cell>
        </row>
        <row r="1197">
          <cell r="A1197" t="str">
            <v>G2860C3YM2</v>
          </cell>
          <cell r="B1197" t="str">
            <v>CAJA YOGUR MIX 24X200 370*288*244 T/200</v>
          </cell>
          <cell r="C1197">
            <v>2</v>
          </cell>
          <cell r="D1197" t="str">
            <v>3</v>
          </cell>
          <cell r="E1197">
            <v>20020603</v>
          </cell>
          <cell r="F1197" t="str">
            <v>UN</v>
          </cell>
          <cell r="G1197">
            <v>1</v>
          </cell>
          <cell r="H1197">
            <v>1695</v>
          </cell>
          <cell r="I1197">
            <v>0.44500000000000001</v>
          </cell>
          <cell r="J1197">
            <v>754.27499999999998</v>
          </cell>
          <cell r="K1197" t="str">
            <v>Peso de Producto Terminado</v>
          </cell>
          <cell r="L1197" t="str">
            <v>G2860</v>
          </cell>
          <cell r="M1197">
            <v>2002</v>
          </cell>
          <cell r="N1197">
            <v>6</v>
          </cell>
          <cell r="O1197" t="str">
            <v>042844</v>
          </cell>
          <cell r="P1197">
            <v>11</v>
          </cell>
          <cell r="Q1197" t="str">
            <v>14872</v>
          </cell>
          <cell r="R1197" t="str">
            <v>21206</v>
          </cell>
          <cell r="S1197" t="str">
            <v>0</v>
          </cell>
          <cell r="T1197" t="str">
            <v>TONY S.A.</v>
          </cell>
          <cell r="U1197">
            <v>42844</v>
          </cell>
        </row>
        <row r="1198">
          <cell r="A1198" t="str">
            <v>G2860C3Y20</v>
          </cell>
          <cell r="B1198" t="str">
            <v>CAJA YOGURT B. 304*204*269 T175 TE1888</v>
          </cell>
          <cell r="C1198">
            <v>2</v>
          </cell>
          <cell r="D1198" t="str">
            <v>3</v>
          </cell>
          <cell r="E1198">
            <v>20020626</v>
          </cell>
          <cell r="F1198" t="str">
            <v>UN</v>
          </cell>
          <cell r="G1198">
            <v>1</v>
          </cell>
          <cell r="H1198">
            <v>4312</v>
          </cell>
          <cell r="I1198">
            <v>0.32100000000000001</v>
          </cell>
          <cell r="J1198">
            <v>1384.152</v>
          </cell>
          <cell r="K1198" t="str">
            <v>Peso de Producto Terminado</v>
          </cell>
          <cell r="L1198" t="str">
            <v>G2860</v>
          </cell>
          <cell r="M1198">
            <v>2002</v>
          </cell>
          <cell r="N1198">
            <v>6</v>
          </cell>
          <cell r="O1198" t="str">
            <v>043836</v>
          </cell>
          <cell r="P1198">
            <v>1</v>
          </cell>
          <cell r="Q1198" t="str">
            <v>15438</v>
          </cell>
          <cell r="R1198" t="str">
            <v>22095</v>
          </cell>
          <cell r="S1198" t="str">
            <v>0</v>
          </cell>
          <cell r="T1198" t="str">
            <v>TONY S.A.</v>
          </cell>
          <cell r="U1198">
            <v>43836</v>
          </cell>
        </row>
        <row r="1199">
          <cell r="A1199" t="str">
            <v>G2860C3Y20</v>
          </cell>
          <cell r="B1199" t="str">
            <v>CAJA YOGURT B. 304*204*269 T175 TE1888</v>
          </cell>
          <cell r="C1199">
            <v>90</v>
          </cell>
          <cell r="D1199" t="str">
            <v>3</v>
          </cell>
          <cell r="E1199">
            <v>20020625</v>
          </cell>
          <cell r="F1199" t="str">
            <v>UN</v>
          </cell>
          <cell r="G1199">
            <v>-1</v>
          </cell>
          <cell r="H1199">
            <v>1006</v>
          </cell>
          <cell r="I1199">
            <v>0.32100000000000001</v>
          </cell>
          <cell r="J1199">
            <v>-322.92599999999999</v>
          </cell>
          <cell r="K1199" t="str">
            <v>Peso de Producto Terminado</v>
          </cell>
          <cell r="L1199" t="str">
            <v>G2860</v>
          </cell>
          <cell r="M1199">
            <v>2002</v>
          </cell>
          <cell r="N1199">
            <v>6</v>
          </cell>
          <cell r="O1199" t="str">
            <v>043706</v>
          </cell>
          <cell r="P1199">
            <v>1</v>
          </cell>
          <cell r="Q1199" t="str">
            <v>G2860</v>
          </cell>
          <cell r="R1199" t="str">
            <v>FACTUPA$02</v>
          </cell>
          <cell r="S1199" t="str">
            <v>0200015191</v>
          </cell>
          <cell r="T1199" t="str">
            <v>TONY S.A.</v>
          </cell>
          <cell r="U1199">
            <v>43706</v>
          </cell>
          <cell r="V1199">
            <v>251.5</v>
          </cell>
          <cell r="W1199">
            <v>0</v>
          </cell>
          <cell r="X1199">
            <v>251.5</v>
          </cell>
          <cell r="Y1199">
            <v>30.18</v>
          </cell>
        </row>
        <row r="1200">
          <cell r="A1200" t="str">
            <v>G2860C3Y20</v>
          </cell>
          <cell r="B1200" t="str">
            <v>CAJA YOGURT B. 304*204*269 T175 TE1888</v>
          </cell>
          <cell r="C1200">
            <v>90</v>
          </cell>
          <cell r="D1200" t="str">
            <v>3</v>
          </cell>
          <cell r="E1200">
            <v>20020617</v>
          </cell>
          <cell r="F1200" t="str">
            <v>UN</v>
          </cell>
          <cell r="G1200">
            <v>-1</v>
          </cell>
          <cell r="H1200">
            <v>720</v>
          </cell>
          <cell r="I1200">
            <v>0.32100000000000001</v>
          </cell>
          <cell r="J1200">
            <v>-231.12</v>
          </cell>
          <cell r="K1200" t="str">
            <v>Peso de Producto Terminado</v>
          </cell>
          <cell r="L1200" t="str">
            <v>G2860</v>
          </cell>
          <cell r="M1200">
            <v>2002</v>
          </cell>
          <cell r="N1200">
            <v>6</v>
          </cell>
          <cell r="O1200" t="str">
            <v>043404</v>
          </cell>
          <cell r="P1200">
            <v>1</v>
          </cell>
          <cell r="Q1200" t="str">
            <v>G2860</v>
          </cell>
          <cell r="R1200" t="str">
            <v>FACTUPA$02</v>
          </cell>
          <cell r="S1200" t="str">
            <v>0200015042</v>
          </cell>
          <cell r="T1200" t="str">
            <v>TONY S.A.</v>
          </cell>
          <cell r="U1200">
            <v>43404</v>
          </cell>
          <cell r="V1200">
            <v>180</v>
          </cell>
          <cell r="W1200">
            <v>0</v>
          </cell>
          <cell r="X1200">
            <v>180</v>
          </cell>
          <cell r="Y1200">
            <v>21.6</v>
          </cell>
        </row>
        <row r="1201">
          <cell r="A1201" t="str">
            <v>G2860C3Y20</v>
          </cell>
          <cell r="B1201" t="str">
            <v>CAJA YOGURT B. 304*204*269 T175 TE1888</v>
          </cell>
          <cell r="C1201">
            <v>2</v>
          </cell>
          <cell r="D1201" t="str">
            <v>3</v>
          </cell>
          <cell r="E1201">
            <v>20020617</v>
          </cell>
          <cell r="F1201" t="str">
            <v>UN</v>
          </cell>
          <cell r="G1201">
            <v>1</v>
          </cell>
          <cell r="H1201">
            <v>1726</v>
          </cell>
          <cell r="I1201">
            <v>0.30099999999999999</v>
          </cell>
          <cell r="J1201">
            <v>519.52599999999995</v>
          </cell>
          <cell r="K1201" t="str">
            <v>Peso de Producto Terminado</v>
          </cell>
          <cell r="L1201" t="str">
            <v>G2860</v>
          </cell>
          <cell r="M1201">
            <v>2002</v>
          </cell>
          <cell r="N1201">
            <v>6</v>
          </cell>
          <cell r="O1201" t="str">
            <v>043403</v>
          </cell>
          <cell r="P1201">
            <v>1</v>
          </cell>
          <cell r="Q1201" t="str">
            <v>15220</v>
          </cell>
          <cell r="R1201" t="str">
            <v>21913</v>
          </cell>
          <cell r="S1201" t="str">
            <v>0</v>
          </cell>
          <cell r="T1201" t="str">
            <v>TONY S.A.</v>
          </cell>
          <cell r="U1201">
            <v>43403</v>
          </cell>
        </row>
        <row r="1202">
          <cell r="A1202" t="str">
            <v>G2860C3Y20</v>
          </cell>
          <cell r="B1202" t="str">
            <v>CAJA YOGURT B. 304*204*269 T175 TE1888</v>
          </cell>
          <cell r="C1202">
            <v>90</v>
          </cell>
          <cell r="D1202" t="str">
            <v>3</v>
          </cell>
          <cell r="E1202">
            <v>20020617</v>
          </cell>
          <cell r="F1202" t="str">
            <v>UN</v>
          </cell>
          <cell r="G1202">
            <v>-1</v>
          </cell>
          <cell r="H1202">
            <v>1020</v>
          </cell>
          <cell r="I1202">
            <v>0.32100000000000001</v>
          </cell>
          <cell r="J1202">
            <v>-327.42</v>
          </cell>
          <cell r="K1202" t="str">
            <v>Peso de Producto Terminado</v>
          </cell>
          <cell r="L1202" t="str">
            <v>G2860</v>
          </cell>
          <cell r="M1202">
            <v>2002</v>
          </cell>
          <cell r="N1202">
            <v>6</v>
          </cell>
          <cell r="O1202" t="str">
            <v>043389</v>
          </cell>
          <cell r="P1202">
            <v>1</v>
          </cell>
          <cell r="Q1202" t="str">
            <v>G2860</v>
          </cell>
          <cell r="R1202" t="str">
            <v>FACTUPA$02</v>
          </cell>
          <cell r="S1202" t="str">
            <v>0200015035</v>
          </cell>
          <cell r="T1202" t="str">
            <v>TONY S.A.</v>
          </cell>
          <cell r="U1202">
            <v>43389</v>
          </cell>
          <cell r="V1202">
            <v>255</v>
          </cell>
          <cell r="W1202">
            <v>0</v>
          </cell>
          <cell r="X1202">
            <v>255</v>
          </cell>
          <cell r="Y1202">
            <v>30.6</v>
          </cell>
        </row>
        <row r="1203">
          <cell r="A1203" t="str">
            <v>G2860C3Y20</v>
          </cell>
          <cell r="B1203" t="str">
            <v>CAJA YOGURT B. 304*204*269 T175 TE1888</v>
          </cell>
          <cell r="C1203">
            <v>90</v>
          </cell>
          <cell r="D1203" t="str">
            <v>3</v>
          </cell>
          <cell r="E1203">
            <v>20020615</v>
          </cell>
          <cell r="F1203" t="str">
            <v>UN</v>
          </cell>
          <cell r="G1203">
            <v>-1</v>
          </cell>
          <cell r="H1203">
            <v>1008</v>
          </cell>
          <cell r="I1203">
            <v>0.32100000000000001</v>
          </cell>
          <cell r="J1203">
            <v>-323.56799999999998</v>
          </cell>
          <cell r="K1203" t="str">
            <v>Peso de Producto Terminado</v>
          </cell>
          <cell r="L1203" t="str">
            <v>G2860</v>
          </cell>
          <cell r="M1203">
            <v>2002</v>
          </cell>
          <cell r="N1203">
            <v>6</v>
          </cell>
          <cell r="O1203" t="str">
            <v>043356</v>
          </cell>
          <cell r="P1203">
            <v>1</v>
          </cell>
          <cell r="Q1203" t="str">
            <v>G2860</v>
          </cell>
          <cell r="R1203" t="str">
            <v>FACTUPA$02</v>
          </cell>
          <cell r="S1203" t="str">
            <v>0200015013</v>
          </cell>
          <cell r="T1203" t="str">
            <v>TONY S.A.</v>
          </cell>
          <cell r="U1203">
            <v>43356</v>
          </cell>
          <cell r="V1203">
            <v>252</v>
          </cell>
          <cell r="W1203">
            <v>0</v>
          </cell>
          <cell r="X1203">
            <v>252</v>
          </cell>
          <cell r="Y1203">
            <v>30.24</v>
          </cell>
        </row>
        <row r="1204">
          <cell r="A1204" t="str">
            <v>G2860C3Y20</v>
          </cell>
          <cell r="B1204" t="str">
            <v>CAJA YOGURT B. 304*204*269 T175 TE1888</v>
          </cell>
          <cell r="C1204">
            <v>2</v>
          </cell>
          <cell r="D1204" t="str">
            <v>3</v>
          </cell>
          <cell r="E1204">
            <v>20020614</v>
          </cell>
          <cell r="F1204" t="str">
            <v>UN</v>
          </cell>
          <cell r="G1204">
            <v>1</v>
          </cell>
          <cell r="H1204">
            <v>2028</v>
          </cell>
          <cell r="I1204">
            <v>0.30099999999999999</v>
          </cell>
          <cell r="J1204">
            <v>610.428</v>
          </cell>
          <cell r="K1204" t="str">
            <v>Peso de Producto Terminado</v>
          </cell>
          <cell r="L1204" t="str">
            <v>G2860</v>
          </cell>
          <cell r="M1204">
            <v>2002</v>
          </cell>
          <cell r="N1204">
            <v>6</v>
          </cell>
          <cell r="O1204" t="str">
            <v>043354</v>
          </cell>
          <cell r="P1204">
            <v>1</v>
          </cell>
          <cell r="Q1204" t="str">
            <v>15215</v>
          </cell>
          <cell r="R1204" t="str">
            <v>21811</v>
          </cell>
          <cell r="S1204" t="str">
            <v>0</v>
          </cell>
          <cell r="T1204" t="str">
            <v>TONY S.A.</v>
          </cell>
          <cell r="U1204">
            <v>43354</v>
          </cell>
        </row>
        <row r="1205">
          <cell r="A1205" t="str">
            <v>G2860C3Y20</v>
          </cell>
          <cell r="B1205" t="str">
            <v>CAJA YOGURT B. 304*204*269 T175 TE1888</v>
          </cell>
          <cell r="C1205">
            <v>90</v>
          </cell>
          <cell r="D1205" t="str">
            <v>3</v>
          </cell>
          <cell r="E1205">
            <v>20020614</v>
          </cell>
          <cell r="F1205" t="str">
            <v>UN</v>
          </cell>
          <cell r="G1205">
            <v>-1</v>
          </cell>
          <cell r="H1205">
            <v>794</v>
          </cell>
          <cell r="I1205">
            <v>0.32100000000000001</v>
          </cell>
          <cell r="J1205">
            <v>-254.874</v>
          </cell>
          <cell r="K1205" t="str">
            <v>Peso de Producto Terminado</v>
          </cell>
          <cell r="L1205" t="str">
            <v>G2860</v>
          </cell>
          <cell r="M1205">
            <v>2002</v>
          </cell>
          <cell r="N1205">
            <v>6</v>
          </cell>
          <cell r="O1205" t="str">
            <v>043307</v>
          </cell>
          <cell r="P1205">
            <v>3</v>
          </cell>
          <cell r="Q1205" t="str">
            <v>G2860</v>
          </cell>
          <cell r="R1205" t="str">
            <v>FACTUPA$02</v>
          </cell>
          <cell r="S1205" t="str">
            <v>0200014991</v>
          </cell>
          <cell r="T1205" t="str">
            <v>TONY S.A.</v>
          </cell>
          <cell r="U1205">
            <v>43307</v>
          </cell>
          <cell r="V1205">
            <v>198.5</v>
          </cell>
          <cell r="W1205">
            <v>0</v>
          </cell>
          <cell r="X1205">
            <v>198.5</v>
          </cell>
          <cell r="Y1205">
            <v>23.82</v>
          </cell>
        </row>
        <row r="1206">
          <cell r="A1206" t="str">
            <v>G2860C3Y20</v>
          </cell>
          <cell r="B1206" t="str">
            <v>CAJA YOGURT B. 304*204*269 T175 TE1888</v>
          </cell>
          <cell r="C1206">
            <v>90</v>
          </cell>
          <cell r="D1206" t="str">
            <v>3</v>
          </cell>
          <cell r="E1206">
            <v>20020606</v>
          </cell>
          <cell r="F1206" t="str">
            <v>UN</v>
          </cell>
          <cell r="G1206">
            <v>-1</v>
          </cell>
          <cell r="H1206">
            <v>2100</v>
          </cell>
          <cell r="I1206">
            <v>0.32100000000000001</v>
          </cell>
          <cell r="J1206">
            <v>-674.1</v>
          </cell>
          <cell r="K1206" t="str">
            <v>Peso de Producto Terminado</v>
          </cell>
          <cell r="L1206" t="str">
            <v>G2860</v>
          </cell>
          <cell r="M1206">
            <v>2002</v>
          </cell>
          <cell r="N1206">
            <v>6</v>
          </cell>
          <cell r="O1206" t="str">
            <v>042956</v>
          </cell>
          <cell r="P1206">
            <v>1</v>
          </cell>
          <cell r="Q1206" t="str">
            <v>G2860</v>
          </cell>
          <cell r="R1206" t="str">
            <v>FACTUPA$02</v>
          </cell>
          <cell r="S1206" t="str">
            <v>0200014821</v>
          </cell>
          <cell r="T1206" t="str">
            <v>TONY S.A.</v>
          </cell>
          <cell r="U1206">
            <v>42956</v>
          </cell>
          <cell r="V1206">
            <v>525</v>
          </cell>
          <cell r="W1206">
            <v>0</v>
          </cell>
          <cell r="X1206">
            <v>525</v>
          </cell>
          <cell r="Y1206">
            <v>63</v>
          </cell>
        </row>
        <row r="1207">
          <cell r="A1207" t="str">
            <v>G2860C3Y20</v>
          </cell>
          <cell r="B1207" t="str">
            <v>CAJA YOGURT B. 304*204*269 T175 TE1888</v>
          </cell>
          <cell r="C1207">
            <v>90</v>
          </cell>
          <cell r="D1207" t="str">
            <v>3</v>
          </cell>
          <cell r="E1207">
            <v>20020626</v>
          </cell>
          <cell r="F1207" t="str">
            <v>UN</v>
          </cell>
          <cell r="G1207">
            <v>-1</v>
          </cell>
          <cell r="H1207">
            <v>1080</v>
          </cell>
          <cell r="I1207">
            <v>0.32100000000000001</v>
          </cell>
          <cell r="J1207">
            <v>-346.68</v>
          </cell>
          <cell r="K1207" t="str">
            <v>Peso de Producto Terminado</v>
          </cell>
          <cell r="L1207" t="str">
            <v>G2860</v>
          </cell>
          <cell r="M1207">
            <v>2002</v>
          </cell>
          <cell r="N1207">
            <v>6</v>
          </cell>
          <cell r="O1207" t="str">
            <v>043838</v>
          </cell>
          <cell r="P1207">
            <v>1</v>
          </cell>
          <cell r="Q1207" t="str">
            <v>G2860</v>
          </cell>
          <cell r="R1207" t="str">
            <v>FACTUPA$02</v>
          </cell>
          <cell r="S1207" t="str">
            <v>0200015242</v>
          </cell>
          <cell r="T1207" t="str">
            <v>TONY S.A.</v>
          </cell>
          <cell r="U1207">
            <v>43838</v>
          </cell>
          <cell r="V1207">
            <v>270</v>
          </cell>
          <cell r="W1207">
            <v>0</v>
          </cell>
          <cell r="X1207">
            <v>270</v>
          </cell>
          <cell r="Y1207">
            <v>32.4</v>
          </cell>
        </row>
        <row r="1208">
          <cell r="A1208" t="str">
            <v>G2860C3YM2</v>
          </cell>
          <cell r="B1208" t="str">
            <v>CAJA YOGUR MIX 24X200 370*288*244 T/200</v>
          </cell>
          <cell r="C1208">
            <v>90</v>
          </cell>
          <cell r="D1208" t="str">
            <v>3</v>
          </cell>
          <cell r="E1208">
            <v>20020614</v>
          </cell>
          <cell r="F1208" t="str">
            <v>UN</v>
          </cell>
          <cell r="G1208">
            <v>-1</v>
          </cell>
          <cell r="H1208">
            <v>2895</v>
          </cell>
          <cell r="I1208">
            <v>0.44500000000000001</v>
          </cell>
          <cell r="J1208">
            <v>-1288.2750000000001</v>
          </cell>
          <cell r="K1208" t="str">
            <v>Peso de Producto Terminado</v>
          </cell>
          <cell r="L1208" t="str">
            <v>G2860</v>
          </cell>
          <cell r="M1208">
            <v>2002</v>
          </cell>
          <cell r="N1208">
            <v>6</v>
          </cell>
          <cell r="O1208" t="str">
            <v>043307</v>
          </cell>
          <cell r="P1208">
            <v>1</v>
          </cell>
          <cell r="Q1208" t="str">
            <v>G2860</v>
          </cell>
          <cell r="R1208" t="str">
            <v>FACTUPA$02</v>
          </cell>
          <cell r="S1208" t="str">
            <v>0200014991</v>
          </cell>
          <cell r="T1208" t="str">
            <v>TONY S.A.</v>
          </cell>
          <cell r="U1208">
            <v>43307</v>
          </cell>
          <cell r="V1208">
            <v>1100.0999999999999</v>
          </cell>
          <cell r="W1208">
            <v>0</v>
          </cell>
          <cell r="X1208">
            <v>1100.0999999999999</v>
          </cell>
          <cell r="Y1208">
            <v>132.01</v>
          </cell>
        </row>
        <row r="1209">
          <cell r="A1209" t="str">
            <v>G2860C3001</v>
          </cell>
          <cell r="B1209" t="str">
            <v>CJ LECHE UHT LITRO 914*449 T/200 TE/3891</v>
          </cell>
          <cell r="C1209">
            <v>2</v>
          </cell>
          <cell r="D1209" t="str">
            <v>3</v>
          </cell>
          <cell r="E1209">
            <v>20020604</v>
          </cell>
          <cell r="F1209" t="str">
            <v>UN</v>
          </cell>
          <cell r="G1209">
            <v>1</v>
          </cell>
          <cell r="H1209">
            <v>4159</v>
          </cell>
          <cell r="I1209">
            <v>0.23899999999999999</v>
          </cell>
          <cell r="J1209">
            <v>994.00099999999998</v>
          </cell>
          <cell r="K1209" t="str">
            <v>Peso de Producto Terminado</v>
          </cell>
          <cell r="L1209" t="str">
            <v>G2860</v>
          </cell>
          <cell r="M1209">
            <v>2002</v>
          </cell>
          <cell r="N1209">
            <v>6</v>
          </cell>
          <cell r="O1209" t="str">
            <v>042853</v>
          </cell>
          <cell r="P1209">
            <v>2</v>
          </cell>
          <cell r="Q1209" t="str">
            <v>14893</v>
          </cell>
          <cell r="R1209" t="str">
            <v>21671</v>
          </cell>
          <cell r="S1209" t="str">
            <v>0</v>
          </cell>
          <cell r="T1209" t="str">
            <v>TONY S.A.</v>
          </cell>
          <cell r="U1209">
            <v>42853</v>
          </cell>
        </row>
        <row r="1210">
          <cell r="A1210" t="str">
            <v>G2860C3YM2</v>
          </cell>
          <cell r="B1210" t="str">
            <v>CAJA YOGUR MIX 24X200 370*288*244 T/200</v>
          </cell>
          <cell r="C1210">
            <v>2</v>
          </cell>
          <cell r="D1210" t="str">
            <v>3</v>
          </cell>
          <cell r="E1210">
            <v>20020603</v>
          </cell>
          <cell r="F1210" t="str">
            <v>UN</v>
          </cell>
          <cell r="G1210">
            <v>1</v>
          </cell>
          <cell r="H1210">
            <v>3120</v>
          </cell>
          <cell r="I1210">
            <v>0.44500000000000001</v>
          </cell>
          <cell r="J1210">
            <v>1388.4</v>
          </cell>
          <cell r="K1210" t="str">
            <v>Peso de Producto Terminado</v>
          </cell>
          <cell r="L1210" t="str">
            <v>G2860</v>
          </cell>
          <cell r="M1210">
            <v>2002</v>
          </cell>
          <cell r="N1210">
            <v>6</v>
          </cell>
          <cell r="O1210" t="str">
            <v>042844</v>
          </cell>
          <cell r="P1210">
            <v>10</v>
          </cell>
          <cell r="Q1210" t="str">
            <v>14871</v>
          </cell>
          <cell r="R1210" t="str">
            <v>21640</v>
          </cell>
          <cell r="S1210" t="str">
            <v>0</v>
          </cell>
          <cell r="T1210" t="str">
            <v>TONY S.A.</v>
          </cell>
          <cell r="U1210">
            <v>42844</v>
          </cell>
        </row>
        <row r="1211">
          <cell r="A1211" t="str">
            <v>G2860C3YM2</v>
          </cell>
          <cell r="B1211" t="str">
            <v>CAJA YOGUR MIX 24X200 370*288*244 T/200</v>
          </cell>
          <cell r="C1211">
            <v>90</v>
          </cell>
          <cell r="D1211" t="str">
            <v>3</v>
          </cell>
          <cell r="E1211">
            <v>20020603</v>
          </cell>
          <cell r="F1211" t="str">
            <v>UN</v>
          </cell>
          <cell r="G1211">
            <v>-1</v>
          </cell>
          <cell r="H1211">
            <v>1920</v>
          </cell>
          <cell r="I1211">
            <v>0.44500000000000001</v>
          </cell>
          <cell r="J1211">
            <v>-854.4</v>
          </cell>
          <cell r="K1211" t="str">
            <v>Peso de Producto Terminado</v>
          </cell>
          <cell r="L1211" t="str">
            <v>G2860</v>
          </cell>
          <cell r="M1211">
            <v>2002</v>
          </cell>
          <cell r="N1211">
            <v>6</v>
          </cell>
          <cell r="O1211" t="str">
            <v>042805</v>
          </cell>
          <cell r="P1211">
            <v>1</v>
          </cell>
          <cell r="Q1211" t="str">
            <v>G2860</v>
          </cell>
          <cell r="R1211" t="str">
            <v>FACTUPA$02</v>
          </cell>
          <cell r="S1211" t="str">
            <v>0200014767</v>
          </cell>
          <cell r="T1211" t="str">
            <v>TONY S.A.</v>
          </cell>
          <cell r="U1211">
            <v>42805</v>
          </cell>
          <cell r="V1211">
            <v>729.6</v>
          </cell>
          <cell r="W1211">
            <v>0</v>
          </cell>
          <cell r="X1211">
            <v>729.6</v>
          </cell>
          <cell r="Y1211">
            <v>87.55</v>
          </cell>
        </row>
        <row r="1212">
          <cell r="A1212" t="str">
            <v>G2860C3PAD</v>
          </cell>
          <cell r="B1212" t="str">
            <v>PAD  342*228  T/150</v>
          </cell>
          <cell r="C1212">
            <v>2</v>
          </cell>
          <cell r="D1212" t="str">
            <v>3</v>
          </cell>
          <cell r="E1212">
            <v>20020620</v>
          </cell>
          <cell r="F1212" t="str">
            <v>UN</v>
          </cell>
          <cell r="G1212">
            <v>1</v>
          </cell>
          <cell r="H1212">
            <v>4550</v>
          </cell>
          <cell r="I1212">
            <v>46</v>
          </cell>
          <cell r="J1212">
            <v>209300</v>
          </cell>
          <cell r="K1212" t="str">
            <v>Peso de Producto Terminado</v>
          </cell>
          <cell r="L1212" t="str">
            <v>G2860</v>
          </cell>
          <cell r="M1212">
            <v>2002</v>
          </cell>
          <cell r="N1212">
            <v>6</v>
          </cell>
          <cell r="O1212" t="str">
            <v>043558</v>
          </cell>
          <cell r="P1212">
            <v>5</v>
          </cell>
          <cell r="Q1212" t="str">
            <v>15172</v>
          </cell>
          <cell r="R1212" t="str">
            <v>21954</v>
          </cell>
          <cell r="S1212" t="str">
            <v>0</v>
          </cell>
          <cell r="T1212" t="str">
            <v>TONY S.A.</v>
          </cell>
          <cell r="U1212">
            <v>43558</v>
          </cell>
        </row>
        <row r="1213">
          <cell r="A1213" t="str">
            <v>G2860C3PAD</v>
          </cell>
          <cell r="B1213" t="str">
            <v>PAD  342*228  T/150</v>
          </cell>
          <cell r="C1213">
            <v>90</v>
          </cell>
          <cell r="D1213" t="str">
            <v>3</v>
          </cell>
          <cell r="E1213">
            <v>20020618</v>
          </cell>
          <cell r="F1213" t="str">
            <v>UN</v>
          </cell>
          <cell r="G1213">
            <v>-1</v>
          </cell>
          <cell r="H1213">
            <v>3048</v>
          </cell>
          <cell r="I1213">
            <v>46</v>
          </cell>
          <cell r="J1213">
            <v>-140208</v>
          </cell>
          <cell r="K1213" t="str">
            <v>Peso de Producto Terminado</v>
          </cell>
          <cell r="L1213" t="str">
            <v>G2860</v>
          </cell>
          <cell r="M1213">
            <v>2002</v>
          </cell>
          <cell r="N1213">
            <v>6</v>
          </cell>
          <cell r="O1213" t="str">
            <v>043421</v>
          </cell>
          <cell r="P1213">
            <v>2</v>
          </cell>
          <cell r="Q1213" t="str">
            <v>G2860</v>
          </cell>
          <cell r="R1213" t="str">
            <v>FACTUPA$02</v>
          </cell>
          <cell r="S1213" t="str">
            <v>0200015052</v>
          </cell>
          <cell r="T1213" t="str">
            <v>TONY S.A.</v>
          </cell>
          <cell r="U1213">
            <v>43421</v>
          </cell>
          <cell r="V1213">
            <v>91.44</v>
          </cell>
          <cell r="W1213">
            <v>0</v>
          </cell>
          <cell r="X1213">
            <v>91.44</v>
          </cell>
          <cell r="Y1213">
            <v>10.97</v>
          </cell>
        </row>
        <row r="1214">
          <cell r="A1214" t="str">
            <v>G2860C3PAD</v>
          </cell>
          <cell r="B1214" t="str">
            <v>PAD  342*228  T/150</v>
          </cell>
          <cell r="C1214">
            <v>2</v>
          </cell>
          <cell r="D1214" t="str">
            <v>3</v>
          </cell>
          <cell r="E1214">
            <v>20020618</v>
          </cell>
          <cell r="F1214" t="str">
            <v>UN</v>
          </cell>
          <cell r="G1214">
            <v>1</v>
          </cell>
          <cell r="H1214">
            <v>2900</v>
          </cell>
          <cell r="I1214">
            <v>4.5999999999999999E-2</v>
          </cell>
          <cell r="J1214">
            <v>133.4</v>
          </cell>
          <cell r="K1214" t="str">
            <v>Peso de Producto Terminado</v>
          </cell>
          <cell r="L1214" t="str">
            <v>G2860</v>
          </cell>
          <cell r="M1214">
            <v>2002</v>
          </cell>
          <cell r="N1214">
            <v>6</v>
          </cell>
          <cell r="O1214" t="str">
            <v>043420</v>
          </cell>
          <cell r="P1214">
            <v>1</v>
          </cell>
          <cell r="Q1214" t="str">
            <v>15152</v>
          </cell>
          <cell r="R1214" t="str">
            <v>0</v>
          </cell>
          <cell r="S1214" t="str">
            <v>0</v>
          </cell>
          <cell r="T1214" t="str">
            <v>TONY S.A.</v>
          </cell>
          <cell r="U1214">
            <v>43420</v>
          </cell>
        </row>
        <row r="1215">
          <cell r="A1215" t="str">
            <v>G2860C3YM2</v>
          </cell>
          <cell r="B1215" t="str">
            <v>CAJA YOGUR MIX 24X200 370*288*244 T/200</v>
          </cell>
          <cell r="C1215">
            <v>2</v>
          </cell>
          <cell r="D1215" t="str">
            <v>3</v>
          </cell>
          <cell r="E1215">
            <v>20020614</v>
          </cell>
          <cell r="F1215" t="str">
            <v>UN</v>
          </cell>
          <cell r="G1215">
            <v>1</v>
          </cell>
          <cell r="H1215">
            <v>4149</v>
          </cell>
          <cell r="I1215">
            <v>0.44500000000000001</v>
          </cell>
          <cell r="J1215">
            <v>1846.3050000000001</v>
          </cell>
          <cell r="K1215" t="str">
            <v>Peso de Producto Terminado</v>
          </cell>
          <cell r="L1215" t="str">
            <v>G2860</v>
          </cell>
          <cell r="M1215">
            <v>2002</v>
          </cell>
          <cell r="N1215">
            <v>6</v>
          </cell>
          <cell r="O1215" t="str">
            <v>043373</v>
          </cell>
          <cell r="P1215">
            <v>7</v>
          </cell>
          <cell r="Q1215" t="str">
            <v>15213</v>
          </cell>
          <cell r="R1215" t="str">
            <v>21891</v>
          </cell>
          <cell r="S1215" t="str">
            <v>0</v>
          </cell>
          <cell r="T1215" t="str">
            <v>TONY S.A.</v>
          </cell>
          <cell r="U1215">
            <v>43373</v>
          </cell>
        </row>
        <row r="1216">
          <cell r="A1216" t="str">
            <v>G2860C3001</v>
          </cell>
          <cell r="B1216" t="str">
            <v>CJ LECHE UHT LITRO 914*449 T/200 TE/3891</v>
          </cell>
          <cell r="C1216">
            <v>90</v>
          </cell>
          <cell r="D1216" t="str">
            <v>3</v>
          </cell>
          <cell r="E1216">
            <v>20020617</v>
          </cell>
          <cell r="F1216" t="str">
            <v>UN</v>
          </cell>
          <cell r="G1216">
            <v>-1</v>
          </cell>
          <cell r="H1216">
            <v>1747</v>
          </cell>
          <cell r="I1216">
            <v>0.23899999999999999</v>
          </cell>
          <cell r="J1216">
            <v>-417.53299999999996</v>
          </cell>
          <cell r="K1216" t="str">
            <v>Peso de Producto Terminado</v>
          </cell>
          <cell r="L1216" t="str">
            <v>G2860</v>
          </cell>
          <cell r="M1216">
            <v>2002</v>
          </cell>
          <cell r="N1216">
            <v>6</v>
          </cell>
          <cell r="O1216" t="str">
            <v>043390</v>
          </cell>
          <cell r="P1216">
            <v>1</v>
          </cell>
          <cell r="Q1216" t="str">
            <v>G2860</v>
          </cell>
          <cell r="R1216" t="str">
            <v>FACTUPA$02</v>
          </cell>
          <cell r="S1216" t="str">
            <v>0200015036</v>
          </cell>
          <cell r="T1216" t="str">
            <v>TONY S.A.</v>
          </cell>
          <cell r="U1216">
            <v>43390</v>
          </cell>
          <cell r="V1216">
            <v>588.9</v>
          </cell>
          <cell r="W1216">
            <v>0</v>
          </cell>
          <cell r="X1216">
            <v>588.9</v>
          </cell>
          <cell r="Y1216">
            <v>70.67</v>
          </cell>
        </row>
        <row r="1217">
          <cell r="A1217" t="str">
            <v>G6012T3002</v>
          </cell>
          <cell r="B1217" t="str">
            <v>TRANSVERSAL 283*265 T/150 P/0,040 k/k</v>
          </cell>
          <cell r="C1217">
            <v>2</v>
          </cell>
          <cell r="D1217" t="str">
            <v>3</v>
          </cell>
          <cell r="E1217">
            <v>20020601</v>
          </cell>
          <cell r="F1217" t="str">
            <v>UN</v>
          </cell>
          <cell r="G1217">
            <v>1</v>
          </cell>
          <cell r="H1217">
            <v>500</v>
          </cell>
          <cell r="I1217">
            <v>3.9E-2</v>
          </cell>
          <cell r="J1217">
            <v>19.5</v>
          </cell>
          <cell r="K1217" t="str">
            <v>Peso de Producto Terminado</v>
          </cell>
          <cell r="L1217" t="str">
            <v>G6012</v>
          </cell>
          <cell r="M1217">
            <v>2002</v>
          </cell>
          <cell r="N1217">
            <v>6</v>
          </cell>
          <cell r="O1217" t="str">
            <v>042739</v>
          </cell>
          <cell r="P1217">
            <v>1</v>
          </cell>
          <cell r="Q1217" t="str">
            <v>13987</v>
          </cell>
          <cell r="R1217" t="str">
            <v>21004</v>
          </cell>
          <cell r="S1217" t="str">
            <v>0</v>
          </cell>
          <cell r="T1217" t="str">
            <v>DESARROLLO AGROPECUARIO C. A.</v>
          </cell>
          <cell r="U1217">
            <v>42739</v>
          </cell>
        </row>
        <row r="1218">
          <cell r="A1218" t="str">
            <v>G2860D3GEL</v>
          </cell>
          <cell r="B1218" t="str">
            <v>DIVISIONES P/GELATONI 840*300 T/150 T/E</v>
          </cell>
          <cell r="C1218">
            <v>2</v>
          </cell>
          <cell r="D1218" t="str">
            <v>3</v>
          </cell>
          <cell r="E1218">
            <v>20020618</v>
          </cell>
          <cell r="F1218" t="str">
            <v>UN</v>
          </cell>
          <cell r="G1218">
            <v>1</v>
          </cell>
          <cell r="H1218">
            <v>1450</v>
          </cell>
          <cell r="I1218">
            <v>0.13200000000000001</v>
          </cell>
          <cell r="J1218">
            <v>191.4</v>
          </cell>
          <cell r="K1218" t="str">
            <v>Peso de Producto Terminado</v>
          </cell>
          <cell r="L1218" t="str">
            <v>G2860</v>
          </cell>
          <cell r="M1218">
            <v>2002</v>
          </cell>
          <cell r="N1218">
            <v>6</v>
          </cell>
          <cell r="O1218" t="str">
            <v>043443</v>
          </cell>
          <cell r="P1218">
            <v>7</v>
          </cell>
          <cell r="Q1218" t="str">
            <v>15151</v>
          </cell>
          <cell r="R1218" t="str">
            <v>20312</v>
          </cell>
          <cell r="S1218" t="str">
            <v>0</v>
          </cell>
          <cell r="T1218" t="str">
            <v>TONY S.A.</v>
          </cell>
          <cell r="U1218">
            <v>43443</v>
          </cell>
        </row>
        <row r="1219">
          <cell r="A1219" t="str">
            <v>G2860D3GEL</v>
          </cell>
          <cell r="B1219" t="str">
            <v>DIVISIONES P/GELATONI 840*300 T/150 T/E</v>
          </cell>
          <cell r="C1219">
            <v>90</v>
          </cell>
          <cell r="D1219" t="str">
            <v>3</v>
          </cell>
          <cell r="E1219">
            <v>20020607</v>
          </cell>
          <cell r="F1219" t="str">
            <v>UN</v>
          </cell>
          <cell r="G1219">
            <v>-1</v>
          </cell>
          <cell r="H1219">
            <v>1615</v>
          </cell>
          <cell r="I1219">
            <v>0.13200000000000001</v>
          </cell>
          <cell r="J1219">
            <v>-213.18</v>
          </cell>
          <cell r="K1219" t="str">
            <v>Peso de Producto Terminado</v>
          </cell>
          <cell r="L1219" t="str">
            <v>G2860</v>
          </cell>
          <cell r="M1219">
            <v>2002</v>
          </cell>
          <cell r="N1219">
            <v>6</v>
          </cell>
          <cell r="O1219" t="str">
            <v>043048</v>
          </cell>
          <cell r="P1219">
            <v>1</v>
          </cell>
          <cell r="Q1219" t="str">
            <v>G2860</v>
          </cell>
          <cell r="R1219" t="str">
            <v>FACTUPA$02</v>
          </cell>
          <cell r="S1219" t="str">
            <v>0200014860</v>
          </cell>
          <cell r="T1219" t="str">
            <v>TONY S.A.</v>
          </cell>
          <cell r="U1219">
            <v>43048</v>
          </cell>
          <cell r="V1219">
            <v>177.65</v>
          </cell>
          <cell r="W1219">
            <v>0</v>
          </cell>
          <cell r="X1219">
            <v>177.65</v>
          </cell>
          <cell r="Y1219">
            <v>21.32</v>
          </cell>
        </row>
        <row r="1220">
          <cell r="A1220" t="str">
            <v>G2860D3GEL</v>
          </cell>
          <cell r="B1220" t="str">
            <v>DIVISIONES P/GELATONI 840*300 T/150 T/E</v>
          </cell>
          <cell r="C1220">
            <v>90</v>
          </cell>
          <cell r="D1220" t="str">
            <v>3</v>
          </cell>
          <cell r="E1220">
            <v>20020607</v>
          </cell>
          <cell r="F1220" t="str">
            <v>UN</v>
          </cell>
          <cell r="G1220">
            <v>-1</v>
          </cell>
          <cell r="H1220">
            <v>785</v>
          </cell>
          <cell r="I1220">
            <v>0.13200000000000001</v>
          </cell>
          <cell r="J1220">
            <v>-103.62</v>
          </cell>
          <cell r="K1220" t="str">
            <v>Peso de Producto Terminado</v>
          </cell>
          <cell r="L1220" t="str">
            <v>G2860</v>
          </cell>
          <cell r="M1220">
            <v>2002</v>
          </cell>
          <cell r="N1220">
            <v>6</v>
          </cell>
          <cell r="O1220" t="str">
            <v>043047</v>
          </cell>
          <cell r="P1220">
            <v>1</v>
          </cell>
          <cell r="Q1220" t="str">
            <v>G2860</v>
          </cell>
          <cell r="R1220" t="str">
            <v>FACTUPA$02</v>
          </cell>
          <cell r="S1220" t="str">
            <v>0200014858</v>
          </cell>
          <cell r="T1220" t="str">
            <v>TONY S.A.</v>
          </cell>
          <cell r="U1220">
            <v>43047</v>
          </cell>
          <cell r="V1220">
            <v>86.35</v>
          </cell>
          <cell r="W1220">
            <v>0</v>
          </cell>
          <cell r="X1220">
            <v>86.35</v>
          </cell>
          <cell r="Y1220">
            <v>10.36</v>
          </cell>
        </row>
        <row r="1221">
          <cell r="A1221" t="str">
            <v>G2860D3GEL</v>
          </cell>
          <cell r="B1221" t="str">
            <v>DIVISIONES P/GELATONI 840*300 T/150 T/E</v>
          </cell>
          <cell r="C1221">
            <v>2</v>
          </cell>
          <cell r="D1221" t="str">
            <v>3</v>
          </cell>
          <cell r="E1221">
            <v>20020607</v>
          </cell>
          <cell r="F1221" t="str">
            <v>UN</v>
          </cell>
          <cell r="G1221">
            <v>1</v>
          </cell>
          <cell r="H1221">
            <v>2400</v>
          </cell>
          <cell r="I1221">
            <v>0.13200000000000001</v>
          </cell>
          <cell r="J1221">
            <v>316.8</v>
          </cell>
          <cell r="K1221" t="str">
            <v>Peso de Producto Terminado</v>
          </cell>
          <cell r="L1221" t="str">
            <v>G2860</v>
          </cell>
          <cell r="M1221">
            <v>2002</v>
          </cell>
          <cell r="N1221">
            <v>6</v>
          </cell>
          <cell r="O1221" t="str">
            <v>043045</v>
          </cell>
          <cell r="P1221">
            <v>1</v>
          </cell>
          <cell r="Q1221" t="str">
            <v>15112</v>
          </cell>
          <cell r="R1221" t="str">
            <v>20312</v>
          </cell>
          <cell r="S1221" t="str">
            <v>0</v>
          </cell>
          <cell r="T1221" t="str">
            <v>TONY S.A.</v>
          </cell>
          <cell r="U1221">
            <v>43045</v>
          </cell>
        </row>
        <row r="1222">
          <cell r="A1222" t="str">
            <v>G2860D3GEL</v>
          </cell>
          <cell r="B1222" t="str">
            <v>DIVISIONES P/GELATONI 840*300 T/150 T/E</v>
          </cell>
          <cell r="C1222">
            <v>90</v>
          </cell>
          <cell r="D1222" t="str">
            <v>3</v>
          </cell>
          <cell r="E1222">
            <v>20020606</v>
          </cell>
          <cell r="F1222" t="str">
            <v>UN</v>
          </cell>
          <cell r="G1222">
            <v>-1</v>
          </cell>
          <cell r="H1222">
            <v>6</v>
          </cell>
          <cell r="I1222">
            <v>0.13200000000000001</v>
          </cell>
          <cell r="J1222">
            <v>-0.79200000000000004</v>
          </cell>
          <cell r="K1222" t="str">
            <v>Peso de Producto Terminado</v>
          </cell>
          <cell r="L1222" t="str">
            <v>G2860</v>
          </cell>
          <cell r="M1222">
            <v>2002</v>
          </cell>
          <cell r="N1222">
            <v>6</v>
          </cell>
          <cell r="O1222" t="str">
            <v>042956</v>
          </cell>
          <cell r="P1222">
            <v>3</v>
          </cell>
          <cell r="Q1222" t="str">
            <v>G2860</v>
          </cell>
          <cell r="R1222" t="str">
            <v>FACTUPA$02</v>
          </cell>
          <cell r="S1222" t="str">
            <v>0200014821</v>
          </cell>
          <cell r="T1222" t="str">
            <v>TONY S.A.</v>
          </cell>
          <cell r="U1222">
            <v>42956</v>
          </cell>
          <cell r="V1222">
            <v>102.85</v>
          </cell>
          <cell r="W1222">
            <v>0</v>
          </cell>
          <cell r="X1222">
            <v>102.85</v>
          </cell>
          <cell r="Y1222">
            <v>12.34</v>
          </cell>
        </row>
        <row r="1223">
          <cell r="A1223" t="str">
            <v>G2860D3GEL</v>
          </cell>
          <cell r="B1223" t="str">
            <v>DIVISIONES P/GELATONI 840*300 T/150 T/E</v>
          </cell>
          <cell r="C1223">
            <v>90</v>
          </cell>
          <cell r="D1223" t="str">
            <v>3</v>
          </cell>
          <cell r="E1223">
            <v>20020606</v>
          </cell>
          <cell r="F1223" t="str">
            <v>UN</v>
          </cell>
          <cell r="G1223">
            <v>-1</v>
          </cell>
          <cell r="H1223">
            <v>929</v>
          </cell>
          <cell r="I1223">
            <v>0.13200000000000001</v>
          </cell>
          <cell r="J1223">
            <v>-122.628</v>
          </cell>
          <cell r="K1223" t="str">
            <v>Peso de Producto Terminado</v>
          </cell>
          <cell r="L1223" t="str">
            <v>G2860</v>
          </cell>
          <cell r="M1223">
            <v>2002</v>
          </cell>
          <cell r="N1223">
            <v>6</v>
          </cell>
          <cell r="O1223" t="str">
            <v>042956</v>
          </cell>
          <cell r="P1223">
            <v>3</v>
          </cell>
          <cell r="Q1223" t="str">
            <v>G2860</v>
          </cell>
          <cell r="R1223" t="str">
            <v>FACTUPA$02</v>
          </cell>
          <cell r="S1223" t="str">
            <v>0200014821</v>
          </cell>
          <cell r="T1223" t="str">
            <v>TONY S.A.</v>
          </cell>
          <cell r="U1223">
            <v>42956</v>
          </cell>
          <cell r="V1223">
            <v>102.85</v>
          </cell>
          <cell r="W1223">
            <v>0</v>
          </cell>
          <cell r="X1223">
            <v>102.85</v>
          </cell>
          <cell r="Y1223">
            <v>12.34</v>
          </cell>
        </row>
        <row r="1224">
          <cell r="A1224" t="str">
            <v>G2860C3Y20</v>
          </cell>
          <cell r="B1224" t="str">
            <v>CAJA YOGURT B. 304*204*269 T175 TE1888</v>
          </cell>
          <cell r="C1224">
            <v>90</v>
          </cell>
          <cell r="D1224" t="str">
            <v>3</v>
          </cell>
          <cell r="E1224">
            <v>20020627</v>
          </cell>
          <cell r="F1224" t="str">
            <v>UN</v>
          </cell>
          <cell r="G1224">
            <v>-1</v>
          </cell>
          <cell r="H1224">
            <v>1800</v>
          </cell>
          <cell r="I1224">
            <v>0.32100000000000001</v>
          </cell>
          <cell r="J1224">
            <v>-577.79999999999995</v>
          </cell>
          <cell r="K1224" t="str">
            <v>Peso de Producto Terminado</v>
          </cell>
          <cell r="L1224" t="str">
            <v>G2860</v>
          </cell>
          <cell r="M1224">
            <v>2002</v>
          </cell>
          <cell r="N1224">
            <v>6</v>
          </cell>
          <cell r="O1224" t="str">
            <v>043839</v>
          </cell>
          <cell r="P1224">
            <v>1</v>
          </cell>
          <cell r="Q1224" t="str">
            <v>G2860</v>
          </cell>
          <cell r="R1224" t="str">
            <v>FACTUPA$02</v>
          </cell>
          <cell r="S1224" t="str">
            <v>0200015246</v>
          </cell>
          <cell r="T1224" t="str">
            <v>TONY S.A.</v>
          </cell>
          <cell r="U1224">
            <v>43839</v>
          </cell>
          <cell r="V1224">
            <v>450</v>
          </cell>
          <cell r="W1224">
            <v>0</v>
          </cell>
          <cell r="X1224">
            <v>450</v>
          </cell>
          <cell r="Y1224">
            <v>54</v>
          </cell>
        </row>
        <row r="1225">
          <cell r="A1225" t="str">
            <v>G2860C3001</v>
          </cell>
          <cell r="B1225" t="str">
            <v>CJ LECHE UHT LITRO 914*449 T/200 TE/3891</v>
          </cell>
          <cell r="C1225">
            <v>90</v>
          </cell>
          <cell r="D1225" t="str">
            <v>3</v>
          </cell>
          <cell r="E1225">
            <v>20020617</v>
          </cell>
          <cell r="F1225" t="str">
            <v>UN</v>
          </cell>
          <cell r="G1225">
            <v>-1</v>
          </cell>
          <cell r="H1225">
            <v>2179</v>
          </cell>
          <cell r="I1225">
            <v>0.23899999999999999</v>
          </cell>
          <cell r="J1225">
            <v>-520.78099999999995</v>
          </cell>
          <cell r="K1225" t="str">
            <v>Peso de Producto Terminado</v>
          </cell>
          <cell r="L1225" t="str">
            <v>G2860</v>
          </cell>
          <cell r="M1225">
            <v>2002</v>
          </cell>
          <cell r="N1225">
            <v>6</v>
          </cell>
          <cell r="O1225" t="str">
            <v>043390</v>
          </cell>
          <cell r="P1225">
            <v>1</v>
          </cell>
          <cell r="Q1225" t="str">
            <v>G2860</v>
          </cell>
          <cell r="R1225" t="str">
            <v>FACTUPA$02</v>
          </cell>
          <cell r="S1225" t="str">
            <v>0200015036</v>
          </cell>
          <cell r="T1225" t="str">
            <v>TONY S.A.</v>
          </cell>
          <cell r="U1225">
            <v>43390</v>
          </cell>
          <cell r="V1225">
            <v>588.9</v>
          </cell>
          <cell r="W1225">
            <v>0</v>
          </cell>
          <cell r="X1225">
            <v>588.9</v>
          </cell>
          <cell r="Y1225">
            <v>70.67</v>
          </cell>
        </row>
        <row r="1226">
          <cell r="A1226" t="str">
            <v>G2860C3PAD</v>
          </cell>
          <cell r="B1226" t="str">
            <v>PAD  342*228  T/150</v>
          </cell>
          <cell r="C1226">
            <v>90</v>
          </cell>
          <cell r="D1226" t="str">
            <v>3</v>
          </cell>
          <cell r="E1226">
            <v>20020607</v>
          </cell>
          <cell r="F1226" t="str">
            <v>UN</v>
          </cell>
          <cell r="G1226">
            <v>-1</v>
          </cell>
          <cell r="H1226">
            <v>736</v>
          </cell>
          <cell r="I1226">
            <v>46</v>
          </cell>
          <cell r="J1226">
            <v>-33856</v>
          </cell>
          <cell r="K1226" t="str">
            <v>Peso de Producto Terminado</v>
          </cell>
          <cell r="L1226" t="str">
            <v>G2860</v>
          </cell>
          <cell r="M1226">
            <v>2002</v>
          </cell>
          <cell r="N1226">
            <v>6</v>
          </cell>
          <cell r="O1226" t="str">
            <v>043043</v>
          </cell>
          <cell r="P1226">
            <v>1</v>
          </cell>
          <cell r="Q1226" t="str">
            <v>G2860</v>
          </cell>
          <cell r="R1226" t="str">
            <v>FACTUPA$02</v>
          </cell>
          <cell r="S1226" t="str">
            <v>0200014862</v>
          </cell>
          <cell r="T1226" t="str">
            <v>TONY S.A.</v>
          </cell>
          <cell r="U1226">
            <v>43043</v>
          </cell>
          <cell r="V1226">
            <v>22.08</v>
          </cell>
          <cell r="W1226">
            <v>0</v>
          </cell>
          <cell r="X1226">
            <v>22.08</v>
          </cell>
          <cell r="Y1226">
            <v>2.65</v>
          </cell>
        </row>
        <row r="1227">
          <cell r="A1227" t="str">
            <v>G2860C3001</v>
          </cell>
          <cell r="B1227" t="str">
            <v>CJ LECHE UHT LITRO 914*449 T/200 TE/3891</v>
          </cell>
          <cell r="C1227">
            <v>2</v>
          </cell>
          <cell r="D1227" t="str">
            <v>3</v>
          </cell>
          <cell r="E1227">
            <v>20020612</v>
          </cell>
          <cell r="F1227" t="str">
            <v>UN</v>
          </cell>
          <cell r="G1227">
            <v>1</v>
          </cell>
          <cell r="H1227">
            <v>1459</v>
          </cell>
          <cell r="I1227">
            <v>0.23899999999999999</v>
          </cell>
          <cell r="J1227">
            <v>348.70099999999996</v>
          </cell>
          <cell r="K1227" t="str">
            <v>Peso de Producto Terminado</v>
          </cell>
          <cell r="L1227" t="str">
            <v>G2860</v>
          </cell>
          <cell r="M1227">
            <v>2002</v>
          </cell>
          <cell r="N1227">
            <v>6</v>
          </cell>
          <cell r="O1227" t="str">
            <v>043232</v>
          </cell>
          <cell r="P1227">
            <v>1</v>
          </cell>
          <cell r="Q1227" t="str">
            <v>15283</v>
          </cell>
          <cell r="R1227" t="str">
            <v>21801</v>
          </cell>
          <cell r="S1227" t="str">
            <v>0</v>
          </cell>
          <cell r="T1227" t="str">
            <v>TONY S.A.</v>
          </cell>
          <cell r="U1227">
            <v>43232</v>
          </cell>
        </row>
        <row r="1228">
          <cell r="A1228" t="str">
            <v>G2860C3001</v>
          </cell>
          <cell r="B1228" t="str">
            <v>CJ LECHE UHT LITRO 914*449 T/200 TE/3891</v>
          </cell>
          <cell r="C1228">
            <v>2</v>
          </cell>
          <cell r="D1228" t="str">
            <v>3</v>
          </cell>
          <cell r="E1228">
            <v>20020610</v>
          </cell>
          <cell r="F1228" t="str">
            <v>UN</v>
          </cell>
          <cell r="G1228">
            <v>1</v>
          </cell>
          <cell r="H1228">
            <v>288</v>
          </cell>
          <cell r="I1228">
            <v>0.23899999999999999</v>
          </cell>
          <cell r="J1228">
            <v>68.831999999999994</v>
          </cell>
          <cell r="K1228" t="str">
            <v>Peso de Producto Terminado</v>
          </cell>
          <cell r="L1228" t="str">
            <v>G2860</v>
          </cell>
          <cell r="M1228">
            <v>2002</v>
          </cell>
          <cell r="N1228">
            <v>6</v>
          </cell>
          <cell r="O1228" t="str">
            <v>043146</v>
          </cell>
          <cell r="P1228">
            <v>1</v>
          </cell>
          <cell r="Q1228" t="str">
            <v>15041</v>
          </cell>
          <cell r="R1228" t="str">
            <v>21801</v>
          </cell>
          <cell r="S1228" t="str">
            <v>0</v>
          </cell>
          <cell r="T1228" t="str">
            <v>TONY S.A.</v>
          </cell>
          <cell r="U1228">
            <v>43146</v>
          </cell>
        </row>
        <row r="1229">
          <cell r="A1229" t="str">
            <v>G2860C3001</v>
          </cell>
          <cell r="B1229" t="str">
            <v>CJ LECHE UHT LITRO 914*449 T/200 TE/3891</v>
          </cell>
          <cell r="C1229">
            <v>90</v>
          </cell>
          <cell r="D1229" t="str">
            <v>3</v>
          </cell>
          <cell r="E1229">
            <v>20020604</v>
          </cell>
          <cell r="F1229" t="str">
            <v>UN</v>
          </cell>
          <cell r="G1229">
            <v>-1</v>
          </cell>
          <cell r="H1229">
            <v>3000</v>
          </cell>
          <cell r="I1229">
            <v>0.23899999999999999</v>
          </cell>
          <cell r="J1229">
            <v>-717</v>
          </cell>
          <cell r="K1229" t="str">
            <v>Peso de Producto Terminado</v>
          </cell>
          <cell r="L1229" t="str">
            <v>G2860</v>
          </cell>
          <cell r="M1229">
            <v>2002</v>
          </cell>
          <cell r="N1229">
            <v>6</v>
          </cell>
          <cell r="O1229" t="str">
            <v>042858</v>
          </cell>
          <cell r="P1229">
            <v>1</v>
          </cell>
          <cell r="Q1229" t="str">
            <v>G2860</v>
          </cell>
          <cell r="R1229" t="str">
            <v>FACTUPA$02</v>
          </cell>
          <cell r="S1229" t="str">
            <v>0200014781</v>
          </cell>
          <cell r="T1229" t="str">
            <v>TONY S.A.</v>
          </cell>
          <cell r="U1229">
            <v>42858</v>
          </cell>
          <cell r="V1229">
            <v>450</v>
          </cell>
          <cell r="W1229">
            <v>0</v>
          </cell>
          <cell r="X1229">
            <v>450</v>
          </cell>
          <cell r="Y1229">
            <v>54</v>
          </cell>
        </row>
        <row r="1230">
          <cell r="A1230" t="str">
            <v>G2860C3001</v>
          </cell>
          <cell r="B1230" t="str">
            <v>CJ LECHE UHT LITRO 914*449 T/200 TE/3891</v>
          </cell>
          <cell r="C1230">
            <v>90</v>
          </cell>
          <cell r="D1230" t="str">
            <v>3</v>
          </cell>
          <cell r="E1230">
            <v>20020604</v>
          </cell>
          <cell r="F1230" t="str">
            <v>UN</v>
          </cell>
          <cell r="G1230">
            <v>-1</v>
          </cell>
          <cell r="H1230">
            <v>3000</v>
          </cell>
          <cell r="I1230">
            <v>0.23899999999999999</v>
          </cell>
          <cell r="J1230">
            <v>-717</v>
          </cell>
          <cell r="K1230" t="str">
            <v>Peso de Producto Terminado</v>
          </cell>
          <cell r="L1230" t="str">
            <v>G2860</v>
          </cell>
          <cell r="M1230">
            <v>2002</v>
          </cell>
          <cell r="N1230">
            <v>6</v>
          </cell>
          <cell r="O1230" t="str">
            <v>042857</v>
          </cell>
          <cell r="P1230">
            <v>1</v>
          </cell>
          <cell r="Q1230" t="str">
            <v>G2860</v>
          </cell>
          <cell r="R1230" t="str">
            <v>FACTUPA$02</v>
          </cell>
          <cell r="S1230" t="str">
            <v>0200014779</v>
          </cell>
          <cell r="T1230" t="str">
            <v>TONY S.A.</v>
          </cell>
          <cell r="U1230">
            <v>42857</v>
          </cell>
          <cell r="V1230">
            <v>450</v>
          </cell>
          <cell r="W1230">
            <v>0</v>
          </cell>
          <cell r="X1230">
            <v>450</v>
          </cell>
          <cell r="Y1230">
            <v>54</v>
          </cell>
        </row>
        <row r="1231">
          <cell r="A1231" t="str">
            <v>G2860C3001</v>
          </cell>
          <cell r="B1231" t="str">
            <v>CJ LECHE UHT LITRO 914*449 T/200 TE/3891</v>
          </cell>
          <cell r="C1231">
            <v>2</v>
          </cell>
          <cell r="D1231" t="str">
            <v>3</v>
          </cell>
          <cell r="E1231">
            <v>20020604</v>
          </cell>
          <cell r="F1231" t="str">
            <v>UN</v>
          </cell>
          <cell r="G1231">
            <v>1</v>
          </cell>
          <cell r="H1231">
            <v>4020</v>
          </cell>
          <cell r="I1231">
            <v>0.23899999999999999</v>
          </cell>
          <cell r="J1231">
            <v>960.78</v>
          </cell>
          <cell r="K1231" t="str">
            <v>Peso de Producto Terminado</v>
          </cell>
          <cell r="L1231" t="str">
            <v>G2860</v>
          </cell>
          <cell r="M1231">
            <v>2002</v>
          </cell>
          <cell r="N1231">
            <v>6</v>
          </cell>
          <cell r="O1231" t="str">
            <v>042853</v>
          </cell>
          <cell r="P1231">
            <v>3</v>
          </cell>
          <cell r="Q1231" t="str">
            <v>14892</v>
          </cell>
          <cell r="R1231" t="str">
            <v>21670</v>
          </cell>
          <cell r="S1231" t="str">
            <v>0</v>
          </cell>
          <cell r="T1231" t="str">
            <v>TONY S.A.</v>
          </cell>
          <cell r="U1231">
            <v>42853</v>
          </cell>
        </row>
        <row r="1232">
          <cell r="A1232" t="str">
            <v>G2860C3PAD</v>
          </cell>
          <cell r="B1232" t="str">
            <v>PAD  342*228  T/150</v>
          </cell>
          <cell r="C1232">
            <v>2</v>
          </cell>
          <cell r="D1232" t="str">
            <v>3</v>
          </cell>
          <cell r="E1232">
            <v>20020606</v>
          </cell>
          <cell r="F1232" t="str">
            <v>UN</v>
          </cell>
          <cell r="G1232">
            <v>1</v>
          </cell>
          <cell r="H1232">
            <v>7350</v>
          </cell>
          <cell r="I1232">
            <v>0.46</v>
          </cell>
          <cell r="J1232">
            <v>3381</v>
          </cell>
          <cell r="K1232" t="str">
            <v>Peso de Producto Terminado</v>
          </cell>
          <cell r="L1232" t="str">
            <v>G2860</v>
          </cell>
          <cell r="M1232">
            <v>2002</v>
          </cell>
          <cell r="N1232">
            <v>6</v>
          </cell>
          <cell r="O1232" t="str">
            <v>043000</v>
          </cell>
          <cell r="P1232">
            <v>4</v>
          </cell>
          <cell r="Q1232" t="str">
            <v>14984</v>
          </cell>
          <cell r="R1232" t="str">
            <v>20445</v>
          </cell>
          <cell r="S1232" t="str">
            <v>0</v>
          </cell>
          <cell r="T1232" t="str">
            <v>TONY S.A.</v>
          </cell>
          <cell r="U1232">
            <v>43000</v>
          </cell>
        </row>
        <row r="1233">
          <cell r="A1233" t="str">
            <v>G2860C3Y20</v>
          </cell>
          <cell r="B1233" t="str">
            <v>CAJA YOGURT B. 304*204*269 T175 TE1888</v>
          </cell>
          <cell r="C1233">
            <v>90</v>
          </cell>
          <cell r="D1233" t="str">
            <v>3</v>
          </cell>
          <cell r="E1233">
            <v>20020628</v>
          </cell>
          <cell r="F1233" t="str">
            <v>UN</v>
          </cell>
          <cell r="G1233">
            <v>-1</v>
          </cell>
          <cell r="H1233">
            <v>1432</v>
          </cell>
          <cell r="I1233">
            <v>0.32100000000000001</v>
          </cell>
          <cell r="J1233">
            <v>-459.67200000000003</v>
          </cell>
          <cell r="K1233" t="str">
            <v>Peso de Producto Terminado</v>
          </cell>
          <cell r="L1233" t="str">
            <v>G2860</v>
          </cell>
          <cell r="M1233">
            <v>2002</v>
          </cell>
          <cell r="N1233">
            <v>6</v>
          </cell>
          <cell r="O1233" t="str">
            <v>043951</v>
          </cell>
          <cell r="P1233">
            <v>1</v>
          </cell>
          <cell r="Q1233" t="str">
            <v>G2860</v>
          </cell>
          <cell r="R1233" t="str">
            <v>FACTUPA$02</v>
          </cell>
          <cell r="S1233" t="str">
            <v>0200015287</v>
          </cell>
          <cell r="T1233" t="str">
            <v>TONY S.A.</v>
          </cell>
          <cell r="U1233">
            <v>43951</v>
          </cell>
          <cell r="V1233">
            <v>358</v>
          </cell>
          <cell r="W1233">
            <v>0</v>
          </cell>
          <cell r="X1233">
            <v>358</v>
          </cell>
          <cell r="Y1233">
            <v>42.96</v>
          </cell>
        </row>
        <row r="1234">
          <cell r="A1234" t="str">
            <v>G2860C3001</v>
          </cell>
          <cell r="B1234" t="str">
            <v>CJ LECHE UHT LITRO 914*449 T/200 TE/3891</v>
          </cell>
          <cell r="C1234">
            <v>2</v>
          </cell>
          <cell r="D1234" t="str">
            <v>3</v>
          </cell>
          <cell r="E1234">
            <v>20020618</v>
          </cell>
          <cell r="F1234" t="str">
            <v>UN</v>
          </cell>
          <cell r="G1234">
            <v>1</v>
          </cell>
          <cell r="H1234">
            <v>2430</v>
          </cell>
          <cell r="I1234">
            <v>0.23899999999999999</v>
          </cell>
          <cell r="J1234">
            <v>580.77</v>
          </cell>
          <cell r="K1234" t="str">
            <v>Peso de Producto Terminado</v>
          </cell>
          <cell r="L1234" t="str">
            <v>G2860</v>
          </cell>
          <cell r="M1234">
            <v>2002</v>
          </cell>
          <cell r="N1234">
            <v>6</v>
          </cell>
          <cell r="O1234" t="str">
            <v>043485</v>
          </cell>
          <cell r="P1234">
            <v>2</v>
          </cell>
          <cell r="Q1234" t="str">
            <v>15336</v>
          </cell>
          <cell r="R1234" t="str">
            <v>21934</v>
          </cell>
          <cell r="S1234" t="str">
            <v>0</v>
          </cell>
          <cell r="T1234" t="str">
            <v>TONY S.A.</v>
          </cell>
          <cell r="U1234">
            <v>43485</v>
          </cell>
        </row>
        <row r="1235">
          <cell r="A1235" t="str">
            <v>G2802C3008</v>
          </cell>
          <cell r="B1235" t="str">
            <v>CJ 4X4000 336*336*206 T/175 TE/4138</v>
          </cell>
          <cell r="C1235">
            <v>2</v>
          </cell>
          <cell r="D1235" t="str">
            <v>3</v>
          </cell>
          <cell r="E1235">
            <v>20020621</v>
          </cell>
          <cell r="F1235" t="str">
            <v>UN</v>
          </cell>
          <cell r="G1235">
            <v>1</v>
          </cell>
          <cell r="H1235">
            <v>4127</v>
          </cell>
          <cell r="I1235">
            <v>0.47199999999999998</v>
          </cell>
          <cell r="J1235">
            <v>1947.944</v>
          </cell>
          <cell r="K1235" t="str">
            <v>Peso de Producto Terminado</v>
          </cell>
          <cell r="L1235" t="str">
            <v>G2802</v>
          </cell>
          <cell r="M1235">
            <v>2002</v>
          </cell>
          <cell r="N1235">
            <v>6</v>
          </cell>
          <cell r="O1235" t="str">
            <v>043618</v>
          </cell>
          <cell r="P1235">
            <v>1</v>
          </cell>
          <cell r="Q1235" t="str">
            <v>15428</v>
          </cell>
          <cell r="R1235" t="str">
            <v>22022</v>
          </cell>
          <cell r="S1235" t="str">
            <v>0</v>
          </cell>
          <cell r="T1235" t="str">
            <v>ULTRAQUIMICA</v>
          </cell>
          <cell r="U1235">
            <v>43618</v>
          </cell>
        </row>
        <row r="1236">
          <cell r="A1236" t="str">
            <v>G2860C3PAD</v>
          </cell>
          <cell r="B1236" t="str">
            <v>PAD  342*228  T/150</v>
          </cell>
          <cell r="C1236">
            <v>90</v>
          </cell>
          <cell r="D1236" t="str">
            <v>3</v>
          </cell>
          <cell r="E1236">
            <v>20020607</v>
          </cell>
          <cell r="F1236" t="str">
            <v>UN</v>
          </cell>
          <cell r="G1236">
            <v>-1</v>
          </cell>
          <cell r="H1236">
            <v>1620</v>
          </cell>
          <cell r="I1236">
            <v>46</v>
          </cell>
          <cell r="J1236">
            <v>-74520</v>
          </cell>
          <cell r="K1236" t="str">
            <v>Peso de Producto Terminado</v>
          </cell>
          <cell r="L1236" t="str">
            <v>G2860</v>
          </cell>
          <cell r="M1236">
            <v>2002</v>
          </cell>
          <cell r="N1236">
            <v>6</v>
          </cell>
          <cell r="O1236" t="str">
            <v>043041</v>
          </cell>
          <cell r="P1236">
            <v>1</v>
          </cell>
          <cell r="Q1236" t="str">
            <v>G2860</v>
          </cell>
          <cell r="R1236" t="str">
            <v>FACTUPA$02</v>
          </cell>
          <cell r="S1236" t="str">
            <v>0200014861</v>
          </cell>
          <cell r="T1236" t="str">
            <v>TONY S.A.</v>
          </cell>
          <cell r="U1236">
            <v>43041</v>
          </cell>
          <cell r="V1236">
            <v>48.6</v>
          </cell>
          <cell r="W1236">
            <v>0</v>
          </cell>
          <cell r="X1236">
            <v>48.6</v>
          </cell>
          <cell r="Y1236">
            <v>5.83</v>
          </cell>
        </row>
        <row r="1237">
          <cell r="A1237" t="str">
            <v>G2860C3CLT</v>
          </cell>
          <cell r="B1237" t="str">
            <v>CAJA LECHE TONY 346X232X238 T/150</v>
          </cell>
          <cell r="C1237">
            <v>2</v>
          </cell>
          <cell r="D1237" t="str">
            <v>3</v>
          </cell>
          <cell r="E1237">
            <v>20020605</v>
          </cell>
          <cell r="F1237" t="str">
            <v>UN</v>
          </cell>
          <cell r="G1237">
            <v>1</v>
          </cell>
          <cell r="H1237">
            <v>2269</v>
          </cell>
          <cell r="I1237">
            <v>0.30399999999999999</v>
          </cell>
          <cell r="J1237">
            <v>689.77599999999995</v>
          </cell>
          <cell r="K1237" t="str">
            <v>Peso de Producto Terminado</v>
          </cell>
          <cell r="L1237" t="str">
            <v>G2860</v>
          </cell>
          <cell r="M1237">
            <v>2002</v>
          </cell>
          <cell r="N1237">
            <v>6</v>
          </cell>
          <cell r="O1237" t="str">
            <v>042893</v>
          </cell>
          <cell r="P1237">
            <v>7</v>
          </cell>
          <cell r="Q1237" t="str">
            <v>14901</v>
          </cell>
          <cell r="R1237" t="str">
            <v>21649</v>
          </cell>
          <cell r="S1237" t="str">
            <v>0</v>
          </cell>
          <cell r="T1237" t="str">
            <v>TONY S.A.</v>
          </cell>
          <cell r="U1237">
            <v>42893</v>
          </cell>
        </row>
        <row r="1238">
          <cell r="A1238" t="str">
            <v>G2802C3011</v>
          </cell>
          <cell r="B1238" t="str">
            <v>CJ 24X1000 PLAST.434*326*274 KC 175 4109</v>
          </cell>
          <cell r="C1238">
            <v>90</v>
          </cell>
          <cell r="D1238" t="str">
            <v>3</v>
          </cell>
          <cell r="E1238">
            <v>20020619</v>
          </cell>
          <cell r="F1238" t="str">
            <v>UN</v>
          </cell>
          <cell r="G1238">
            <v>-1</v>
          </cell>
          <cell r="H1238">
            <v>2745</v>
          </cell>
          <cell r="I1238">
            <v>0.56100000000000005</v>
          </cell>
          <cell r="J1238">
            <v>-1539.9449999999999</v>
          </cell>
          <cell r="K1238" t="str">
            <v>Peso de Producto Terminado</v>
          </cell>
          <cell r="L1238" t="str">
            <v>G2802</v>
          </cell>
          <cell r="M1238">
            <v>2002</v>
          </cell>
          <cell r="N1238">
            <v>6</v>
          </cell>
          <cell r="O1238" t="str">
            <v>043497</v>
          </cell>
          <cell r="P1238">
            <v>1</v>
          </cell>
          <cell r="Q1238" t="str">
            <v>G2802</v>
          </cell>
          <cell r="R1238" t="str">
            <v>FACTUPA$02</v>
          </cell>
          <cell r="S1238" t="str">
            <v>0200015086</v>
          </cell>
          <cell r="T1238" t="str">
            <v>ULTRAQUIMICA</v>
          </cell>
          <cell r="U1238">
            <v>43497</v>
          </cell>
          <cell r="V1238">
            <v>1152.9000000000001</v>
          </cell>
          <cell r="W1238">
            <v>0</v>
          </cell>
          <cell r="X1238">
            <v>1152.9000000000001</v>
          </cell>
          <cell r="Y1238">
            <v>138.35</v>
          </cell>
        </row>
        <row r="1239">
          <cell r="A1239" t="str">
            <v>G2802C3011</v>
          </cell>
          <cell r="B1239" t="str">
            <v>CJ 24X1000 PLAST.434*326*274 KC 175 4109</v>
          </cell>
          <cell r="C1239">
            <v>2</v>
          </cell>
          <cell r="D1239" t="str">
            <v>3</v>
          </cell>
          <cell r="E1239">
            <v>20020618</v>
          </cell>
          <cell r="F1239" t="str">
            <v>UN</v>
          </cell>
          <cell r="G1239">
            <v>1</v>
          </cell>
          <cell r="H1239">
            <v>2745</v>
          </cell>
          <cell r="I1239">
            <v>0.56100000000000005</v>
          </cell>
          <cell r="J1239">
            <v>1539.9449999999999</v>
          </cell>
          <cell r="K1239" t="str">
            <v>Peso de Producto Terminado</v>
          </cell>
          <cell r="L1239" t="str">
            <v>G2802</v>
          </cell>
          <cell r="M1239">
            <v>2002</v>
          </cell>
          <cell r="N1239">
            <v>6</v>
          </cell>
          <cell r="O1239" t="str">
            <v>043485</v>
          </cell>
          <cell r="P1239">
            <v>8</v>
          </cell>
          <cell r="Q1239" t="str">
            <v>15234</v>
          </cell>
          <cell r="R1239" t="str">
            <v>21941</v>
          </cell>
          <cell r="S1239" t="str">
            <v>0</v>
          </cell>
          <cell r="T1239" t="str">
            <v>ULTRAQUIMICA</v>
          </cell>
          <cell r="U1239">
            <v>43485</v>
          </cell>
        </row>
        <row r="1240">
          <cell r="A1240" t="str">
            <v>G2802C3010</v>
          </cell>
          <cell r="B1240" t="str">
            <v>CJ 4X4000 PLAST.336*336*206 KC T175 4108</v>
          </cell>
          <cell r="C1240">
            <v>90</v>
          </cell>
          <cell r="D1240" t="str">
            <v>3</v>
          </cell>
          <cell r="E1240">
            <v>20020618</v>
          </cell>
          <cell r="F1240" t="str">
            <v>UN</v>
          </cell>
          <cell r="G1240">
            <v>-1</v>
          </cell>
          <cell r="H1240">
            <v>2940</v>
          </cell>
          <cell r="I1240">
            <v>0.45100000000000001</v>
          </cell>
          <cell r="J1240">
            <v>-1325.94</v>
          </cell>
          <cell r="K1240" t="str">
            <v>Peso de Producto Terminado</v>
          </cell>
          <cell r="L1240" t="str">
            <v>G2802</v>
          </cell>
          <cell r="M1240">
            <v>2002</v>
          </cell>
          <cell r="N1240">
            <v>6</v>
          </cell>
          <cell r="O1240" t="str">
            <v>043446</v>
          </cell>
          <cell r="P1240">
            <v>1</v>
          </cell>
          <cell r="Q1240" t="str">
            <v>G2802</v>
          </cell>
          <cell r="R1240" t="str">
            <v>FACTUPA$02</v>
          </cell>
          <cell r="S1240" t="str">
            <v>0200015061</v>
          </cell>
          <cell r="T1240" t="str">
            <v>ULTRAQUIMICA</v>
          </cell>
          <cell r="U1240">
            <v>43446</v>
          </cell>
          <cell r="V1240">
            <v>1058.4000000000001</v>
          </cell>
          <cell r="W1240">
            <v>0</v>
          </cell>
          <cell r="X1240">
            <v>1058.4000000000001</v>
          </cell>
          <cell r="Y1240">
            <v>127.01</v>
          </cell>
        </row>
        <row r="1241">
          <cell r="A1241" t="str">
            <v>G2802C3010</v>
          </cell>
          <cell r="B1241" t="str">
            <v>CJ 4X4000 PLAST.336*336*206 KC T175 4108</v>
          </cell>
          <cell r="C1241">
            <v>2</v>
          </cell>
          <cell r="D1241" t="str">
            <v>3</v>
          </cell>
          <cell r="E1241">
            <v>20020618</v>
          </cell>
          <cell r="F1241" t="str">
            <v>UN</v>
          </cell>
          <cell r="G1241">
            <v>1</v>
          </cell>
          <cell r="H1241">
            <v>2940</v>
          </cell>
          <cell r="I1241">
            <v>0.45100000000000001</v>
          </cell>
          <cell r="J1241">
            <v>1325.94</v>
          </cell>
          <cell r="K1241" t="str">
            <v>Peso de Producto Terminado</v>
          </cell>
          <cell r="L1241" t="str">
            <v>G2802</v>
          </cell>
          <cell r="M1241">
            <v>2002</v>
          </cell>
          <cell r="N1241">
            <v>6</v>
          </cell>
          <cell r="O1241" t="str">
            <v>043440</v>
          </cell>
          <cell r="P1241">
            <v>1</v>
          </cell>
          <cell r="Q1241" t="str">
            <v>15226</v>
          </cell>
          <cell r="R1241" t="str">
            <v>21944</v>
          </cell>
          <cell r="S1241" t="str">
            <v>0</v>
          </cell>
          <cell r="T1241" t="str">
            <v>ULTRAQUIMICA</v>
          </cell>
          <cell r="U1241">
            <v>43440</v>
          </cell>
        </row>
        <row r="1242">
          <cell r="A1242" t="str">
            <v>G2802C3009</v>
          </cell>
          <cell r="B1242" t="str">
            <v>CJ 24X1000 CC 434*326*274 T/175 TE/4137</v>
          </cell>
          <cell r="C1242">
            <v>90</v>
          </cell>
          <cell r="D1242" t="str">
            <v>3</v>
          </cell>
          <cell r="E1242">
            <v>20020626</v>
          </cell>
          <cell r="F1242" t="str">
            <v>UN</v>
          </cell>
          <cell r="G1242">
            <v>-1</v>
          </cell>
          <cell r="H1242">
            <v>3284</v>
          </cell>
          <cell r="I1242">
            <v>0.54700000000000004</v>
          </cell>
          <cell r="J1242">
            <v>-1796.3480000000002</v>
          </cell>
          <cell r="K1242" t="str">
            <v>Peso de Producto Terminado</v>
          </cell>
          <cell r="L1242" t="str">
            <v>G2802</v>
          </cell>
          <cell r="M1242">
            <v>2002</v>
          </cell>
          <cell r="N1242">
            <v>6</v>
          </cell>
          <cell r="O1242" t="str">
            <v>043808</v>
          </cell>
          <cell r="P1242">
            <v>1</v>
          </cell>
          <cell r="Q1242" t="str">
            <v>G2802</v>
          </cell>
          <cell r="R1242" t="str">
            <v>FACTUPA$02</v>
          </cell>
          <cell r="S1242" t="str">
            <v>0200015225</v>
          </cell>
          <cell r="T1242" t="str">
            <v>ULTRAQUIMICA</v>
          </cell>
          <cell r="U1242">
            <v>43808</v>
          </cell>
          <cell r="V1242">
            <v>1379.28</v>
          </cell>
          <cell r="W1242">
            <v>0</v>
          </cell>
          <cell r="X1242">
            <v>1379.28</v>
          </cell>
          <cell r="Y1242">
            <v>165.51</v>
          </cell>
        </row>
        <row r="1243">
          <cell r="A1243" t="str">
            <v>G2860C3CLT</v>
          </cell>
          <cell r="B1243" t="str">
            <v>CAJA LECHE TONY 346X232X238 T/150</v>
          </cell>
          <cell r="C1243">
            <v>90</v>
          </cell>
          <cell r="D1243" t="str">
            <v>3</v>
          </cell>
          <cell r="E1243">
            <v>20020605</v>
          </cell>
          <cell r="F1243" t="str">
            <v>UN</v>
          </cell>
          <cell r="G1243">
            <v>-1</v>
          </cell>
          <cell r="H1243">
            <v>2217</v>
          </cell>
          <cell r="I1243">
            <v>0.33900000000000002</v>
          </cell>
          <cell r="J1243">
            <v>-751.5630000000001</v>
          </cell>
          <cell r="K1243" t="str">
            <v>Peso de Producto Terminado</v>
          </cell>
          <cell r="L1243" t="str">
            <v>G2860</v>
          </cell>
          <cell r="M1243">
            <v>2002</v>
          </cell>
          <cell r="N1243">
            <v>6</v>
          </cell>
          <cell r="O1243" t="str">
            <v>042898</v>
          </cell>
          <cell r="P1243">
            <v>1</v>
          </cell>
          <cell r="Q1243" t="str">
            <v>G2860</v>
          </cell>
          <cell r="R1243" t="str">
            <v>FACTUPA$02</v>
          </cell>
          <cell r="S1243" t="str">
            <v>0200014794</v>
          </cell>
          <cell r="T1243" t="str">
            <v>TONY S.A.</v>
          </cell>
          <cell r="U1243">
            <v>42898</v>
          </cell>
          <cell r="V1243">
            <v>1211.22</v>
          </cell>
          <cell r="W1243">
            <v>0</v>
          </cell>
          <cell r="X1243">
            <v>1211.22</v>
          </cell>
          <cell r="Y1243">
            <v>145.35</v>
          </cell>
        </row>
        <row r="1244">
          <cell r="A1244" t="str">
            <v>G2802C3008</v>
          </cell>
          <cell r="B1244" t="str">
            <v>CJ 4X4000 336*336*206 T/175 TE/4138</v>
          </cell>
          <cell r="C1244">
            <v>90</v>
          </cell>
          <cell r="D1244" t="str">
            <v>3</v>
          </cell>
          <cell r="E1244">
            <v>20020624</v>
          </cell>
          <cell r="F1244" t="str">
            <v>UN</v>
          </cell>
          <cell r="G1244">
            <v>-1</v>
          </cell>
          <cell r="H1244">
            <v>4127</v>
          </cell>
          <cell r="I1244">
            <v>0.47199999999999998</v>
          </cell>
          <cell r="J1244">
            <v>-1947.944</v>
          </cell>
          <cell r="K1244" t="str">
            <v>Peso de Producto Terminado</v>
          </cell>
          <cell r="L1244" t="str">
            <v>G2802</v>
          </cell>
          <cell r="M1244">
            <v>2002</v>
          </cell>
          <cell r="N1244">
            <v>6</v>
          </cell>
          <cell r="O1244" t="str">
            <v>043627</v>
          </cell>
          <cell r="P1244">
            <v>1</v>
          </cell>
          <cell r="Q1244" t="str">
            <v>G2802</v>
          </cell>
          <cell r="R1244" t="str">
            <v>FACTUPA$02</v>
          </cell>
          <cell r="S1244" t="str">
            <v>0200015160</v>
          </cell>
          <cell r="T1244" t="str">
            <v>ULTRAQUIMICA</v>
          </cell>
          <cell r="U1244">
            <v>43627</v>
          </cell>
          <cell r="V1244">
            <v>1485.72</v>
          </cell>
          <cell r="W1244">
            <v>0</v>
          </cell>
          <cell r="X1244">
            <v>1485.72</v>
          </cell>
          <cell r="Y1244">
            <v>178.29</v>
          </cell>
        </row>
        <row r="1245">
          <cell r="A1245" t="str">
            <v>G2860C3CLT</v>
          </cell>
          <cell r="B1245" t="str">
            <v>CAJA LECHE TONY 346X232X238 T/150</v>
          </cell>
          <cell r="C1245">
            <v>90</v>
          </cell>
          <cell r="D1245" t="str">
            <v>3</v>
          </cell>
          <cell r="E1245">
            <v>20020605</v>
          </cell>
          <cell r="F1245" t="str">
            <v>UN</v>
          </cell>
          <cell r="G1245">
            <v>-1</v>
          </cell>
          <cell r="H1245">
            <v>1620</v>
          </cell>
          <cell r="I1245">
            <v>0.33900000000000002</v>
          </cell>
          <cell r="J1245">
            <v>-549.17999999999995</v>
          </cell>
          <cell r="K1245" t="str">
            <v>Peso de Producto Terminado</v>
          </cell>
          <cell r="L1245" t="str">
            <v>G2860</v>
          </cell>
          <cell r="M1245">
            <v>2002</v>
          </cell>
          <cell r="N1245">
            <v>6</v>
          </cell>
          <cell r="O1245" t="str">
            <v>042905</v>
          </cell>
          <cell r="P1245">
            <v>1</v>
          </cell>
          <cell r="Q1245" t="str">
            <v>G2860</v>
          </cell>
          <cell r="R1245" t="str">
            <v>FACTUPA$02</v>
          </cell>
          <cell r="S1245" t="str">
            <v>0200014800</v>
          </cell>
          <cell r="T1245" t="str">
            <v>TONY S.A.</v>
          </cell>
          <cell r="U1245">
            <v>42905</v>
          </cell>
          <cell r="V1245">
            <v>437.4</v>
          </cell>
          <cell r="W1245">
            <v>0</v>
          </cell>
          <cell r="X1245">
            <v>437.4</v>
          </cell>
          <cell r="Y1245">
            <v>52.49</v>
          </cell>
        </row>
        <row r="1246">
          <cell r="A1246" t="str">
            <v>G2802C3008</v>
          </cell>
          <cell r="B1246" t="str">
            <v>CJ 4X4000 336*336*206 T/175 TE/4138</v>
          </cell>
          <cell r="C1246">
            <v>90</v>
          </cell>
          <cell r="D1246" t="str">
            <v>3</v>
          </cell>
          <cell r="E1246">
            <v>20020604</v>
          </cell>
          <cell r="F1246" t="str">
            <v>UN</v>
          </cell>
          <cell r="G1246">
            <v>-1</v>
          </cell>
          <cell r="H1246">
            <v>3201</v>
          </cell>
          <cell r="I1246">
            <v>0.47199999999999998</v>
          </cell>
          <cell r="J1246">
            <v>-1510.8719999999998</v>
          </cell>
          <cell r="K1246" t="str">
            <v>Peso de Producto Terminado</v>
          </cell>
          <cell r="L1246" t="str">
            <v>G2802</v>
          </cell>
          <cell r="M1246">
            <v>2002</v>
          </cell>
          <cell r="N1246">
            <v>6</v>
          </cell>
          <cell r="O1246" t="str">
            <v>042845</v>
          </cell>
          <cell r="P1246">
            <v>1</v>
          </cell>
          <cell r="Q1246" t="str">
            <v>G2802</v>
          </cell>
          <cell r="R1246" t="str">
            <v>FACTUPA$02</v>
          </cell>
          <cell r="S1246" t="str">
            <v>0200014774</v>
          </cell>
          <cell r="T1246" t="str">
            <v>ULTRAQUIMICA</v>
          </cell>
          <cell r="U1246">
            <v>42845</v>
          </cell>
          <cell r="V1246">
            <v>1184.3699999999999</v>
          </cell>
          <cell r="W1246">
            <v>0</v>
          </cell>
          <cell r="X1246">
            <v>1184.3699999999999</v>
          </cell>
          <cell r="Y1246">
            <v>142.12</v>
          </cell>
        </row>
        <row r="1247">
          <cell r="A1247" t="str">
            <v>G2802C3008</v>
          </cell>
          <cell r="B1247" t="str">
            <v>CJ 4X4000 336*336*206 T/175 TE/4138</v>
          </cell>
          <cell r="C1247">
            <v>2</v>
          </cell>
          <cell r="D1247" t="str">
            <v>3</v>
          </cell>
          <cell r="E1247">
            <v>20020603</v>
          </cell>
          <cell r="F1247" t="str">
            <v>UN</v>
          </cell>
          <cell r="G1247">
            <v>1</v>
          </cell>
          <cell r="H1247">
            <v>3201</v>
          </cell>
          <cell r="I1247">
            <v>0.45100000000000001</v>
          </cell>
          <cell r="J1247">
            <v>1443.6510000000001</v>
          </cell>
          <cell r="K1247" t="str">
            <v>Peso de Producto Terminado</v>
          </cell>
          <cell r="L1247" t="str">
            <v>G2802</v>
          </cell>
          <cell r="M1247">
            <v>2002</v>
          </cell>
          <cell r="N1247">
            <v>6</v>
          </cell>
          <cell r="O1247" t="str">
            <v>042844</v>
          </cell>
          <cell r="P1247">
            <v>1</v>
          </cell>
          <cell r="Q1247" t="str">
            <v>14883</v>
          </cell>
          <cell r="R1247" t="str">
            <v>21651</v>
          </cell>
          <cell r="S1247" t="str">
            <v>0</v>
          </cell>
          <cell r="T1247" t="str">
            <v>ULTRAQUIMICA</v>
          </cell>
          <cell r="U1247">
            <v>42844</v>
          </cell>
        </row>
        <row r="1248">
          <cell r="A1248" t="str">
            <v>G2802C3C01</v>
          </cell>
          <cell r="B1248" t="str">
            <v>CAJA 100 1/32MET.340*340*216 T175 TE4112</v>
          </cell>
          <cell r="C1248">
            <v>90</v>
          </cell>
          <cell r="D1248" t="str">
            <v>3</v>
          </cell>
          <cell r="E1248">
            <v>20020610</v>
          </cell>
          <cell r="F1248" t="str">
            <v>UN</v>
          </cell>
          <cell r="G1248">
            <v>-1</v>
          </cell>
          <cell r="H1248">
            <v>1965</v>
          </cell>
          <cell r="I1248">
            <v>0.46700000000000003</v>
          </cell>
          <cell r="J1248">
            <v>-917.65499999999997</v>
          </cell>
          <cell r="K1248" t="str">
            <v>Peso de Producto Terminado</v>
          </cell>
          <cell r="L1248" t="str">
            <v>G2802</v>
          </cell>
          <cell r="M1248">
            <v>2002</v>
          </cell>
          <cell r="N1248">
            <v>6</v>
          </cell>
          <cell r="O1248" t="str">
            <v>043096</v>
          </cell>
          <cell r="P1248">
            <v>1</v>
          </cell>
          <cell r="Q1248" t="str">
            <v>G2802</v>
          </cell>
          <cell r="R1248" t="str">
            <v>FACTUPA$02</v>
          </cell>
          <cell r="S1248" t="str">
            <v>0200014892</v>
          </cell>
          <cell r="T1248" t="str">
            <v>ULTRAQUIMICA</v>
          </cell>
          <cell r="U1248">
            <v>43096</v>
          </cell>
          <cell r="V1248">
            <v>746.7</v>
          </cell>
          <cell r="W1248">
            <v>0</v>
          </cell>
          <cell r="X1248">
            <v>746.7</v>
          </cell>
          <cell r="Y1248">
            <v>89.6</v>
          </cell>
        </row>
        <row r="1249">
          <cell r="A1249" t="str">
            <v>G2802C3C01</v>
          </cell>
          <cell r="B1249" t="str">
            <v>CAJA 100 1/32MET.340*340*216 T175 TE4112</v>
          </cell>
          <cell r="C1249">
            <v>2</v>
          </cell>
          <cell r="D1249" t="str">
            <v>3</v>
          </cell>
          <cell r="E1249">
            <v>20020610</v>
          </cell>
          <cell r="F1249" t="str">
            <v>UN</v>
          </cell>
          <cell r="G1249">
            <v>1</v>
          </cell>
          <cell r="H1249">
            <v>1965</v>
          </cell>
          <cell r="I1249">
            <v>0.46700000000000003</v>
          </cell>
          <cell r="J1249">
            <v>917.65499999999997</v>
          </cell>
          <cell r="K1249" t="str">
            <v>Peso de Producto Terminado</v>
          </cell>
          <cell r="L1249" t="str">
            <v>G2802</v>
          </cell>
          <cell r="M1249">
            <v>2002</v>
          </cell>
          <cell r="N1249">
            <v>6</v>
          </cell>
          <cell r="O1249" t="str">
            <v>043095</v>
          </cell>
          <cell r="P1249">
            <v>1</v>
          </cell>
          <cell r="Q1249" t="str">
            <v>15027</v>
          </cell>
          <cell r="R1249" t="str">
            <v>21783</v>
          </cell>
          <cell r="S1249" t="str">
            <v>0</v>
          </cell>
          <cell r="T1249" t="str">
            <v>ULTRAQUIMICA</v>
          </cell>
          <cell r="U1249">
            <v>43095</v>
          </cell>
        </row>
        <row r="1250">
          <cell r="A1250" t="str">
            <v>G2727C3VRB</v>
          </cell>
          <cell r="B1250" t="str">
            <v>CAJA VINO DEL RIO BLANCO TETRAPAC T/200</v>
          </cell>
          <cell r="C1250">
            <v>2</v>
          </cell>
          <cell r="D1250" t="str">
            <v>3</v>
          </cell>
          <cell r="E1250">
            <v>20020612</v>
          </cell>
          <cell r="F1250" t="str">
            <v>UN</v>
          </cell>
          <cell r="G1250">
            <v>1</v>
          </cell>
          <cell r="H1250">
            <v>4121</v>
          </cell>
          <cell r="I1250">
            <v>0.28899999999999998</v>
          </cell>
          <cell r="J1250">
            <v>1190.9689999999998</v>
          </cell>
          <cell r="K1250" t="str">
            <v>Peso de Producto Terminado</v>
          </cell>
          <cell r="L1250" t="str">
            <v>G2727</v>
          </cell>
          <cell r="M1250">
            <v>2002</v>
          </cell>
          <cell r="N1250">
            <v>6</v>
          </cell>
          <cell r="O1250" t="str">
            <v>043210</v>
          </cell>
          <cell r="P1250">
            <v>2</v>
          </cell>
          <cell r="Q1250" t="str">
            <v>15078</v>
          </cell>
          <cell r="R1250" t="str">
            <v>21096</v>
          </cell>
          <cell r="S1250" t="str">
            <v>0</v>
          </cell>
          <cell r="T1250" t="str">
            <v>SR. RAUL ZAMBRANO</v>
          </cell>
          <cell r="U1250">
            <v>43210</v>
          </cell>
        </row>
        <row r="1251">
          <cell r="A1251" t="str">
            <v>G2727C3VDT</v>
          </cell>
          <cell r="B1251" t="str">
            <v>CJ VINO DURAZ TETR 394*200*170 T200 3655</v>
          </cell>
          <cell r="C1251">
            <v>90</v>
          </cell>
          <cell r="D1251" t="str">
            <v>3</v>
          </cell>
          <cell r="E1251">
            <v>20020612</v>
          </cell>
          <cell r="F1251" t="str">
            <v>UN</v>
          </cell>
          <cell r="G1251">
            <v>-1</v>
          </cell>
          <cell r="H1251">
            <v>5160</v>
          </cell>
          <cell r="I1251">
            <v>0.28899999999999998</v>
          </cell>
          <cell r="J1251">
            <v>-1491.24</v>
          </cell>
          <cell r="K1251" t="str">
            <v>Peso de Producto Terminado</v>
          </cell>
          <cell r="L1251" t="str">
            <v>G2727</v>
          </cell>
          <cell r="M1251">
            <v>2002</v>
          </cell>
          <cell r="N1251">
            <v>6</v>
          </cell>
          <cell r="O1251" t="str">
            <v>043213</v>
          </cell>
          <cell r="P1251">
            <v>1</v>
          </cell>
          <cell r="Q1251" t="str">
            <v>G2727</v>
          </cell>
          <cell r="R1251" t="str">
            <v>FACTUPA$02</v>
          </cell>
          <cell r="S1251" t="str">
            <v>0200014942</v>
          </cell>
          <cell r="T1251" t="str">
            <v>SR. RAUL ZAMBRANO</v>
          </cell>
          <cell r="U1251">
            <v>43213</v>
          </cell>
          <cell r="V1251">
            <v>1290</v>
          </cell>
          <cell r="W1251">
            <v>0</v>
          </cell>
          <cell r="X1251">
            <v>1290</v>
          </cell>
          <cell r="Y1251">
            <v>154.80000000000001</v>
          </cell>
        </row>
        <row r="1252">
          <cell r="A1252" t="str">
            <v>G2727C3VDT</v>
          </cell>
          <cell r="B1252" t="str">
            <v>CJ VINO DURAZ TETR 394*200*170 T200 3655</v>
          </cell>
          <cell r="C1252">
            <v>2</v>
          </cell>
          <cell r="D1252" t="str">
            <v>3</v>
          </cell>
          <cell r="E1252">
            <v>20020612</v>
          </cell>
          <cell r="F1252" t="str">
            <v>UN</v>
          </cell>
          <cell r="G1252">
            <v>1</v>
          </cell>
          <cell r="H1252">
            <v>5160</v>
          </cell>
          <cell r="I1252">
            <v>0.28899999999999998</v>
          </cell>
          <cell r="J1252">
            <v>1491.24</v>
          </cell>
          <cell r="K1252" t="str">
            <v>Peso de Producto Terminado</v>
          </cell>
          <cell r="L1252" t="str">
            <v>G2727</v>
          </cell>
          <cell r="M1252">
            <v>2002</v>
          </cell>
          <cell r="N1252">
            <v>6</v>
          </cell>
          <cell r="O1252" t="str">
            <v>043210</v>
          </cell>
          <cell r="P1252">
            <v>1</v>
          </cell>
          <cell r="Q1252" t="str">
            <v>15079</v>
          </cell>
          <cell r="R1252" t="str">
            <v>21289</v>
          </cell>
          <cell r="S1252" t="str">
            <v>0</v>
          </cell>
          <cell r="T1252" t="str">
            <v>SR. RAUL ZAMBRANO</v>
          </cell>
          <cell r="U1252">
            <v>43210</v>
          </cell>
        </row>
        <row r="1253">
          <cell r="A1253" t="str">
            <v>G2802C3009</v>
          </cell>
          <cell r="B1253" t="str">
            <v>CJ 24X1000 CC 434*326*274 T/175 TE/4137</v>
          </cell>
          <cell r="C1253">
            <v>2</v>
          </cell>
          <cell r="D1253" t="str">
            <v>3</v>
          </cell>
          <cell r="E1253">
            <v>20020625</v>
          </cell>
          <cell r="F1253" t="str">
            <v>UN</v>
          </cell>
          <cell r="G1253">
            <v>1</v>
          </cell>
          <cell r="H1253">
            <v>3284</v>
          </cell>
          <cell r="I1253">
            <v>0.54700000000000004</v>
          </cell>
          <cell r="J1253">
            <v>1796.3480000000002</v>
          </cell>
          <cell r="K1253" t="str">
            <v>Peso de Producto Terminado</v>
          </cell>
          <cell r="L1253" t="str">
            <v>G2802</v>
          </cell>
          <cell r="M1253">
            <v>2002</v>
          </cell>
          <cell r="N1253">
            <v>6</v>
          </cell>
          <cell r="O1253" t="str">
            <v>043806</v>
          </cell>
          <cell r="P1253">
            <v>5</v>
          </cell>
          <cell r="Q1253" t="str">
            <v>15501</v>
          </cell>
          <cell r="R1253" t="str">
            <v>22072</v>
          </cell>
          <cell r="S1253" t="str">
            <v>0</v>
          </cell>
          <cell r="T1253" t="str">
            <v>ULTRAQUIMICA</v>
          </cell>
          <cell r="U1253">
            <v>43806</v>
          </cell>
        </row>
        <row r="1254">
          <cell r="A1254" t="str">
            <v>G2860C3G21</v>
          </cell>
          <cell r="B1254" t="str">
            <v>CJ GELATONI 374*293*304 T200 T/E3502</v>
          </cell>
          <cell r="C1254">
            <v>90</v>
          </cell>
          <cell r="D1254" t="str">
            <v>3</v>
          </cell>
          <cell r="E1254">
            <v>20020625</v>
          </cell>
          <cell r="F1254" t="str">
            <v>UN</v>
          </cell>
          <cell r="G1254">
            <v>-1</v>
          </cell>
          <cell r="H1254">
            <v>1200</v>
          </cell>
          <cell r="I1254">
            <v>0.52400000000000002</v>
          </cell>
          <cell r="J1254">
            <v>-628.79999999999995</v>
          </cell>
          <cell r="K1254" t="str">
            <v>Peso de Producto Terminado</v>
          </cell>
          <cell r="L1254" t="str">
            <v>G2860</v>
          </cell>
          <cell r="M1254">
            <v>2002</v>
          </cell>
          <cell r="N1254">
            <v>6</v>
          </cell>
          <cell r="O1254" t="str">
            <v>043703</v>
          </cell>
          <cell r="P1254">
            <v>1</v>
          </cell>
          <cell r="Q1254" t="str">
            <v>G2860</v>
          </cell>
          <cell r="R1254" t="str">
            <v>FACTUPA$02</v>
          </cell>
          <cell r="S1254" t="str">
            <v>0200015189</v>
          </cell>
          <cell r="T1254" t="str">
            <v>TONY S.A.</v>
          </cell>
          <cell r="U1254">
            <v>43703</v>
          </cell>
          <cell r="V1254">
            <v>540</v>
          </cell>
          <cell r="W1254">
            <v>0</v>
          </cell>
          <cell r="X1254">
            <v>540</v>
          </cell>
          <cell r="Y1254">
            <v>64.8</v>
          </cell>
        </row>
        <row r="1255">
          <cell r="A1255" t="str">
            <v>G2860C3PAD</v>
          </cell>
          <cell r="B1255" t="str">
            <v>PAD  342*228  T/150</v>
          </cell>
          <cell r="C1255">
            <v>90</v>
          </cell>
          <cell r="D1255" t="str">
            <v>3</v>
          </cell>
          <cell r="E1255">
            <v>20020607</v>
          </cell>
          <cell r="F1255" t="str">
            <v>UN</v>
          </cell>
          <cell r="G1255">
            <v>-1</v>
          </cell>
          <cell r="H1255">
            <v>909</v>
          </cell>
          <cell r="I1255">
            <v>46</v>
          </cell>
          <cell r="J1255">
            <v>-41814</v>
          </cell>
          <cell r="K1255" t="str">
            <v>Peso de Producto Terminado</v>
          </cell>
          <cell r="L1255" t="str">
            <v>G2860</v>
          </cell>
          <cell r="M1255">
            <v>2002</v>
          </cell>
          <cell r="N1255">
            <v>6</v>
          </cell>
          <cell r="O1255" t="str">
            <v>043039</v>
          </cell>
          <cell r="P1255">
            <v>1</v>
          </cell>
          <cell r="Q1255" t="str">
            <v>G2860</v>
          </cell>
          <cell r="R1255" t="str">
            <v>FACTUPA$02</v>
          </cell>
          <cell r="S1255" t="str">
            <v>0200014859</v>
          </cell>
          <cell r="T1255" t="str">
            <v>TONY S.A.</v>
          </cell>
          <cell r="U1255">
            <v>43039</v>
          </cell>
          <cell r="V1255">
            <v>27.27</v>
          </cell>
          <cell r="W1255">
            <v>0</v>
          </cell>
          <cell r="X1255">
            <v>27.27</v>
          </cell>
          <cell r="Y1255">
            <v>3.27</v>
          </cell>
        </row>
        <row r="1256">
          <cell r="A1256" t="str">
            <v>G2860D3GEL</v>
          </cell>
          <cell r="B1256" t="str">
            <v>DIVISIONES P/GELATONI 840*300 T/150 T/E</v>
          </cell>
          <cell r="C1256">
            <v>2</v>
          </cell>
          <cell r="D1256" t="str">
            <v>3</v>
          </cell>
          <cell r="E1256">
            <v>20020618</v>
          </cell>
          <cell r="F1256" t="str">
            <v>UN</v>
          </cell>
          <cell r="G1256">
            <v>1</v>
          </cell>
          <cell r="H1256">
            <v>1766</v>
          </cell>
          <cell r="I1256">
            <v>0.13200000000000001</v>
          </cell>
          <cell r="J1256">
            <v>233.11200000000002</v>
          </cell>
          <cell r="K1256" t="str">
            <v>Peso de Producto Terminado</v>
          </cell>
          <cell r="L1256" t="str">
            <v>G2860</v>
          </cell>
          <cell r="M1256">
            <v>2002</v>
          </cell>
          <cell r="N1256">
            <v>6</v>
          </cell>
          <cell r="O1256" t="str">
            <v>043453</v>
          </cell>
          <cell r="P1256">
            <v>2</v>
          </cell>
          <cell r="Q1256" t="str">
            <v>15155</v>
          </cell>
          <cell r="R1256" t="str">
            <v>20312</v>
          </cell>
          <cell r="S1256" t="str">
            <v>0</v>
          </cell>
          <cell r="T1256" t="str">
            <v>TONY S.A.</v>
          </cell>
          <cell r="U1256">
            <v>43453</v>
          </cell>
        </row>
        <row r="1257">
          <cell r="A1257" t="str">
            <v>G2860C3PAD</v>
          </cell>
          <cell r="B1257" t="str">
            <v>PAD  342*228  T/150</v>
          </cell>
          <cell r="C1257">
            <v>90</v>
          </cell>
          <cell r="D1257" t="str">
            <v>3</v>
          </cell>
          <cell r="E1257">
            <v>20020605</v>
          </cell>
          <cell r="F1257" t="str">
            <v>UN</v>
          </cell>
          <cell r="G1257">
            <v>-1</v>
          </cell>
          <cell r="H1257">
            <v>1258</v>
          </cell>
          <cell r="I1257">
            <v>46</v>
          </cell>
          <cell r="J1257">
            <v>-57868</v>
          </cell>
          <cell r="K1257" t="str">
            <v>Peso de Producto Terminado</v>
          </cell>
          <cell r="L1257" t="str">
            <v>G2860</v>
          </cell>
          <cell r="M1257">
            <v>2002</v>
          </cell>
          <cell r="N1257">
            <v>6</v>
          </cell>
          <cell r="O1257" t="str">
            <v>042898</v>
          </cell>
          <cell r="P1257">
            <v>2</v>
          </cell>
          <cell r="Q1257" t="str">
            <v>G2860</v>
          </cell>
          <cell r="R1257" t="str">
            <v>FACTUPA$02</v>
          </cell>
          <cell r="S1257" t="str">
            <v>0200014794</v>
          </cell>
          <cell r="T1257" t="str">
            <v>TONY S.A.</v>
          </cell>
          <cell r="U1257">
            <v>42898</v>
          </cell>
          <cell r="V1257">
            <v>112.5</v>
          </cell>
          <cell r="W1257">
            <v>0</v>
          </cell>
          <cell r="X1257">
            <v>112.5</v>
          </cell>
          <cell r="Y1257">
            <v>13.5</v>
          </cell>
        </row>
        <row r="1258">
          <cell r="A1258" t="str">
            <v>G2860C3PAD</v>
          </cell>
          <cell r="B1258" t="str">
            <v>PAD  342*228  T/150</v>
          </cell>
          <cell r="C1258">
            <v>90</v>
          </cell>
          <cell r="D1258" t="str">
            <v>3</v>
          </cell>
          <cell r="E1258">
            <v>20020605</v>
          </cell>
          <cell r="F1258" t="str">
            <v>UN</v>
          </cell>
          <cell r="G1258">
            <v>-1</v>
          </cell>
          <cell r="H1258">
            <v>2449</v>
          </cell>
          <cell r="I1258">
            <v>46</v>
          </cell>
          <cell r="J1258">
            <v>-112654</v>
          </cell>
          <cell r="K1258" t="str">
            <v>Peso de Producto Terminado</v>
          </cell>
          <cell r="L1258" t="str">
            <v>G2860</v>
          </cell>
          <cell r="M1258">
            <v>2002</v>
          </cell>
          <cell r="N1258">
            <v>6</v>
          </cell>
          <cell r="O1258" t="str">
            <v>042898</v>
          </cell>
          <cell r="P1258">
            <v>2</v>
          </cell>
          <cell r="Q1258" t="str">
            <v>G2860</v>
          </cell>
          <cell r="R1258" t="str">
            <v>FACTUPA$02</v>
          </cell>
          <cell r="S1258" t="str">
            <v>0200014794</v>
          </cell>
          <cell r="T1258" t="str">
            <v>TONY S.A.</v>
          </cell>
          <cell r="U1258">
            <v>42898</v>
          </cell>
          <cell r="V1258">
            <v>112.5</v>
          </cell>
          <cell r="W1258">
            <v>0</v>
          </cell>
          <cell r="X1258">
            <v>112.5</v>
          </cell>
          <cell r="Y1258">
            <v>13.5</v>
          </cell>
        </row>
        <row r="1259">
          <cell r="A1259" t="str">
            <v>G2860C3PAD</v>
          </cell>
          <cell r="B1259" t="str">
            <v>PAD  342*228  T/150</v>
          </cell>
          <cell r="C1259">
            <v>90</v>
          </cell>
          <cell r="D1259" t="str">
            <v>3</v>
          </cell>
          <cell r="E1259">
            <v>20020605</v>
          </cell>
          <cell r="F1259" t="str">
            <v>UN</v>
          </cell>
          <cell r="G1259">
            <v>-1</v>
          </cell>
          <cell r="H1259">
            <v>43</v>
          </cell>
          <cell r="I1259">
            <v>46</v>
          </cell>
          <cell r="J1259">
            <v>-1978</v>
          </cell>
          <cell r="K1259" t="str">
            <v>Peso de Producto Terminado</v>
          </cell>
          <cell r="L1259" t="str">
            <v>G2860</v>
          </cell>
          <cell r="M1259">
            <v>2002</v>
          </cell>
          <cell r="N1259">
            <v>6</v>
          </cell>
          <cell r="O1259" t="str">
            <v>042898</v>
          </cell>
          <cell r="P1259">
            <v>2</v>
          </cell>
          <cell r="Q1259" t="str">
            <v>G2860</v>
          </cell>
          <cell r="R1259" t="str">
            <v>FACTUPA$02</v>
          </cell>
          <cell r="S1259" t="str">
            <v>0200014794</v>
          </cell>
          <cell r="T1259" t="str">
            <v>TONY S.A.</v>
          </cell>
          <cell r="U1259">
            <v>42898</v>
          </cell>
          <cell r="V1259">
            <v>112.5</v>
          </cell>
          <cell r="W1259">
            <v>0</v>
          </cell>
          <cell r="X1259">
            <v>112.5</v>
          </cell>
          <cell r="Y1259">
            <v>13.5</v>
          </cell>
        </row>
        <row r="1260">
          <cell r="A1260" t="str">
            <v>G2860C3PAD</v>
          </cell>
          <cell r="B1260" t="str">
            <v>PAD  342*228  T/150</v>
          </cell>
          <cell r="C1260">
            <v>2</v>
          </cell>
          <cell r="D1260" t="str">
            <v>3</v>
          </cell>
          <cell r="E1260">
            <v>20020605</v>
          </cell>
          <cell r="F1260" t="str">
            <v>UN</v>
          </cell>
          <cell r="G1260">
            <v>1</v>
          </cell>
          <cell r="H1260">
            <v>43</v>
          </cell>
          <cell r="I1260">
            <v>4.1000000000000002E-2</v>
          </cell>
          <cell r="J1260">
            <v>1.7630000000000001</v>
          </cell>
          <cell r="K1260" t="str">
            <v>Peso de Producto Terminado</v>
          </cell>
          <cell r="L1260" t="str">
            <v>G2860</v>
          </cell>
          <cell r="M1260">
            <v>2002</v>
          </cell>
          <cell r="N1260">
            <v>6</v>
          </cell>
          <cell r="O1260" t="str">
            <v>042897</v>
          </cell>
          <cell r="P1260">
            <v>1</v>
          </cell>
          <cell r="Q1260" t="str">
            <v>FACT14794</v>
          </cell>
          <cell r="R1260" t="str">
            <v>20445</v>
          </cell>
          <cell r="S1260" t="str">
            <v>12508</v>
          </cell>
          <cell r="T1260" t="str">
            <v>TONY S.A.</v>
          </cell>
          <cell r="U1260">
            <v>42897</v>
          </cell>
        </row>
        <row r="1261">
          <cell r="A1261" t="str">
            <v>G2860C3G21</v>
          </cell>
          <cell r="B1261" t="str">
            <v>CJ GELATONI 374*293*304 T200 T/E3502</v>
          </cell>
          <cell r="C1261">
            <v>2</v>
          </cell>
          <cell r="D1261" t="str">
            <v>3</v>
          </cell>
          <cell r="E1261">
            <v>20020626</v>
          </cell>
          <cell r="F1261" t="str">
            <v>UN</v>
          </cell>
          <cell r="G1261">
            <v>1</v>
          </cell>
          <cell r="H1261">
            <v>2123</v>
          </cell>
          <cell r="I1261">
            <v>0.52400000000000002</v>
          </cell>
          <cell r="J1261">
            <v>1112.452</v>
          </cell>
          <cell r="K1261" t="str">
            <v>Peso de Producto Terminado</v>
          </cell>
          <cell r="L1261" t="str">
            <v>G2860</v>
          </cell>
          <cell r="M1261">
            <v>2002</v>
          </cell>
          <cell r="N1261">
            <v>6</v>
          </cell>
          <cell r="O1261" t="str">
            <v>043847</v>
          </cell>
          <cell r="P1261">
            <v>3</v>
          </cell>
          <cell r="Q1261" t="str">
            <v>15506</v>
          </cell>
          <cell r="R1261" t="str">
            <v>22065</v>
          </cell>
          <cell r="S1261" t="str">
            <v>0</v>
          </cell>
          <cell r="T1261" t="str">
            <v>TONY S.A.</v>
          </cell>
          <cell r="U1261">
            <v>43847</v>
          </cell>
        </row>
        <row r="1262">
          <cell r="A1262" t="str">
            <v>G2860C3CLT</v>
          </cell>
          <cell r="B1262" t="str">
            <v>CAJA LECHE TONY 346X232X238 T/150</v>
          </cell>
          <cell r="C1262">
            <v>90</v>
          </cell>
          <cell r="D1262" t="str">
            <v>3</v>
          </cell>
          <cell r="E1262">
            <v>20020605</v>
          </cell>
          <cell r="F1262" t="str">
            <v>UN</v>
          </cell>
          <cell r="G1262">
            <v>-1</v>
          </cell>
          <cell r="H1262">
            <v>2269</v>
          </cell>
          <cell r="I1262">
            <v>0.33900000000000002</v>
          </cell>
          <cell r="J1262">
            <v>-769.19100000000003</v>
          </cell>
          <cell r="K1262" t="str">
            <v>Peso de Producto Terminado</v>
          </cell>
          <cell r="L1262" t="str">
            <v>G2860</v>
          </cell>
          <cell r="M1262">
            <v>2002</v>
          </cell>
          <cell r="N1262">
            <v>6</v>
          </cell>
          <cell r="O1262" t="str">
            <v>042898</v>
          </cell>
          <cell r="P1262">
            <v>1</v>
          </cell>
          <cell r="Q1262" t="str">
            <v>G2860</v>
          </cell>
          <cell r="R1262" t="str">
            <v>FACTUPA$02</v>
          </cell>
          <cell r="S1262" t="str">
            <v>0200014794</v>
          </cell>
          <cell r="T1262" t="str">
            <v>TONY S.A.</v>
          </cell>
          <cell r="U1262">
            <v>42898</v>
          </cell>
          <cell r="V1262">
            <v>1211.22</v>
          </cell>
          <cell r="W1262">
            <v>0</v>
          </cell>
          <cell r="X1262">
            <v>1211.22</v>
          </cell>
          <cell r="Y1262">
            <v>145.35</v>
          </cell>
        </row>
        <row r="1263">
          <cell r="A1263" t="str">
            <v>G2860C3G21</v>
          </cell>
          <cell r="B1263" t="str">
            <v>CJ GELATONI 374*293*304 T200 T/E3502</v>
          </cell>
          <cell r="C1263">
            <v>90</v>
          </cell>
          <cell r="D1263" t="str">
            <v>3</v>
          </cell>
          <cell r="E1263">
            <v>20020625</v>
          </cell>
          <cell r="F1263" t="str">
            <v>UN</v>
          </cell>
          <cell r="G1263">
            <v>-1</v>
          </cell>
          <cell r="H1263">
            <v>602</v>
          </cell>
          <cell r="I1263">
            <v>0.52400000000000002</v>
          </cell>
          <cell r="J1263">
            <v>-315.44800000000004</v>
          </cell>
          <cell r="K1263" t="str">
            <v>Peso de Producto Terminado</v>
          </cell>
          <cell r="L1263" t="str">
            <v>G2860</v>
          </cell>
          <cell r="M1263">
            <v>2002</v>
          </cell>
          <cell r="N1263">
            <v>6</v>
          </cell>
          <cell r="O1263" t="str">
            <v>043704</v>
          </cell>
          <cell r="P1263">
            <v>1</v>
          </cell>
          <cell r="Q1263" t="str">
            <v>G2860</v>
          </cell>
          <cell r="R1263" t="str">
            <v>FACTUPA$02</v>
          </cell>
          <cell r="S1263" t="str">
            <v>0200015190</v>
          </cell>
          <cell r="T1263" t="str">
            <v>TONY S.A.</v>
          </cell>
          <cell r="U1263">
            <v>43704</v>
          </cell>
          <cell r="V1263">
            <v>405</v>
          </cell>
          <cell r="W1263">
            <v>0</v>
          </cell>
          <cell r="X1263">
            <v>405</v>
          </cell>
          <cell r="Y1263">
            <v>48.6</v>
          </cell>
        </row>
        <row r="1264">
          <cell r="A1264" t="str">
            <v>G2860D3GEL</v>
          </cell>
          <cell r="B1264" t="str">
            <v>DIVISIONES P/GELATONI 840*300 T/150 T/E</v>
          </cell>
          <cell r="C1264">
            <v>90</v>
          </cell>
          <cell r="D1264" t="str">
            <v>3</v>
          </cell>
          <cell r="E1264">
            <v>20020625</v>
          </cell>
          <cell r="F1264" t="str">
            <v>UN</v>
          </cell>
          <cell r="G1264">
            <v>-1</v>
          </cell>
          <cell r="H1264">
            <v>1200</v>
          </cell>
          <cell r="I1264">
            <v>0.13200000000000001</v>
          </cell>
          <cell r="J1264">
            <v>-158.4</v>
          </cell>
          <cell r="K1264" t="str">
            <v>Peso de Producto Terminado</v>
          </cell>
          <cell r="L1264" t="str">
            <v>G2860</v>
          </cell>
          <cell r="M1264">
            <v>2002</v>
          </cell>
          <cell r="N1264">
            <v>6</v>
          </cell>
          <cell r="O1264" t="str">
            <v>043703</v>
          </cell>
          <cell r="P1264">
            <v>2</v>
          </cell>
          <cell r="Q1264" t="str">
            <v>G2860</v>
          </cell>
          <cell r="R1264" t="str">
            <v>FACTUPA$02</v>
          </cell>
          <cell r="S1264" t="str">
            <v>0200015189</v>
          </cell>
          <cell r="T1264" t="str">
            <v>TONY S.A.</v>
          </cell>
          <cell r="U1264">
            <v>43703</v>
          </cell>
          <cell r="V1264">
            <v>132</v>
          </cell>
          <cell r="W1264">
            <v>0</v>
          </cell>
          <cell r="X1264">
            <v>132</v>
          </cell>
          <cell r="Y1264">
            <v>15.84</v>
          </cell>
        </row>
        <row r="1265">
          <cell r="A1265" t="str">
            <v>G2860C3G21</v>
          </cell>
          <cell r="B1265" t="str">
            <v>CJ GELATONI 374*293*304 T200 T/E3502</v>
          </cell>
          <cell r="C1265">
            <v>2</v>
          </cell>
          <cell r="D1265" t="str">
            <v>3</v>
          </cell>
          <cell r="E1265">
            <v>20020610</v>
          </cell>
          <cell r="F1265" t="str">
            <v>UN</v>
          </cell>
          <cell r="G1265">
            <v>1</v>
          </cell>
          <cell r="H1265">
            <v>1802</v>
          </cell>
          <cell r="I1265">
            <v>0.51500000000000001</v>
          </cell>
          <cell r="J1265">
            <v>928.03</v>
          </cell>
          <cell r="K1265" t="str">
            <v>Peso de Producto Terminado</v>
          </cell>
          <cell r="L1265" t="str">
            <v>G2860</v>
          </cell>
          <cell r="M1265">
            <v>2002</v>
          </cell>
          <cell r="N1265">
            <v>6</v>
          </cell>
          <cell r="O1265" t="str">
            <v>043149</v>
          </cell>
          <cell r="P1265">
            <v>5</v>
          </cell>
          <cell r="Q1265" t="str">
            <v>15037</v>
          </cell>
          <cell r="R1265" t="str">
            <v>21824</v>
          </cell>
          <cell r="S1265" t="str">
            <v>0</v>
          </cell>
          <cell r="T1265" t="str">
            <v>TONY S.A.</v>
          </cell>
          <cell r="U1265">
            <v>43149</v>
          </cell>
        </row>
        <row r="1266">
          <cell r="A1266" t="str">
            <v>G2860C3G21</v>
          </cell>
          <cell r="B1266" t="str">
            <v>CJ GELATONI 374*293*304 T200 T/E3502</v>
          </cell>
          <cell r="C1266">
            <v>90</v>
          </cell>
          <cell r="D1266" t="str">
            <v>3</v>
          </cell>
          <cell r="E1266">
            <v>20020606</v>
          </cell>
          <cell r="F1266" t="str">
            <v>UN</v>
          </cell>
          <cell r="G1266">
            <v>-1</v>
          </cell>
          <cell r="H1266">
            <v>1615</v>
          </cell>
          <cell r="I1266">
            <v>0.52400000000000002</v>
          </cell>
          <cell r="J1266">
            <v>-846.26</v>
          </cell>
          <cell r="K1266" t="str">
            <v>Peso de Producto Terminado</v>
          </cell>
          <cell r="L1266" t="str">
            <v>G2860</v>
          </cell>
          <cell r="M1266">
            <v>2002</v>
          </cell>
          <cell r="N1266">
            <v>6</v>
          </cell>
          <cell r="O1266" t="str">
            <v>042959</v>
          </cell>
          <cell r="P1266">
            <v>1</v>
          </cell>
          <cell r="Q1266" t="str">
            <v>G2860</v>
          </cell>
          <cell r="R1266" t="str">
            <v>FACTUPA$02</v>
          </cell>
          <cell r="S1266" t="str">
            <v>0200014822</v>
          </cell>
          <cell r="T1266" t="str">
            <v>TONY S.A.</v>
          </cell>
          <cell r="U1266">
            <v>42959</v>
          </cell>
          <cell r="V1266">
            <v>726.75</v>
          </cell>
          <cell r="W1266">
            <v>0</v>
          </cell>
          <cell r="X1266">
            <v>726.75</v>
          </cell>
          <cell r="Y1266">
            <v>87.21</v>
          </cell>
        </row>
        <row r="1267">
          <cell r="A1267" t="str">
            <v>G2860C3G21</v>
          </cell>
          <cell r="B1267" t="str">
            <v>CJ GELATONI 374*293*304 T200 T/E3502</v>
          </cell>
          <cell r="C1267">
            <v>90</v>
          </cell>
          <cell r="D1267" t="str">
            <v>3</v>
          </cell>
          <cell r="E1267">
            <v>20020606</v>
          </cell>
          <cell r="F1267" t="str">
            <v>UN</v>
          </cell>
          <cell r="G1267">
            <v>-1</v>
          </cell>
          <cell r="H1267">
            <v>1500</v>
          </cell>
          <cell r="I1267">
            <v>0.52400000000000002</v>
          </cell>
          <cell r="J1267">
            <v>-786</v>
          </cell>
          <cell r="K1267" t="str">
            <v>Peso de Producto Terminado</v>
          </cell>
          <cell r="L1267" t="str">
            <v>G2860</v>
          </cell>
          <cell r="M1267">
            <v>2002</v>
          </cell>
          <cell r="N1267">
            <v>6</v>
          </cell>
          <cell r="O1267" t="str">
            <v>042956</v>
          </cell>
          <cell r="P1267">
            <v>2</v>
          </cell>
          <cell r="Q1267" t="str">
            <v>G2860</v>
          </cell>
          <cell r="R1267" t="str">
            <v>FACTUPA$02</v>
          </cell>
          <cell r="S1267" t="str">
            <v>0200014821</v>
          </cell>
          <cell r="T1267" t="str">
            <v>TONY S.A.</v>
          </cell>
          <cell r="U1267">
            <v>42956</v>
          </cell>
          <cell r="V1267">
            <v>675</v>
          </cell>
          <cell r="W1267">
            <v>0</v>
          </cell>
          <cell r="X1267">
            <v>675</v>
          </cell>
          <cell r="Y1267">
            <v>81</v>
          </cell>
        </row>
        <row r="1268">
          <cell r="A1268" t="str">
            <v>G2860C3G21</v>
          </cell>
          <cell r="B1268" t="str">
            <v>CJ GELATONI 374*293*304 T200 T/E3502</v>
          </cell>
          <cell r="C1268">
            <v>2</v>
          </cell>
          <cell r="D1268" t="str">
            <v>3</v>
          </cell>
          <cell r="E1268">
            <v>20020603</v>
          </cell>
          <cell r="F1268" t="str">
            <v>UN</v>
          </cell>
          <cell r="G1268">
            <v>1</v>
          </cell>
          <cell r="H1268">
            <v>3115</v>
          </cell>
          <cell r="I1268">
            <v>0.51500000000000001</v>
          </cell>
          <cell r="J1268">
            <v>1604.2249999999999</v>
          </cell>
          <cell r="K1268" t="str">
            <v>Peso de Producto Terminado</v>
          </cell>
          <cell r="L1268" t="str">
            <v>G2860</v>
          </cell>
          <cell r="M1268">
            <v>2002</v>
          </cell>
          <cell r="N1268">
            <v>6</v>
          </cell>
          <cell r="O1268" t="str">
            <v>042844</v>
          </cell>
          <cell r="P1268">
            <v>8</v>
          </cell>
          <cell r="Q1268" t="str">
            <v>14874</v>
          </cell>
          <cell r="R1268" t="str">
            <v>21548</v>
          </cell>
          <cell r="S1268" t="str">
            <v>0</v>
          </cell>
          <cell r="T1268" t="str">
            <v>TONY S.A.</v>
          </cell>
          <cell r="U1268">
            <v>42844</v>
          </cell>
        </row>
        <row r="1269">
          <cell r="A1269" t="str">
            <v>G2860C3CLT</v>
          </cell>
          <cell r="B1269" t="str">
            <v>CAJA LECHE TONY 346X232X238 T/150</v>
          </cell>
          <cell r="C1269">
            <v>90</v>
          </cell>
          <cell r="D1269" t="str">
            <v>3</v>
          </cell>
          <cell r="E1269">
            <v>20020618</v>
          </cell>
          <cell r="F1269" t="str">
            <v>UN</v>
          </cell>
          <cell r="G1269">
            <v>-1</v>
          </cell>
          <cell r="H1269">
            <v>3048</v>
          </cell>
          <cell r="I1269">
            <v>0.33900000000000002</v>
          </cell>
          <cell r="J1269">
            <v>-1033.2720000000002</v>
          </cell>
          <cell r="K1269" t="str">
            <v>Peso de Producto Terminado</v>
          </cell>
          <cell r="L1269" t="str">
            <v>G2860</v>
          </cell>
          <cell r="M1269">
            <v>2002</v>
          </cell>
          <cell r="N1269">
            <v>6</v>
          </cell>
          <cell r="O1269" t="str">
            <v>043421</v>
          </cell>
          <cell r="P1269">
            <v>1</v>
          </cell>
          <cell r="Q1269" t="str">
            <v>G2860</v>
          </cell>
          <cell r="R1269" t="str">
            <v>FACTUPA$02</v>
          </cell>
          <cell r="S1269" t="str">
            <v>0200015052</v>
          </cell>
          <cell r="T1269" t="str">
            <v>TONY S.A.</v>
          </cell>
          <cell r="U1269">
            <v>43421</v>
          </cell>
          <cell r="V1269">
            <v>822.96</v>
          </cell>
          <cell r="W1269">
            <v>0</v>
          </cell>
          <cell r="X1269">
            <v>822.96</v>
          </cell>
          <cell r="Y1269">
            <v>98.76</v>
          </cell>
        </row>
        <row r="1270">
          <cell r="A1270" t="str">
            <v>G2860C3CLT</v>
          </cell>
          <cell r="B1270" t="str">
            <v>CAJA LECHE TONY 346X232X238 T/150</v>
          </cell>
          <cell r="C1270">
            <v>2</v>
          </cell>
          <cell r="D1270" t="str">
            <v>3</v>
          </cell>
          <cell r="E1270">
            <v>20020618</v>
          </cell>
          <cell r="F1270" t="str">
            <v>UN</v>
          </cell>
          <cell r="G1270">
            <v>1</v>
          </cell>
          <cell r="H1270">
            <v>3048</v>
          </cell>
          <cell r="I1270">
            <v>0.33900000000000002</v>
          </cell>
          <cell r="J1270">
            <v>1033.2720000000002</v>
          </cell>
          <cell r="K1270" t="str">
            <v>Peso de Producto Terminado</v>
          </cell>
          <cell r="L1270" t="str">
            <v>G2860</v>
          </cell>
          <cell r="M1270">
            <v>2002</v>
          </cell>
          <cell r="N1270">
            <v>6</v>
          </cell>
          <cell r="O1270" t="str">
            <v>043420</v>
          </cell>
          <cell r="P1270">
            <v>2</v>
          </cell>
          <cell r="Q1270" t="str">
            <v>15225</v>
          </cell>
          <cell r="R1270" t="str">
            <v>21947</v>
          </cell>
          <cell r="S1270" t="str">
            <v>0</v>
          </cell>
          <cell r="T1270" t="str">
            <v>TONY S.A.</v>
          </cell>
          <cell r="U1270">
            <v>43420</v>
          </cell>
        </row>
        <row r="1271">
          <cell r="A1271" t="str">
            <v>G2860C3CLT</v>
          </cell>
          <cell r="B1271" t="str">
            <v>CAJA LECHE TONY 346X232X238 T/150</v>
          </cell>
          <cell r="C1271">
            <v>90</v>
          </cell>
          <cell r="D1271" t="str">
            <v>3</v>
          </cell>
          <cell r="E1271">
            <v>20020605</v>
          </cell>
          <cell r="F1271" t="str">
            <v>UN</v>
          </cell>
          <cell r="G1271">
            <v>-1</v>
          </cell>
          <cell r="H1271">
            <v>909</v>
          </cell>
          <cell r="I1271">
            <v>0.33900000000000002</v>
          </cell>
          <cell r="J1271">
            <v>-308.15100000000001</v>
          </cell>
          <cell r="K1271" t="str">
            <v>Peso de Producto Terminado</v>
          </cell>
          <cell r="L1271" t="str">
            <v>G2860</v>
          </cell>
          <cell r="M1271">
            <v>2002</v>
          </cell>
          <cell r="N1271">
            <v>6</v>
          </cell>
          <cell r="O1271" t="str">
            <v>042906</v>
          </cell>
          <cell r="P1271">
            <v>1</v>
          </cell>
          <cell r="Q1271" t="str">
            <v>G2860</v>
          </cell>
          <cell r="R1271" t="str">
            <v>FACTUPA$02</v>
          </cell>
          <cell r="S1271" t="str">
            <v>0200014801</v>
          </cell>
          <cell r="T1271" t="str">
            <v>TONY S.A.</v>
          </cell>
          <cell r="U1271">
            <v>42906</v>
          </cell>
          <cell r="V1271">
            <v>245.43</v>
          </cell>
          <cell r="W1271">
            <v>0</v>
          </cell>
          <cell r="X1271">
            <v>245.43</v>
          </cell>
          <cell r="Y1271">
            <v>29.45</v>
          </cell>
        </row>
        <row r="1272">
          <cell r="A1272" t="str">
            <v>G2860C3G21</v>
          </cell>
          <cell r="B1272" t="str">
            <v>CJ GELATONI 374*293*304 T200 T/E3502</v>
          </cell>
          <cell r="C1272">
            <v>90</v>
          </cell>
          <cell r="D1272" t="str">
            <v>3</v>
          </cell>
          <cell r="E1272">
            <v>20020625</v>
          </cell>
          <cell r="F1272" t="str">
            <v>UN</v>
          </cell>
          <cell r="G1272">
            <v>-1</v>
          </cell>
          <cell r="H1272">
            <v>298</v>
          </cell>
          <cell r="I1272">
            <v>0.52400000000000002</v>
          </cell>
          <cell r="J1272">
            <v>-156.15200000000002</v>
          </cell>
          <cell r="K1272" t="str">
            <v>Peso de Producto Terminado</v>
          </cell>
          <cell r="L1272" t="str">
            <v>G2860</v>
          </cell>
          <cell r="M1272">
            <v>2002</v>
          </cell>
          <cell r="N1272">
            <v>6</v>
          </cell>
          <cell r="O1272" t="str">
            <v>043704</v>
          </cell>
          <cell r="P1272">
            <v>1</v>
          </cell>
          <cell r="Q1272" t="str">
            <v>G2860</v>
          </cell>
          <cell r="R1272" t="str">
            <v>FACTUPA$02</v>
          </cell>
          <cell r="S1272" t="str">
            <v>0200015190</v>
          </cell>
          <cell r="T1272" t="str">
            <v>TONY S.A.</v>
          </cell>
          <cell r="U1272">
            <v>43704</v>
          </cell>
          <cell r="V1272">
            <v>405</v>
          </cell>
          <cell r="W1272">
            <v>0</v>
          </cell>
          <cell r="X1272">
            <v>405</v>
          </cell>
          <cell r="Y1272">
            <v>48.6</v>
          </cell>
        </row>
        <row r="1273">
          <cell r="A1273" t="str">
            <v>G2860L3DYM</v>
          </cell>
          <cell r="B1273" t="str">
            <v>DIVISIONES YOGURT MIX 820*224 T/150</v>
          </cell>
          <cell r="C1273">
            <v>90</v>
          </cell>
          <cell r="D1273" t="str">
            <v>3</v>
          </cell>
          <cell r="E1273">
            <v>20020603</v>
          </cell>
          <cell r="F1273" t="str">
            <v>UN</v>
          </cell>
          <cell r="G1273">
            <v>-1</v>
          </cell>
          <cell r="H1273">
            <v>189</v>
          </cell>
          <cell r="I1273">
            <v>9.6000000000000002E-2</v>
          </cell>
          <cell r="J1273">
            <v>-18.144000000000002</v>
          </cell>
          <cell r="K1273" t="str">
            <v>Peso de Producto Terminado</v>
          </cell>
          <cell r="L1273" t="str">
            <v>G2860</v>
          </cell>
          <cell r="M1273">
            <v>2002</v>
          </cell>
          <cell r="N1273">
            <v>6</v>
          </cell>
          <cell r="O1273" t="str">
            <v>042805</v>
          </cell>
          <cell r="P1273">
            <v>2</v>
          </cell>
          <cell r="Q1273" t="str">
            <v>G2860</v>
          </cell>
          <cell r="R1273" t="str">
            <v>FACTUPA$02</v>
          </cell>
          <cell r="S1273" t="str">
            <v>0200014767</v>
          </cell>
          <cell r="T1273" t="str">
            <v>TONY S.A.</v>
          </cell>
          <cell r="U1273">
            <v>42805</v>
          </cell>
          <cell r="V1273">
            <v>15.12</v>
          </cell>
          <cell r="W1273">
            <v>0</v>
          </cell>
          <cell r="X1273">
            <v>15.12</v>
          </cell>
          <cell r="Y1273">
            <v>1.81</v>
          </cell>
        </row>
        <row r="1274">
          <cell r="A1274" t="str">
            <v>G2860L3DYM</v>
          </cell>
          <cell r="B1274" t="str">
            <v>DIVISIONES YOGURT MIX 820*224 T/150</v>
          </cell>
          <cell r="C1274">
            <v>2</v>
          </cell>
          <cell r="D1274" t="str">
            <v>3</v>
          </cell>
          <cell r="E1274">
            <v>20020604</v>
          </cell>
          <cell r="F1274" t="str">
            <v>UN</v>
          </cell>
          <cell r="G1274">
            <v>1</v>
          </cell>
          <cell r="H1274">
            <v>3100</v>
          </cell>
          <cell r="I1274">
            <v>9.0999999999999998E-2</v>
          </cell>
          <cell r="J1274">
            <v>282.10000000000002</v>
          </cell>
          <cell r="K1274" t="str">
            <v>Peso de Producto Terminado</v>
          </cell>
          <cell r="L1274" t="str">
            <v>G2860</v>
          </cell>
          <cell r="M1274">
            <v>2002</v>
          </cell>
          <cell r="N1274">
            <v>6</v>
          </cell>
          <cell r="O1274" t="str">
            <v>042853</v>
          </cell>
          <cell r="P1274">
            <v>1</v>
          </cell>
          <cell r="Q1274" t="str">
            <v>14593</v>
          </cell>
          <cell r="R1274" t="str">
            <v>20251</v>
          </cell>
          <cell r="S1274" t="str">
            <v>0</v>
          </cell>
          <cell r="T1274" t="str">
            <v>TONY S.A.</v>
          </cell>
          <cell r="U1274">
            <v>42853</v>
          </cell>
        </row>
        <row r="1275">
          <cell r="A1275" t="str">
            <v>G2860D3GEL</v>
          </cell>
          <cell r="B1275" t="str">
            <v>DIVISIONES P/GELATONI 840*300 T/150 T/E</v>
          </cell>
          <cell r="C1275">
            <v>2</v>
          </cell>
          <cell r="D1275" t="str">
            <v>3</v>
          </cell>
          <cell r="E1275">
            <v>20020610</v>
          </cell>
          <cell r="F1275" t="str">
            <v>UN</v>
          </cell>
          <cell r="G1275">
            <v>1</v>
          </cell>
          <cell r="H1275">
            <v>1840</v>
          </cell>
          <cell r="I1275">
            <v>0.13200000000000001</v>
          </cell>
          <cell r="J1275">
            <v>242.88</v>
          </cell>
          <cell r="K1275" t="str">
            <v>Peso de Producto Terminado</v>
          </cell>
          <cell r="L1275" t="str">
            <v>G2860</v>
          </cell>
          <cell r="M1275">
            <v>2002</v>
          </cell>
          <cell r="N1275">
            <v>6</v>
          </cell>
          <cell r="O1275" t="str">
            <v>043149</v>
          </cell>
          <cell r="P1275">
            <v>1</v>
          </cell>
          <cell r="Q1275" t="str">
            <v>15116</v>
          </cell>
          <cell r="R1275" t="str">
            <v>20312</v>
          </cell>
          <cell r="S1275" t="str">
            <v>0</v>
          </cell>
          <cell r="T1275" t="str">
            <v>TONY S.A.</v>
          </cell>
          <cell r="U1275">
            <v>43149</v>
          </cell>
        </row>
        <row r="1276">
          <cell r="A1276" t="str">
            <v>G2860L3DYM</v>
          </cell>
          <cell r="B1276" t="str">
            <v>DIVISIONES YOGURT MIX 820*224 T/150</v>
          </cell>
          <cell r="C1276">
            <v>90</v>
          </cell>
          <cell r="D1276" t="str">
            <v>3</v>
          </cell>
          <cell r="E1276">
            <v>20020604</v>
          </cell>
          <cell r="F1276" t="str">
            <v>UN</v>
          </cell>
          <cell r="G1276">
            <v>-1</v>
          </cell>
          <cell r="H1276">
            <v>1731</v>
          </cell>
          <cell r="I1276">
            <v>9.6000000000000002E-2</v>
          </cell>
          <cell r="J1276">
            <v>-166.17600000000002</v>
          </cell>
          <cell r="K1276" t="str">
            <v>Peso de Producto Terminado</v>
          </cell>
          <cell r="L1276" t="str">
            <v>G2860</v>
          </cell>
          <cell r="M1276">
            <v>2002</v>
          </cell>
          <cell r="N1276">
            <v>6</v>
          </cell>
          <cell r="O1276" t="str">
            <v>042856</v>
          </cell>
          <cell r="P1276">
            <v>1</v>
          </cell>
          <cell r="Q1276" t="str">
            <v>G2860</v>
          </cell>
          <cell r="R1276" t="str">
            <v>FACTUPA$02</v>
          </cell>
          <cell r="S1276" t="str">
            <v>0200014778</v>
          </cell>
          <cell r="T1276" t="str">
            <v>TONY S.A.</v>
          </cell>
          <cell r="U1276">
            <v>42856</v>
          </cell>
          <cell r="V1276">
            <v>138.47999999999999</v>
          </cell>
          <cell r="W1276">
            <v>0</v>
          </cell>
          <cell r="X1276">
            <v>138.47999999999999</v>
          </cell>
          <cell r="Y1276">
            <v>16.62</v>
          </cell>
        </row>
        <row r="1277">
          <cell r="A1277" t="str">
            <v>G2860L3DYM</v>
          </cell>
          <cell r="B1277" t="str">
            <v>DIVISIONES YOGURT MIX 820*224 T/150</v>
          </cell>
          <cell r="C1277">
            <v>2</v>
          </cell>
          <cell r="D1277" t="str">
            <v>3</v>
          </cell>
          <cell r="E1277">
            <v>20020610</v>
          </cell>
          <cell r="F1277" t="str">
            <v>UN</v>
          </cell>
          <cell r="G1277">
            <v>1</v>
          </cell>
          <cell r="H1277">
            <v>3950</v>
          </cell>
          <cell r="I1277">
            <v>9.6000000000000002E-2</v>
          </cell>
          <cell r="J1277">
            <v>379.2</v>
          </cell>
          <cell r="K1277" t="str">
            <v>Peso de Producto Terminado</v>
          </cell>
          <cell r="L1277" t="str">
            <v>G2860</v>
          </cell>
          <cell r="M1277">
            <v>2002</v>
          </cell>
          <cell r="N1277">
            <v>6</v>
          </cell>
          <cell r="O1277" t="str">
            <v>043127</v>
          </cell>
          <cell r="P1277">
            <v>4</v>
          </cell>
          <cell r="Q1277" t="str">
            <v>15115</v>
          </cell>
          <cell r="R1277" t="str">
            <v>20251</v>
          </cell>
          <cell r="S1277" t="str">
            <v>0</v>
          </cell>
          <cell r="T1277" t="str">
            <v>TONY S.A.</v>
          </cell>
          <cell r="U1277">
            <v>43127</v>
          </cell>
        </row>
        <row r="1278">
          <cell r="A1278" t="str">
            <v>G2860L3DYM</v>
          </cell>
          <cell r="B1278" t="str">
            <v>DIVISIONES YOGURT MIX 820*224 T/150</v>
          </cell>
          <cell r="C1278">
            <v>2</v>
          </cell>
          <cell r="D1278" t="str">
            <v>3</v>
          </cell>
          <cell r="E1278">
            <v>20020611</v>
          </cell>
          <cell r="F1278" t="str">
            <v>UN</v>
          </cell>
          <cell r="G1278">
            <v>1</v>
          </cell>
          <cell r="H1278">
            <v>3950</v>
          </cell>
          <cell r="I1278">
            <v>9.6000000000000002E-2</v>
          </cell>
          <cell r="J1278">
            <v>379.2</v>
          </cell>
          <cell r="K1278" t="str">
            <v>Peso de Producto Terminado</v>
          </cell>
          <cell r="L1278" t="str">
            <v>G2860</v>
          </cell>
          <cell r="M1278">
            <v>2002</v>
          </cell>
          <cell r="N1278">
            <v>6</v>
          </cell>
          <cell r="O1278" t="str">
            <v>043157</v>
          </cell>
          <cell r="P1278">
            <v>3</v>
          </cell>
          <cell r="Q1278" t="str">
            <v>15120</v>
          </cell>
          <cell r="R1278" t="str">
            <v>20251</v>
          </cell>
          <cell r="S1278" t="str">
            <v>0</v>
          </cell>
          <cell r="T1278" t="str">
            <v>TONY S.A.</v>
          </cell>
          <cell r="U1278">
            <v>43157</v>
          </cell>
        </row>
        <row r="1279">
          <cell r="A1279" t="str">
            <v>G2860L3DYM</v>
          </cell>
          <cell r="B1279" t="str">
            <v>DIVISIONES YOGURT MIX 820*224 T/150</v>
          </cell>
          <cell r="C1279">
            <v>90</v>
          </cell>
          <cell r="D1279" t="str">
            <v>3</v>
          </cell>
          <cell r="E1279">
            <v>20020614</v>
          </cell>
          <cell r="F1279" t="str">
            <v>UN</v>
          </cell>
          <cell r="G1279">
            <v>-1</v>
          </cell>
          <cell r="H1279">
            <v>2895</v>
          </cell>
          <cell r="I1279">
            <v>9.6000000000000002E-2</v>
          </cell>
          <cell r="J1279">
            <v>-277.92</v>
          </cell>
          <cell r="K1279" t="str">
            <v>Peso de Producto Terminado</v>
          </cell>
          <cell r="L1279" t="str">
            <v>G2860</v>
          </cell>
          <cell r="M1279">
            <v>2002</v>
          </cell>
          <cell r="N1279">
            <v>6</v>
          </cell>
          <cell r="O1279" t="str">
            <v>043307</v>
          </cell>
          <cell r="P1279">
            <v>2</v>
          </cell>
          <cell r="Q1279" t="str">
            <v>G2860</v>
          </cell>
          <cell r="R1279" t="str">
            <v>FACTUPA$02</v>
          </cell>
          <cell r="S1279" t="str">
            <v>0200014991</v>
          </cell>
          <cell r="T1279" t="str">
            <v>TONY S.A.</v>
          </cell>
          <cell r="U1279">
            <v>43307</v>
          </cell>
          <cell r="V1279">
            <v>231.6</v>
          </cell>
          <cell r="W1279">
            <v>0</v>
          </cell>
          <cell r="X1279">
            <v>231.6</v>
          </cell>
          <cell r="Y1279">
            <v>27.79</v>
          </cell>
        </row>
        <row r="1280">
          <cell r="A1280" t="str">
            <v>G2860L3DYM</v>
          </cell>
          <cell r="B1280" t="str">
            <v>DIVISIONES YOGURT MIX 820*224 T/150</v>
          </cell>
          <cell r="C1280">
            <v>2</v>
          </cell>
          <cell r="D1280" t="str">
            <v>3</v>
          </cell>
          <cell r="E1280">
            <v>20020620</v>
          </cell>
          <cell r="F1280" t="str">
            <v>UN</v>
          </cell>
          <cell r="G1280">
            <v>1</v>
          </cell>
          <cell r="H1280">
            <v>5250</v>
          </cell>
          <cell r="I1280">
            <v>9.6000000000000002E-2</v>
          </cell>
          <cell r="J1280">
            <v>504</v>
          </cell>
          <cell r="K1280" t="str">
            <v>Peso de Producto Terminado</v>
          </cell>
          <cell r="L1280" t="str">
            <v>G2860</v>
          </cell>
          <cell r="M1280">
            <v>2002</v>
          </cell>
          <cell r="N1280">
            <v>6</v>
          </cell>
          <cell r="O1280" t="str">
            <v>043558</v>
          </cell>
          <cell r="P1280">
            <v>6</v>
          </cell>
          <cell r="Q1280" t="str">
            <v>15173</v>
          </cell>
          <cell r="R1280" t="str">
            <v>20251</v>
          </cell>
          <cell r="S1280" t="str">
            <v>0</v>
          </cell>
          <cell r="T1280" t="str">
            <v>TONY S.A.</v>
          </cell>
          <cell r="U1280">
            <v>43558</v>
          </cell>
        </row>
        <row r="1281">
          <cell r="A1281" t="str">
            <v>G2860D3GEL</v>
          </cell>
          <cell r="B1281" t="str">
            <v>DIVISIONES P/GELATONI 840*300 T/150 T/E</v>
          </cell>
          <cell r="C1281">
            <v>90</v>
          </cell>
          <cell r="D1281" t="str">
            <v>3</v>
          </cell>
          <cell r="E1281">
            <v>20020625</v>
          </cell>
          <cell r="F1281" t="str">
            <v>UN</v>
          </cell>
          <cell r="G1281">
            <v>-1</v>
          </cell>
          <cell r="H1281">
            <v>900</v>
          </cell>
          <cell r="I1281">
            <v>0.13200000000000001</v>
          </cell>
          <cell r="J1281">
            <v>-118.8</v>
          </cell>
          <cell r="K1281" t="str">
            <v>Peso de Producto Terminado</v>
          </cell>
          <cell r="L1281" t="str">
            <v>G2860</v>
          </cell>
          <cell r="M1281">
            <v>2002</v>
          </cell>
          <cell r="N1281">
            <v>6</v>
          </cell>
          <cell r="O1281" t="str">
            <v>043704</v>
          </cell>
          <cell r="P1281">
            <v>2</v>
          </cell>
          <cell r="Q1281" t="str">
            <v>G2860</v>
          </cell>
          <cell r="R1281" t="str">
            <v>FACTUPA$02</v>
          </cell>
          <cell r="S1281" t="str">
            <v>0200015190</v>
          </cell>
          <cell r="T1281" t="str">
            <v>TONY S.A.</v>
          </cell>
          <cell r="U1281">
            <v>43704</v>
          </cell>
          <cell r="V1281">
            <v>99</v>
          </cell>
          <cell r="W1281">
            <v>0</v>
          </cell>
          <cell r="X1281">
            <v>99</v>
          </cell>
          <cell r="Y1281">
            <v>11.88</v>
          </cell>
        </row>
        <row r="1282">
          <cell r="A1282" t="str">
            <v>G6012T3001</v>
          </cell>
          <cell r="B1282" t="str">
            <v>TRANSVERSALES 270*110 T150 P:0.015 K/K</v>
          </cell>
          <cell r="C1282">
            <v>2</v>
          </cell>
          <cell r="D1282" t="str">
            <v>3</v>
          </cell>
          <cell r="E1282">
            <v>20020601</v>
          </cell>
          <cell r="F1282" t="str">
            <v>UN</v>
          </cell>
          <cell r="G1282">
            <v>1</v>
          </cell>
          <cell r="H1282">
            <v>34000</v>
          </cell>
          <cell r="I1282">
            <v>1.6E-2</v>
          </cell>
          <cell r="J1282">
            <v>544</v>
          </cell>
          <cell r="K1282" t="str">
            <v>Peso de Producto Terminado</v>
          </cell>
          <cell r="L1282" t="str">
            <v>G6012</v>
          </cell>
          <cell r="M1282">
            <v>2002</v>
          </cell>
          <cell r="N1282">
            <v>6</v>
          </cell>
          <cell r="O1282" t="str">
            <v>042739</v>
          </cell>
          <cell r="P1282">
            <v>2</v>
          </cell>
          <cell r="Q1282" t="str">
            <v>13986</v>
          </cell>
          <cell r="R1282" t="str">
            <v>21629</v>
          </cell>
          <cell r="S1282" t="str">
            <v>0</v>
          </cell>
          <cell r="T1282" t="str">
            <v>DESARROLLO AGROPECUARIO C. A.</v>
          </cell>
          <cell r="U1282">
            <v>42739</v>
          </cell>
        </row>
        <row r="1283">
          <cell r="A1283" t="str">
            <v>G0311C4C01</v>
          </cell>
          <cell r="B1283" t="str">
            <v>CJ MASTER CAMARON 50LB 340*310*410 T/250</v>
          </cell>
          <cell r="C1283">
            <v>90</v>
          </cell>
          <cell r="D1283" t="str">
            <v>4</v>
          </cell>
          <cell r="E1283">
            <v>20020618</v>
          </cell>
          <cell r="F1283" t="str">
            <v>UN</v>
          </cell>
          <cell r="G1283">
            <v>-1</v>
          </cell>
          <cell r="H1283">
            <v>3878</v>
          </cell>
          <cell r="I1283">
            <v>0.74399999999999999</v>
          </cell>
          <cell r="J1283">
            <v>-2885.232</v>
          </cell>
          <cell r="K1283" t="str">
            <v>Peso de Producto Terminado</v>
          </cell>
          <cell r="L1283" t="str">
            <v>G0311</v>
          </cell>
          <cell r="M1283">
            <v>2002</v>
          </cell>
          <cell r="N1283">
            <v>6</v>
          </cell>
          <cell r="O1283" t="str">
            <v>043424</v>
          </cell>
          <cell r="P1283">
            <v>1</v>
          </cell>
          <cell r="Q1283" t="str">
            <v>G0311</v>
          </cell>
          <cell r="R1283" t="str">
            <v>FACTUPA$03</v>
          </cell>
          <cell r="S1283" t="str">
            <v>0200015054</v>
          </cell>
          <cell r="T1283" t="str">
            <v>BRIMON</v>
          </cell>
          <cell r="U1283">
            <v>43424</v>
          </cell>
          <cell r="V1283">
            <v>2637.04</v>
          </cell>
          <cell r="W1283">
            <v>0</v>
          </cell>
          <cell r="X1283">
            <v>2637.04</v>
          </cell>
          <cell r="Y1283">
            <v>0</v>
          </cell>
        </row>
        <row r="1284">
          <cell r="A1284" t="str">
            <v>G0311C4C01</v>
          </cell>
          <cell r="B1284" t="str">
            <v>CJ MASTER CAMARON 50LB 340*310*410 T/250</v>
          </cell>
          <cell r="C1284">
            <v>2</v>
          </cell>
          <cell r="D1284" t="str">
            <v>4</v>
          </cell>
          <cell r="E1284">
            <v>20020617</v>
          </cell>
          <cell r="F1284" t="str">
            <v>UN</v>
          </cell>
          <cell r="G1284">
            <v>1</v>
          </cell>
          <cell r="H1284">
            <v>3878</v>
          </cell>
          <cell r="I1284">
            <v>0.74399999999999999</v>
          </cell>
          <cell r="J1284">
            <v>2885.232</v>
          </cell>
          <cell r="K1284" t="str">
            <v>Peso de Producto Terminado</v>
          </cell>
          <cell r="L1284" t="str">
            <v>G0311</v>
          </cell>
          <cell r="M1284">
            <v>2002</v>
          </cell>
          <cell r="N1284">
            <v>6</v>
          </cell>
          <cell r="O1284" t="str">
            <v>043395</v>
          </cell>
          <cell r="P1284">
            <v>1</v>
          </cell>
          <cell r="Q1284" t="str">
            <v>15217</v>
          </cell>
          <cell r="R1284" t="str">
            <v>21921</v>
          </cell>
          <cell r="S1284" t="str">
            <v>0</v>
          </cell>
          <cell r="T1284" t="str">
            <v>BRIMON</v>
          </cell>
          <cell r="U1284">
            <v>43395</v>
          </cell>
        </row>
        <row r="1285">
          <cell r="A1285" t="str">
            <v>G2187C4002</v>
          </cell>
          <cell r="B1285" t="str">
            <v>CJ MASTER CAMARON 340*310*402 S/ITE-4146</v>
          </cell>
          <cell r="C1285">
            <v>2</v>
          </cell>
          <cell r="D1285" t="str">
            <v>4</v>
          </cell>
          <cell r="E1285">
            <v>20020611</v>
          </cell>
          <cell r="F1285" t="str">
            <v>UN</v>
          </cell>
          <cell r="G1285">
            <v>1</v>
          </cell>
          <cell r="H1285">
            <v>988</v>
          </cell>
          <cell r="I1285">
            <v>0.73599999999999999</v>
          </cell>
          <cell r="J1285">
            <v>727.16800000000001</v>
          </cell>
          <cell r="K1285" t="str">
            <v>Peso de Producto Terminado</v>
          </cell>
          <cell r="L1285" t="str">
            <v>G2187</v>
          </cell>
          <cell r="M1285">
            <v>2002</v>
          </cell>
          <cell r="N1285">
            <v>6</v>
          </cell>
          <cell r="O1285" t="str">
            <v>043133</v>
          </cell>
          <cell r="P1285">
            <v>1</v>
          </cell>
          <cell r="Q1285" t="str">
            <v>15044</v>
          </cell>
          <cell r="R1285" t="str">
            <v>21835</v>
          </cell>
          <cell r="S1285" t="str">
            <v>0</v>
          </cell>
          <cell r="T1285" t="str">
            <v>PROPEMAC S. A.</v>
          </cell>
          <cell r="U1285">
            <v>43133</v>
          </cell>
        </row>
        <row r="1286">
          <cell r="A1286" t="str">
            <v>G2594C4001</v>
          </cell>
          <cell r="B1286" t="str">
            <v>CJ MASTER SONGA 340*300*380 KC 200 3846</v>
          </cell>
          <cell r="C1286">
            <v>90</v>
          </cell>
          <cell r="D1286" t="str">
            <v>4</v>
          </cell>
          <cell r="E1286">
            <v>20020621</v>
          </cell>
          <cell r="F1286" t="str">
            <v>UN</v>
          </cell>
          <cell r="G1286">
            <v>-1</v>
          </cell>
          <cell r="H1286">
            <v>9655</v>
          </cell>
          <cell r="I1286">
            <v>0.56299999999999994</v>
          </cell>
          <cell r="J1286">
            <v>-5435.7649999999994</v>
          </cell>
          <cell r="K1286" t="str">
            <v>Peso de Producto Terminado</v>
          </cell>
          <cell r="L1286" t="str">
            <v>G2594</v>
          </cell>
          <cell r="M1286">
            <v>2002</v>
          </cell>
          <cell r="N1286">
            <v>6</v>
          </cell>
          <cell r="O1286" t="str">
            <v>043595</v>
          </cell>
          <cell r="P1286">
            <v>1</v>
          </cell>
          <cell r="Q1286" t="str">
            <v>G2594</v>
          </cell>
          <cell r="R1286" t="str">
            <v>FACTUPA$03</v>
          </cell>
          <cell r="S1286" t="str">
            <v>0200015135</v>
          </cell>
          <cell r="T1286" t="str">
            <v>SONGA</v>
          </cell>
          <cell r="U1286">
            <v>43595</v>
          </cell>
          <cell r="V1286">
            <v>4151.6499999999996</v>
          </cell>
          <cell r="W1286">
            <v>0</v>
          </cell>
          <cell r="X1286">
            <v>4151.6499999999996</v>
          </cell>
          <cell r="Y1286">
            <v>0</v>
          </cell>
        </row>
        <row r="1287">
          <cell r="A1287" t="str">
            <v>G2187C4002</v>
          </cell>
          <cell r="B1287" t="str">
            <v>CJ MASTER CAMARON 340*310*402 S/ITE-4146</v>
          </cell>
          <cell r="C1287">
            <v>90</v>
          </cell>
          <cell r="D1287" t="str">
            <v>4</v>
          </cell>
          <cell r="E1287">
            <v>20020611</v>
          </cell>
          <cell r="F1287" t="str">
            <v>UN</v>
          </cell>
          <cell r="G1287">
            <v>-1</v>
          </cell>
          <cell r="H1287">
            <v>988</v>
          </cell>
          <cell r="I1287">
            <v>0.73599999999999999</v>
          </cell>
          <cell r="J1287">
            <v>-727.16800000000001</v>
          </cell>
          <cell r="K1287" t="str">
            <v>Peso de Producto Terminado</v>
          </cell>
          <cell r="L1287" t="str">
            <v>G2187</v>
          </cell>
          <cell r="M1287">
            <v>2002</v>
          </cell>
          <cell r="N1287">
            <v>6</v>
          </cell>
          <cell r="O1287" t="str">
            <v>043135</v>
          </cell>
          <cell r="P1287">
            <v>1</v>
          </cell>
          <cell r="Q1287" t="str">
            <v>G2187</v>
          </cell>
          <cell r="R1287" t="str">
            <v>FACTUPA$03</v>
          </cell>
          <cell r="S1287" t="str">
            <v>0200014910</v>
          </cell>
          <cell r="T1287" t="str">
            <v>PROPEMAC S. A.</v>
          </cell>
          <cell r="U1287">
            <v>43135</v>
          </cell>
          <cell r="V1287">
            <v>484.12</v>
          </cell>
          <cell r="W1287">
            <v>0</v>
          </cell>
          <cell r="X1287">
            <v>484.12</v>
          </cell>
          <cell r="Y1287">
            <v>0</v>
          </cell>
        </row>
        <row r="1288">
          <cell r="A1288" t="str">
            <v>G0039C4MPR</v>
          </cell>
          <cell r="B1288" t="str">
            <v>CJ MST CAM PREF IQF20LB 480*362*160 1113</v>
          </cell>
          <cell r="C1288">
            <v>2</v>
          </cell>
          <cell r="D1288" t="str">
            <v>4</v>
          </cell>
          <cell r="E1288">
            <v>20020624</v>
          </cell>
          <cell r="F1288" t="str">
            <v>UN</v>
          </cell>
          <cell r="G1288">
            <v>1</v>
          </cell>
          <cell r="H1288">
            <v>4250</v>
          </cell>
          <cell r="I1288">
            <v>0.69799999999999995</v>
          </cell>
          <cell r="J1288">
            <v>2966.5</v>
          </cell>
          <cell r="K1288" t="str">
            <v>Peso de Producto Terminado</v>
          </cell>
          <cell r="L1288" t="str">
            <v>G0039</v>
          </cell>
          <cell r="M1288">
            <v>2002</v>
          </cell>
          <cell r="N1288">
            <v>6</v>
          </cell>
          <cell r="O1288" t="str">
            <v>043682</v>
          </cell>
          <cell r="P1288">
            <v>4</v>
          </cell>
          <cell r="Q1288" t="str">
            <v>15432</v>
          </cell>
          <cell r="R1288" t="str">
            <v>21949</v>
          </cell>
          <cell r="S1288" t="str">
            <v>0</v>
          </cell>
          <cell r="T1288" t="str">
            <v>ARLESA S.A.</v>
          </cell>
          <cell r="U1288">
            <v>43682</v>
          </cell>
        </row>
        <row r="1289">
          <cell r="A1289" t="str">
            <v>G0039C4005</v>
          </cell>
          <cell r="B1289" t="str">
            <v>CJ MAST.CAM.PERF 340*310*380 BC 250 4852</v>
          </cell>
          <cell r="C1289">
            <v>2</v>
          </cell>
          <cell r="D1289" t="str">
            <v>4</v>
          </cell>
          <cell r="E1289">
            <v>20020624</v>
          </cell>
          <cell r="F1289" t="str">
            <v>UN</v>
          </cell>
          <cell r="G1289">
            <v>1</v>
          </cell>
          <cell r="H1289">
            <v>2109</v>
          </cell>
          <cell r="I1289">
            <v>0.71399999999999997</v>
          </cell>
          <cell r="J1289">
            <v>1505.826</v>
          </cell>
          <cell r="K1289" t="str">
            <v>Peso de Producto Terminado</v>
          </cell>
          <cell r="L1289" t="str">
            <v>G0039</v>
          </cell>
          <cell r="M1289">
            <v>2002</v>
          </cell>
          <cell r="N1289">
            <v>6</v>
          </cell>
          <cell r="O1289" t="str">
            <v>043662</v>
          </cell>
          <cell r="P1289">
            <v>1</v>
          </cell>
          <cell r="Q1289" t="str">
            <v>15264</v>
          </cell>
          <cell r="R1289" t="str">
            <v>22030</v>
          </cell>
          <cell r="S1289" t="str">
            <v>0</v>
          </cell>
          <cell r="T1289" t="str">
            <v>ARLESA S.A.</v>
          </cell>
          <cell r="U1289">
            <v>43662</v>
          </cell>
        </row>
        <row r="1290">
          <cell r="A1290" t="str">
            <v>G0039C4003</v>
          </cell>
          <cell r="B1290" t="str">
            <v>CJ MASTER 50LB PREFERENCE  T/250 T/E3871</v>
          </cell>
          <cell r="C1290">
            <v>90</v>
          </cell>
          <cell r="D1290" t="str">
            <v>4</v>
          </cell>
          <cell r="E1290">
            <v>20020607</v>
          </cell>
          <cell r="F1290" t="str">
            <v>UN</v>
          </cell>
          <cell r="G1290">
            <v>-1</v>
          </cell>
          <cell r="H1290">
            <v>3112</v>
          </cell>
          <cell r="I1290">
            <v>0.71399999999999997</v>
          </cell>
          <cell r="J1290">
            <v>-2221.9679999999998</v>
          </cell>
          <cell r="K1290" t="str">
            <v>Peso de Producto Terminado</v>
          </cell>
          <cell r="L1290" t="str">
            <v>G0039</v>
          </cell>
          <cell r="M1290">
            <v>2002</v>
          </cell>
          <cell r="N1290">
            <v>6</v>
          </cell>
          <cell r="O1290" t="str">
            <v>043022</v>
          </cell>
          <cell r="P1290">
            <v>1</v>
          </cell>
          <cell r="Q1290" t="str">
            <v>G0039</v>
          </cell>
          <cell r="R1290" t="str">
            <v>FACTUPA$03</v>
          </cell>
          <cell r="S1290" t="str">
            <v>0200014853</v>
          </cell>
          <cell r="T1290" t="str">
            <v>ARLESA S.A.</v>
          </cell>
          <cell r="U1290">
            <v>43022</v>
          </cell>
          <cell r="V1290">
            <v>1898.32</v>
          </cell>
          <cell r="W1290">
            <v>0</v>
          </cell>
          <cell r="X1290">
            <v>1898.32</v>
          </cell>
          <cell r="Y1290">
            <v>0</v>
          </cell>
        </row>
        <row r="1291">
          <cell r="A1291" t="str">
            <v>G0039C4003</v>
          </cell>
          <cell r="B1291" t="str">
            <v>CJ MASTER 50LB PREFERENCE  T/250 T/E3871</v>
          </cell>
          <cell r="C1291">
            <v>2</v>
          </cell>
          <cell r="D1291" t="str">
            <v>4</v>
          </cell>
          <cell r="E1291">
            <v>20020607</v>
          </cell>
          <cell r="F1291" t="str">
            <v>UN</v>
          </cell>
          <cell r="G1291">
            <v>1</v>
          </cell>
          <cell r="H1291">
            <v>3112</v>
          </cell>
          <cell r="I1291">
            <v>0.71399999999999997</v>
          </cell>
          <cell r="J1291">
            <v>2221.9679999999998</v>
          </cell>
          <cell r="K1291" t="str">
            <v>Peso de Producto Terminado</v>
          </cell>
          <cell r="L1291" t="str">
            <v>G0039</v>
          </cell>
          <cell r="M1291">
            <v>2002</v>
          </cell>
          <cell r="N1291">
            <v>6</v>
          </cell>
          <cell r="O1291" t="str">
            <v>043020</v>
          </cell>
          <cell r="P1291">
            <v>1</v>
          </cell>
          <cell r="Q1291" t="str">
            <v>14966</v>
          </cell>
          <cell r="R1291" t="str">
            <v>21684</v>
          </cell>
          <cell r="S1291" t="str">
            <v>12566</v>
          </cell>
          <cell r="T1291" t="str">
            <v>ARLESA S.A.</v>
          </cell>
          <cell r="U1291">
            <v>43020</v>
          </cell>
        </row>
        <row r="1292">
          <cell r="A1292" t="str">
            <v>G0039C4003</v>
          </cell>
          <cell r="B1292" t="str">
            <v>CJ MASTER 50LB PREFERENCE  T/250 T/E3871</v>
          </cell>
          <cell r="C1292">
            <v>90</v>
          </cell>
          <cell r="D1292" t="str">
            <v>4</v>
          </cell>
          <cell r="E1292">
            <v>20020607</v>
          </cell>
          <cell r="F1292" t="str">
            <v>UN</v>
          </cell>
          <cell r="G1292">
            <v>-1</v>
          </cell>
          <cell r="H1292">
            <v>2838</v>
          </cell>
          <cell r="I1292">
            <v>0.71399999999999997</v>
          </cell>
          <cell r="J1292">
            <v>-2026.3319999999999</v>
          </cell>
          <cell r="K1292" t="str">
            <v>Peso de Producto Terminado</v>
          </cell>
          <cell r="L1292" t="str">
            <v>G0039</v>
          </cell>
          <cell r="M1292">
            <v>2002</v>
          </cell>
          <cell r="N1292">
            <v>6</v>
          </cell>
          <cell r="O1292" t="str">
            <v>043002</v>
          </cell>
          <cell r="P1292">
            <v>1</v>
          </cell>
          <cell r="Q1292" t="str">
            <v>G0039</v>
          </cell>
          <cell r="R1292" t="str">
            <v>FACTUPA$03</v>
          </cell>
          <cell r="S1292" t="str">
            <v>0200014840</v>
          </cell>
          <cell r="T1292" t="str">
            <v>ARLESA S.A.</v>
          </cell>
          <cell r="U1292">
            <v>43002</v>
          </cell>
          <cell r="V1292">
            <v>1731.18</v>
          </cell>
          <cell r="W1292">
            <v>0</v>
          </cell>
          <cell r="X1292">
            <v>1731.18</v>
          </cell>
          <cell r="Y1292">
            <v>0</v>
          </cell>
        </row>
        <row r="1293">
          <cell r="A1293" t="str">
            <v>G0039C4003</v>
          </cell>
          <cell r="B1293" t="str">
            <v>CJ MASTER 50LB PREFERENCE  T/250 T/E3871</v>
          </cell>
          <cell r="C1293">
            <v>2</v>
          </cell>
          <cell r="D1293" t="str">
            <v>4</v>
          </cell>
          <cell r="E1293">
            <v>20020606</v>
          </cell>
          <cell r="F1293" t="str">
            <v>UN</v>
          </cell>
          <cell r="G1293">
            <v>1</v>
          </cell>
          <cell r="H1293">
            <v>2838</v>
          </cell>
          <cell r="I1293">
            <v>0.71399999999999997</v>
          </cell>
          <cell r="J1293">
            <v>2026.3319999999999</v>
          </cell>
          <cell r="K1293" t="str">
            <v>Peso de Producto Terminado</v>
          </cell>
          <cell r="L1293" t="str">
            <v>G0039</v>
          </cell>
          <cell r="M1293">
            <v>2002</v>
          </cell>
          <cell r="N1293">
            <v>6</v>
          </cell>
          <cell r="O1293" t="str">
            <v>042997</v>
          </cell>
          <cell r="P1293">
            <v>3</v>
          </cell>
          <cell r="Q1293" t="str">
            <v>14955</v>
          </cell>
          <cell r="R1293" t="str">
            <v>21684</v>
          </cell>
          <cell r="S1293" t="str">
            <v>0</v>
          </cell>
          <cell r="T1293" t="str">
            <v>ARLESA S.A.</v>
          </cell>
          <cell r="U1293">
            <v>42997</v>
          </cell>
        </row>
        <row r="1294">
          <cell r="A1294" t="str">
            <v>G0039C4M9L</v>
          </cell>
          <cell r="B1294" t="str">
            <v>CAJAS MASTER 9 LBS 323*290*169 T175</v>
          </cell>
          <cell r="C1294">
            <v>90</v>
          </cell>
          <cell r="D1294" t="str">
            <v>4</v>
          </cell>
          <cell r="E1294">
            <v>20020625</v>
          </cell>
          <cell r="F1294" t="str">
            <v>UN</v>
          </cell>
          <cell r="G1294">
            <v>-1</v>
          </cell>
          <cell r="H1294">
            <v>2026</v>
          </cell>
          <cell r="I1294">
            <v>0.36599999999999999</v>
          </cell>
          <cell r="J1294">
            <v>-741.51599999999996</v>
          </cell>
          <cell r="K1294" t="str">
            <v>Peso de Producto Terminado</v>
          </cell>
          <cell r="L1294" t="str">
            <v>G0039</v>
          </cell>
          <cell r="M1294">
            <v>2002</v>
          </cell>
          <cell r="N1294">
            <v>6</v>
          </cell>
          <cell r="O1294" t="str">
            <v>043684</v>
          </cell>
          <cell r="P1294">
            <v>1</v>
          </cell>
          <cell r="Q1294" t="str">
            <v>G0039</v>
          </cell>
          <cell r="R1294" t="str">
            <v>FACTUPA$03</v>
          </cell>
          <cell r="S1294" t="str">
            <v>0200015182</v>
          </cell>
          <cell r="T1294" t="str">
            <v>ARLESA S.A.</v>
          </cell>
          <cell r="U1294">
            <v>43684</v>
          </cell>
          <cell r="V1294">
            <v>587.54</v>
          </cell>
          <cell r="W1294">
            <v>0</v>
          </cell>
          <cell r="X1294">
            <v>587.54</v>
          </cell>
          <cell r="Y1294">
            <v>0</v>
          </cell>
        </row>
        <row r="1295">
          <cell r="A1295" t="str">
            <v>G0039C4M9L</v>
          </cell>
          <cell r="B1295" t="str">
            <v>CAJAS MASTER 9 LBS 323*290*169 T175</v>
          </cell>
          <cell r="C1295">
            <v>2</v>
          </cell>
          <cell r="D1295" t="str">
            <v>4</v>
          </cell>
          <cell r="E1295">
            <v>20020624</v>
          </cell>
          <cell r="F1295" t="str">
            <v>UN</v>
          </cell>
          <cell r="G1295">
            <v>1</v>
          </cell>
          <cell r="H1295">
            <v>2026</v>
          </cell>
          <cell r="I1295">
            <v>0.36599999999999999</v>
          </cell>
          <cell r="J1295">
            <v>741.51599999999996</v>
          </cell>
          <cell r="K1295" t="str">
            <v>Peso de Producto Terminado</v>
          </cell>
          <cell r="L1295" t="str">
            <v>G0039</v>
          </cell>
          <cell r="M1295">
            <v>2002</v>
          </cell>
          <cell r="N1295">
            <v>6</v>
          </cell>
          <cell r="O1295" t="str">
            <v>043682</v>
          </cell>
          <cell r="P1295">
            <v>3</v>
          </cell>
          <cell r="Q1295" t="str">
            <v>15429</v>
          </cell>
          <cell r="R1295" t="str">
            <v>22032</v>
          </cell>
          <cell r="S1295" t="str">
            <v>0</v>
          </cell>
          <cell r="T1295" t="str">
            <v>ARLESA S.A.</v>
          </cell>
          <cell r="U1295">
            <v>43682</v>
          </cell>
        </row>
        <row r="1296">
          <cell r="A1296" t="str">
            <v>G0039C4005</v>
          </cell>
          <cell r="B1296" t="str">
            <v>CJ MAST.CAM.PERF 340*310*380 BC 250 4852</v>
          </cell>
          <cell r="C1296">
            <v>90</v>
          </cell>
          <cell r="D1296" t="str">
            <v>4</v>
          </cell>
          <cell r="E1296">
            <v>20020624</v>
          </cell>
          <cell r="F1296" t="str">
            <v>UN</v>
          </cell>
          <cell r="G1296">
            <v>-1</v>
          </cell>
          <cell r="H1296">
            <v>2109</v>
          </cell>
          <cell r="I1296">
            <v>0.71399999999999997</v>
          </cell>
          <cell r="J1296">
            <v>-1505.826</v>
          </cell>
          <cell r="K1296" t="str">
            <v>Peso de Producto Terminado</v>
          </cell>
          <cell r="L1296" t="str">
            <v>G0039</v>
          </cell>
          <cell r="M1296">
            <v>2002</v>
          </cell>
          <cell r="N1296">
            <v>6</v>
          </cell>
          <cell r="O1296" t="str">
            <v>043665</v>
          </cell>
          <cell r="P1296">
            <v>1</v>
          </cell>
          <cell r="Q1296" t="str">
            <v>G0039</v>
          </cell>
          <cell r="R1296" t="str">
            <v>FACTUPA$03</v>
          </cell>
          <cell r="S1296" t="str">
            <v>0200015171</v>
          </cell>
          <cell r="T1296" t="str">
            <v>ARLESA S.A.</v>
          </cell>
          <cell r="U1296">
            <v>43665</v>
          </cell>
          <cell r="V1296">
            <v>1286.49</v>
          </cell>
          <cell r="W1296">
            <v>0</v>
          </cell>
          <cell r="X1296">
            <v>1286.49</v>
          </cell>
          <cell r="Y1296">
            <v>0</v>
          </cell>
        </row>
        <row r="1297">
          <cell r="A1297" t="str">
            <v>G0039C4M9L</v>
          </cell>
          <cell r="B1297" t="str">
            <v>CAJAS MASTER 9 LBS 323*290*169 T175</v>
          </cell>
          <cell r="C1297">
            <v>2</v>
          </cell>
          <cell r="D1297" t="str">
            <v>4</v>
          </cell>
          <cell r="E1297">
            <v>20020605</v>
          </cell>
          <cell r="F1297" t="str">
            <v>UN</v>
          </cell>
          <cell r="G1297">
            <v>1</v>
          </cell>
          <cell r="H1297">
            <v>1066</v>
          </cell>
          <cell r="I1297">
            <v>0.35</v>
          </cell>
          <cell r="J1297">
            <v>373.1</v>
          </cell>
          <cell r="K1297" t="str">
            <v>Peso de Producto Terminado</v>
          </cell>
          <cell r="L1297" t="str">
            <v>G0039</v>
          </cell>
          <cell r="M1297">
            <v>2002</v>
          </cell>
          <cell r="N1297">
            <v>6</v>
          </cell>
          <cell r="O1297" t="str">
            <v>042918</v>
          </cell>
          <cell r="P1297">
            <v>3</v>
          </cell>
          <cell r="Q1297" t="str">
            <v>14924</v>
          </cell>
          <cell r="R1297" t="str">
            <v>21701</v>
          </cell>
          <cell r="S1297" t="str">
            <v>0</v>
          </cell>
          <cell r="T1297" t="str">
            <v>ARLESA S.A.</v>
          </cell>
          <cell r="U1297">
            <v>42918</v>
          </cell>
        </row>
        <row r="1298">
          <cell r="A1298" t="str">
            <v>G0039C4MPR</v>
          </cell>
          <cell r="B1298" t="str">
            <v>CJ MST CAM PREF IQF20LB 480*362*160 1113</v>
          </cell>
          <cell r="C1298">
            <v>90</v>
          </cell>
          <cell r="D1298" t="str">
            <v>4</v>
          </cell>
          <cell r="E1298">
            <v>20020611</v>
          </cell>
          <cell r="F1298" t="str">
            <v>UN</v>
          </cell>
          <cell r="G1298">
            <v>-1</v>
          </cell>
          <cell r="H1298">
            <v>1060</v>
          </cell>
          <cell r="I1298">
            <v>0.69799999999999995</v>
          </cell>
          <cell r="J1298">
            <v>-739.88</v>
          </cell>
          <cell r="K1298" t="str">
            <v>Peso de Producto Terminado</v>
          </cell>
          <cell r="L1298" t="str">
            <v>G0039</v>
          </cell>
          <cell r="M1298">
            <v>2002</v>
          </cell>
          <cell r="N1298">
            <v>6</v>
          </cell>
          <cell r="O1298" t="str">
            <v>043136</v>
          </cell>
          <cell r="P1298">
            <v>1</v>
          </cell>
          <cell r="Q1298" t="str">
            <v>G0039</v>
          </cell>
          <cell r="R1298" t="str">
            <v>FACTUPA$03</v>
          </cell>
          <cell r="S1298" t="str">
            <v>0200014911</v>
          </cell>
          <cell r="T1298" t="str">
            <v>ARLESA S.A.</v>
          </cell>
          <cell r="U1298">
            <v>43136</v>
          </cell>
          <cell r="V1298">
            <v>636</v>
          </cell>
          <cell r="W1298">
            <v>0</v>
          </cell>
          <cell r="X1298">
            <v>636</v>
          </cell>
          <cell r="Y1298">
            <v>0</v>
          </cell>
        </row>
        <row r="1299">
          <cell r="A1299" t="str">
            <v>G0039C4MPR</v>
          </cell>
          <cell r="B1299" t="str">
            <v>CJ MST CAM PREF IQF20LB 480*362*160 1113</v>
          </cell>
          <cell r="C1299">
            <v>90</v>
          </cell>
          <cell r="D1299" t="str">
            <v>4</v>
          </cell>
          <cell r="E1299">
            <v>20020621</v>
          </cell>
          <cell r="F1299" t="str">
            <v>UN</v>
          </cell>
          <cell r="G1299">
            <v>-1</v>
          </cell>
          <cell r="H1299">
            <v>2589</v>
          </cell>
          <cell r="I1299">
            <v>0.69799999999999995</v>
          </cell>
          <cell r="J1299">
            <v>-1807.1219999999998</v>
          </cell>
          <cell r="K1299" t="str">
            <v>Peso de Producto Terminado</v>
          </cell>
          <cell r="L1299" t="str">
            <v>G0039</v>
          </cell>
          <cell r="M1299">
            <v>2002</v>
          </cell>
          <cell r="N1299">
            <v>6</v>
          </cell>
          <cell r="O1299" t="str">
            <v>043560</v>
          </cell>
          <cell r="P1299">
            <v>1</v>
          </cell>
          <cell r="Q1299" t="str">
            <v>G0039</v>
          </cell>
          <cell r="R1299" t="str">
            <v>FACTUPA$03</v>
          </cell>
          <cell r="S1299" t="str">
            <v>0200015120</v>
          </cell>
          <cell r="T1299" t="str">
            <v>ARLESA S.A.</v>
          </cell>
          <cell r="U1299">
            <v>43560</v>
          </cell>
          <cell r="V1299">
            <v>1553.4</v>
          </cell>
          <cell r="W1299">
            <v>0</v>
          </cell>
          <cell r="X1299">
            <v>1553.4</v>
          </cell>
          <cell r="Y1299">
            <v>0</v>
          </cell>
        </row>
        <row r="1300">
          <cell r="A1300" t="str">
            <v>G0039C4MPR</v>
          </cell>
          <cell r="B1300" t="str">
            <v>CJ MST CAM PREF IQF20LB 480*362*160 1113</v>
          </cell>
          <cell r="C1300">
            <v>2</v>
          </cell>
          <cell r="D1300" t="str">
            <v>4</v>
          </cell>
          <cell r="E1300">
            <v>20020619</v>
          </cell>
          <cell r="F1300" t="str">
            <v>UN</v>
          </cell>
          <cell r="G1300">
            <v>1</v>
          </cell>
          <cell r="H1300">
            <v>2589</v>
          </cell>
          <cell r="I1300">
            <v>0.69799999999999995</v>
          </cell>
          <cell r="J1300">
            <v>1807.1219999999998</v>
          </cell>
          <cell r="K1300" t="str">
            <v>Peso de Producto Terminado</v>
          </cell>
          <cell r="L1300" t="str">
            <v>G0039</v>
          </cell>
          <cell r="M1300">
            <v>2002</v>
          </cell>
          <cell r="N1300">
            <v>6</v>
          </cell>
          <cell r="O1300" t="str">
            <v>043512</v>
          </cell>
          <cell r="P1300">
            <v>6</v>
          </cell>
          <cell r="Q1300" t="str">
            <v>15417</v>
          </cell>
          <cell r="R1300" t="str">
            <v>21949</v>
          </cell>
          <cell r="S1300" t="str">
            <v>0</v>
          </cell>
          <cell r="T1300" t="str">
            <v>ARLESA S.A.</v>
          </cell>
          <cell r="U1300">
            <v>43512</v>
          </cell>
        </row>
        <row r="1301">
          <cell r="A1301" t="str">
            <v>G2027C4006</v>
          </cell>
          <cell r="B1301" t="str">
            <v>CJ SONGA 50 LB 340*300*380 T/200 TE/3846</v>
          </cell>
          <cell r="C1301">
            <v>97</v>
          </cell>
          <cell r="D1301" t="str">
            <v>4</v>
          </cell>
          <cell r="E1301">
            <v>20020624</v>
          </cell>
          <cell r="F1301" t="str">
            <v>UN</v>
          </cell>
          <cell r="G1301">
            <v>-1</v>
          </cell>
          <cell r="H1301">
            <v>5055</v>
          </cell>
          <cell r="I1301">
            <v>0.56299999999999994</v>
          </cell>
          <cell r="J1301">
            <v>-2845.9649999999997</v>
          </cell>
          <cell r="K1301" t="str">
            <v>Peso de Producto Terminado</v>
          </cell>
          <cell r="L1301" t="str">
            <v>G2027</v>
          </cell>
          <cell r="M1301">
            <v>2002</v>
          </cell>
          <cell r="N1301">
            <v>6</v>
          </cell>
          <cell r="O1301" t="str">
            <v>043714</v>
          </cell>
          <cell r="P1301">
            <v>1</v>
          </cell>
          <cell r="Q1301" t="str">
            <v>15413</v>
          </cell>
          <cell r="R1301" t="str">
            <v>21992</v>
          </cell>
          <cell r="T1301" t="str">
            <v>OPERAD.Y PROCESAD.PRODUCTOS MARINOS S.A.</v>
          </cell>
          <cell r="U1301">
            <v>43714</v>
          </cell>
        </row>
        <row r="1302">
          <cell r="A1302" t="str">
            <v>G0039C4MPR</v>
          </cell>
          <cell r="B1302" t="str">
            <v>CJ MST CAM PREF IQF20LB 480*362*160 1113</v>
          </cell>
          <cell r="C1302">
            <v>10</v>
          </cell>
          <cell r="D1302" t="str">
            <v>4</v>
          </cell>
          <cell r="E1302">
            <v>20020607</v>
          </cell>
          <cell r="F1302" t="str">
            <v>UN</v>
          </cell>
          <cell r="G1302">
            <v>1</v>
          </cell>
          <cell r="H1302">
            <v>1060</v>
          </cell>
          <cell r="I1302">
            <v>0.69799999999999995</v>
          </cell>
          <cell r="J1302">
            <v>739.88</v>
          </cell>
          <cell r="K1302" t="str">
            <v>Peso de Producto Terminado</v>
          </cell>
          <cell r="L1302" t="str">
            <v>G0039</v>
          </cell>
          <cell r="M1302">
            <v>2002</v>
          </cell>
          <cell r="N1302">
            <v>6</v>
          </cell>
          <cell r="O1302" t="str">
            <v>043012</v>
          </cell>
          <cell r="P1302">
            <v>1</v>
          </cell>
          <cell r="Q1302" t="str">
            <v>G0039</v>
          </cell>
          <cell r="R1302" t="str">
            <v>NCANU$CIVA</v>
          </cell>
          <cell r="S1302" t="str">
            <v>0100002162</v>
          </cell>
          <cell r="T1302" t="str">
            <v>ARLESA S.A.</v>
          </cell>
          <cell r="U1302">
            <v>43012</v>
          </cell>
          <cell r="V1302">
            <v>636</v>
          </cell>
          <cell r="W1302">
            <v>0</v>
          </cell>
          <cell r="X1302">
            <v>636</v>
          </cell>
          <cell r="Y1302">
            <v>76.319999999999993</v>
          </cell>
        </row>
        <row r="1303">
          <cell r="A1303" t="str">
            <v>G0039C4MPR</v>
          </cell>
          <cell r="B1303" t="str">
            <v>CJ MST CAM PREF IQF20LB 480*362*160 1113</v>
          </cell>
          <cell r="C1303">
            <v>2</v>
          </cell>
          <cell r="D1303" t="str">
            <v>4</v>
          </cell>
          <cell r="E1303">
            <v>20020605</v>
          </cell>
          <cell r="F1303" t="str">
            <v>UN</v>
          </cell>
          <cell r="G1303">
            <v>1</v>
          </cell>
          <cell r="H1303">
            <v>3428</v>
          </cell>
          <cell r="I1303">
            <v>0.69199999999999995</v>
          </cell>
          <cell r="J1303">
            <v>2372.1759999999999</v>
          </cell>
          <cell r="K1303" t="str">
            <v>Peso de Producto Terminado</v>
          </cell>
          <cell r="L1303" t="str">
            <v>G0039</v>
          </cell>
          <cell r="M1303">
            <v>2002</v>
          </cell>
          <cell r="N1303">
            <v>6</v>
          </cell>
          <cell r="O1303" t="str">
            <v>042918</v>
          </cell>
          <cell r="P1303">
            <v>2</v>
          </cell>
          <cell r="Q1303" t="str">
            <v>14920</v>
          </cell>
          <cell r="R1303" t="str">
            <v>21683</v>
          </cell>
          <cell r="S1303" t="str">
            <v>0</v>
          </cell>
          <cell r="T1303" t="str">
            <v>ARLESA S.A.</v>
          </cell>
          <cell r="U1303">
            <v>42918</v>
          </cell>
        </row>
        <row r="1304">
          <cell r="A1304" t="str">
            <v>G0039C4MEQ</v>
          </cell>
          <cell r="B1304" t="str">
            <v>CAJA MASTER EQUINOX 340*310*380 T250</v>
          </cell>
          <cell r="C1304">
            <v>90</v>
          </cell>
          <cell r="D1304" t="str">
            <v>4</v>
          </cell>
          <cell r="E1304">
            <v>20020625</v>
          </cell>
          <cell r="F1304" t="str">
            <v>UN</v>
          </cell>
          <cell r="G1304">
            <v>-1</v>
          </cell>
          <cell r="H1304">
            <v>2015</v>
          </cell>
          <cell r="I1304">
            <v>0.71399999999999997</v>
          </cell>
          <cell r="J1304">
            <v>-1438.71</v>
          </cell>
          <cell r="K1304" t="str">
            <v>Peso de Producto Terminado</v>
          </cell>
          <cell r="L1304" t="str">
            <v>G0039</v>
          </cell>
          <cell r="M1304">
            <v>2002</v>
          </cell>
          <cell r="N1304">
            <v>6</v>
          </cell>
          <cell r="O1304" t="str">
            <v>043748</v>
          </cell>
          <cell r="P1304">
            <v>1</v>
          </cell>
          <cell r="Q1304" t="str">
            <v>G0039</v>
          </cell>
          <cell r="R1304" t="str">
            <v>FACTUPA$03</v>
          </cell>
          <cell r="S1304" t="str">
            <v>0200015211</v>
          </cell>
          <cell r="T1304" t="str">
            <v>ARLESA S.A.</v>
          </cell>
          <cell r="U1304">
            <v>43748</v>
          </cell>
          <cell r="V1304">
            <v>1209</v>
          </cell>
          <cell r="W1304">
            <v>0</v>
          </cell>
          <cell r="X1304">
            <v>1209</v>
          </cell>
          <cell r="Y1304">
            <v>0</v>
          </cell>
        </row>
        <row r="1305">
          <cell r="A1305" t="str">
            <v>G0039C4MEQ</v>
          </cell>
          <cell r="B1305" t="str">
            <v>CAJA MASTER EQUINOX 340*310*380 T250</v>
          </cell>
          <cell r="C1305">
            <v>2</v>
          </cell>
          <cell r="D1305" t="str">
            <v>4</v>
          </cell>
          <cell r="E1305">
            <v>20020625</v>
          </cell>
          <cell r="F1305" t="str">
            <v>UN</v>
          </cell>
          <cell r="G1305">
            <v>1</v>
          </cell>
          <cell r="H1305">
            <v>2015</v>
          </cell>
          <cell r="I1305">
            <v>0.71399999999999997</v>
          </cell>
          <cell r="J1305">
            <v>1438.71</v>
          </cell>
          <cell r="K1305" t="str">
            <v>Peso de Producto Terminado</v>
          </cell>
          <cell r="L1305" t="str">
            <v>G0039</v>
          </cell>
          <cell r="M1305">
            <v>2002</v>
          </cell>
          <cell r="N1305">
            <v>6</v>
          </cell>
          <cell r="O1305" t="str">
            <v>043745</v>
          </cell>
          <cell r="P1305">
            <v>1</v>
          </cell>
          <cell r="Q1305" t="str">
            <v>15436</v>
          </cell>
          <cell r="R1305" t="str">
            <v>21985</v>
          </cell>
          <cell r="S1305" t="str">
            <v>0</v>
          </cell>
          <cell r="T1305" t="str">
            <v>ARLESA S.A.</v>
          </cell>
          <cell r="U1305">
            <v>43745</v>
          </cell>
        </row>
        <row r="1306">
          <cell r="A1306" t="str">
            <v>G0039C4M9L</v>
          </cell>
          <cell r="B1306" t="str">
            <v>CAJAS MASTER 9 LBS 323*290*169 T175</v>
          </cell>
          <cell r="C1306">
            <v>90</v>
          </cell>
          <cell r="D1306" t="str">
            <v>4</v>
          </cell>
          <cell r="E1306">
            <v>20020606</v>
          </cell>
          <cell r="F1306" t="str">
            <v>UN</v>
          </cell>
          <cell r="G1306">
            <v>-1</v>
          </cell>
          <cell r="H1306">
            <v>1066</v>
          </cell>
          <cell r="I1306">
            <v>0.36599999999999999</v>
          </cell>
          <cell r="J1306">
            <v>-390.15600000000001</v>
          </cell>
          <cell r="K1306" t="str">
            <v>Peso de Producto Terminado</v>
          </cell>
          <cell r="L1306" t="str">
            <v>G0039</v>
          </cell>
          <cell r="M1306">
            <v>2002</v>
          </cell>
          <cell r="N1306">
            <v>6</v>
          </cell>
          <cell r="O1306" t="str">
            <v>042921</v>
          </cell>
          <cell r="P1306">
            <v>2</v>
          </cell>
          <cell r="Q1306" t="str">
            <v>G0039</v>
          </cell>
          <cell r="R1306" t="str">
            <v>FACTUPA$03</v>
          </cell>
          <cell r="S1306" t="str">
            <v>0200014812</v>
          </cell>
          <cell r="T1306" t="str">
            <v>ARLESA S.A.</v>
          </cell>
          <cell r="U1306">
            <v>42921</v>
          </cell>
          <cell r="V1306">
            <v>309.14</v>
          </cell>
          <cell r="W1306">
            <v>0</v>
          </cell>
          <cell r="X1306">
            <v>309.14</v>
          </cell>
          <cell r="Y1306">
            <v>0</v>
          </cell>
        </row>
        <row r="1307">
          <cell r="A1307" t="str">
            <v>G2594C4001</v>
          </cell>
          <cell r="B1307" t="str">
            <v>CJ MASTER SONGA 340*300*380 KC 200 3846</v>
          </cell>
          <cell r="C1307">
            <v>2</v>
          </cell>
          <cell r="D1307" t="str">
            <v>4</v>
          </cell>
          <cell r="E1307">
            <v>20020621</v>
          </cell>
          <cell r="F1307" t="str">
            <v>UN</v>
          </cell>
          <cell r="G1307">
            <v>1</v>
          </cell>
          <cell r="H1307">
            <v>9655</v>
          </cell>
          <cell r="I1307">
            <v>0.56299999999999994</v>
          </cell>
          <cell r="J1307">
            <v>5435.7649999999994</v>
          </cell>
          <cell r="K1307" t="str">
            <v>Peso de Producto Terminado</v>
          </cell>
          <cell r="L1307" t="str">
            <v>G2594</v>
          </cell>
          <cell r="M1307">
            <v>2002</v>
          </cell>
          <cell r="N1307">
            <v>6</v>
          </cell>
          <cell r="O1307" t="str">
            <v>043594</v>
          </cell>
          <cell r="P1307">
            <v>1</v>
          </cell>
          <cell r="Q1307" t="str">
            <v>15424</v>
          </cell>
          <cell r="R1307" t="str">
            <v>21992</v>
          </cell>
          <cell r="S1307" t="str">
            <v>0</v>
          </cell>
          <cell r="T1307" t="str">
            <v>SONGA</v>
          </cell>
          <cell r="U1307">
            <v>43594</v>
          </cell>
        </row>
        <row r="1308">
          <cell r="A1308" t="str">
            <v>G0039C4MPR</v>
          </cell>
          <cell r="B1308" t="str">
            <v>CJ MST CAM PREF IQF20LB 480*362*160 1113</v>
          </cell>
          <cell r="C1308">
            <v>90</v>
          </cell>
          <cell r="D1308" t="str">
            <v>4</v>
          </cell>
          <cell r="E1308">
            <v>20020606</v>
          </cell>
          <cell r="F1308" t="str">
            <v>UN</v>
          </cell>
          <cell r="G1308">
            <v>-1</v>
          </cell>
          <cell r="H1308">
            <v>3428</v>
          </cell>
          <cell r="I1308">
            <v>0.69799999999999995</v>
          </cell>
          <cell r="J1308">
            <v>-2392.7439999999997</v>
          </cell>
          <cell r="K1308" t="str">
            <v>Peso de Producto Terminado</v>
          </cell>
          <cell r="L1308" t="str">
            <v>G0039</v>
          </cell>
          <cell r="M1308">
            <v>2002</v>
          </cell>
          <cell r="N1308">
            <v>6</v>
          </cell>
          <cell r="O1308" t="str">
            <v>042921</v>
          </cell>
          <cell r="P1308">
            <v>1</v>
          </cell>
          <cell r="Q1308" t="str">
            <v>G0039</v>
          </cell>
          <cell r="R1308" t="str">
            <v>FACTUPA$03</v>
          </cell>
          <cell r="S1308" t="str">
            <v>0200014812</v>
          </cell>
          <cell r="T1308" t="str">
            <v>ARLESA S.A.</v>
          </cell>
          <cell r="U1308">
            <v>42921</v>
          </cell>
          <cell r="V1308">
            <v>2056.8000000000002</v>
          </cell>
          <cell r="W1308">
            <v>0</v>
          </cell>
          <cell r="X1308">
            <v>2056.8000000000002</v>
          </cell>
          <cell r="Y1308">
            <v>0</v>
          </cell>
        </row>
        <row r="1309">
          <cell r="A1309" t="str">
            <v>G2027C4006</v>
          </cell>
          <cell r="B1309" t="str">
            <v>CJ SONGA 50 LB 340*300*380 T/200 TE/3846</v>
          </cell>
          <cell r="C1309">
            <v>2</v>
          </cell>
          <cell r="D1309" t="str">
            <v>4</v>
          </cell>
          <cell r="E1309">
            <v>20020606</v>
          </cell>
          <cell r="F1309" t="str">
            <v>UN</v>
          </cell>
          <cell r="G1309">
            <v>1</v>
          </cell>
          <cell r="H1309">
            <v>8452</v>
          </cell>
          <cell r="I1309">
            <v>0.56299999999999994</v>
          </cell>
          <cell r="J1309">
            <v>4758.4759999999997</v>
          </cell>
          <cell r="K1309" t="str">
            <v>Peso de Producto Terminado</v>
          </cell>
          <cell r="L1309" t="str">
            <v>G2027</v>
          </cell>
          <cell r="M1309">
            <v>2002</v>
          </cell>
          <cell r="N1309">
            <v>6</v>
          </cell>
          <cell r="O1309" t="str">
            <v>042937</v>
          </cell>
          <cell r="P1309">
            <v>1</v>
          </cell>
          <cell r="Q1309" t="str">
            <v>14949</v>
          </cell>
          <cell r="R1309" t="str">
            <v>21554</v>
          </cell>
          <cell r="S1309" t="str">
            <v>0</v>
          </cell>
          <cell r="T1309" t="str">
            <v>OPERAD.Y PROCESAD.PRODUCTOS MARINOS S.A.</v>
          </cell>
          <cell r="U1309">
            <v>42937</v>
          </cell>
        </row>
        <row r="1310">
          <cell r="A1310" t="str">
            <v>G2027C4MVA</v>
          </cell>
          <cell r="B1310" t="str">
            <v>CJ MASTER VANONI 10X2 340*310*380 T200</v>
          </cell>
          <cell r="C1310">
            <v>90</v>
          </cell>
          <cell r="D1310" t="str">
            <v>4</v>
          </cell>
          <cell r="E1310">
            <v>20020628</v>
          </cell>
          <cell r="F1310" t="str">
            <v>UN</v>
          </cell>
          <cell r="G1310">
            <v>-1</v>
          </cell>
          <cell r="H1310">
            <v>5749</v>
          </cell>
          <cell r="I1310">
            <v>0.58899999999999997</v>
          </cell>
          <cell r="J1310">
            <v>-3386.1609999999996</v>
          </cell>
          <cell r="K1310" t="str">
            <v>Peso de Producto Terminado</v>
          </cell>
          <cell r="L1310" t="str">
            <v>G2027</v>
          </cell>
          <cell r="M1310">
            <v>2002</v>
          </cell>
          <cell r="N1310">
            <v>6</v>
          </cell>
          <cell r="O1310" t="str">
            <v>043912</v>
          </cell>
          <cell r="P1310">
            <v>1</v>
          </cell>
          <cell r="Q1310" t="str">
            <v>G2027</v>
          </cell>
          <cell r="R1310" t="str">
            <v>FACTUPA$03</v>
          </cell>
          <cell r="S1310" t="str">
            <v>0200015269</v>
          </cell>
          <cell r="T1310" t="str">
            <v>OPERAD.Y PROCESAD.PRODUCTOS MARINOS S.A.</v>
          </cell>
          <cell r="U1310">
            <v>43912</v>
          </cell>
          <cell r="V1310">
            <v>2644.54</v>
          </cell>
          <cell r="W1310">
            <v>0</v>
          </cell>
          <cell r="X1310">
            <v>2644.54</v>
          </cell>
          <cell r="Y1310">
            <v>0</v>
          </cell>
        </row>
        <row r="1311">
          <cell r="A1311" t="str">
            <v>G2027C4MVA</v>
          </cell>
          <cell r="B1311" t="str">
            <v>CJ MASTER VANONI 10X2 340*310*380 T200</v>
          </cell>
          <cell r="C1311">
            <v>2</v>
          </cell>
          <cell r="D1311" t="str">
            <v>4</v>
          </cell>
          <cell r="E1311">
            <v>20020627</v>
          </cell>
          <cell r="F1311" t="str">
            <v>UN</v>
          </cell>
          <cell r="G1311">
            <v>1</v>
          </cell>
          <cell r="H1311">
            <v>5749</v>
          </cell>
          <cell r="I1311">
            <v>0.58899999999999997</v>
          </cell>
          <cell r="J1311">
            <v>3386.1609999999996</v>
          </cell>
          <cell r="K1311" t="str">
            <v>Peso de Producto Terminado</v>
          </cell>
          <cell r="L1311" t="str">
            <v>G2027</v>
          </cell>
          <cell r="M1311">
            <v>2002</v>
          </cell>
          <cell r="N1311">
            <v>6</v>
          </cell>
          <cell r="O1311" t="str">
            <v>043907</v>
          </cell>
          <cell r="P1311">
            <v>8</v>
          </cell>
          <cell r="Q1311" t="str">
            <v>15511</v>
          </cell>
          <cell r="R1311" t="str">
            <v>19243</v>
          </cell>
          <cell r="S1311" t="str">
            <v>0</v>
          </cell>
          <cell r="T1311" t="str">
            <v>OPERAD.Y PROCESAD.PRODUCTOS MARINOS S.A.</v>
          </cell>
          <cell r="U1311">
            <v>43907</v>
          </cell>
        </row>
        <row r="1312">
          <cell r="A1312" t="str">
            <v>G0705C4MCA</v>
          </cell>
          <cell r="B1312" t="str">
            <v>CJ MASTER CAM DUPHER 340*310*380T200 431</v>
          </cell>
          <cell r="C1312">
            <v>90</v>
          </cell>
          <cell r="D1312" t="str">
            <v>4</v>
          </cell>
          <cell r="E1312">
            <v>20020601</v>
          </cell>
          <cell r="F1312" t="str">
            <v>UN</v>
          </cell>
          <cell r="G1312">
            <v>-1</v>
          </cell>
          <cell r="H1312">
            <v>1504</v>
          </cell>
          <cell r="I1312">
            <v>0.58899999999999997</v>
          </cell>
          <cell r="J1312">
            <v>-885.85599999999999</v>
          </cell>
          <cell r="K1312" t="str">
            <v>Peso de Producto Terminado</v>
          </cell>
          <cell r="L1312" t="str">
            <v>G0705</v>
          </cell>
          <cell r="M1312">
            <v>2002</v>
          </cell>
          <cell r="N1312">
            <v>6</v>
          </cell>
          <cell r="O1312" t="str">
            <v>042735</v>
          </cell>
          <cell r="P1312">
            <v>1</v>
          </cell>
          <cell r="Q1312" t="str">
            <v>G0705</v>
          </cell>
          <cell r="R1312" t="str">
            <v>FACTUPA$03</v>
          </cell>
          <cell r="S1312" t="str">
            <v>0200014744</v>
          </cell>
          <cell r="T1312" t="str">
            <v>DUPHER</v>
          </cell>
          <cell r="U1312">
            <v>42735</v>
          </cell>
          <cell r="V1312">
            <v>797.12</v>
          </cell>
          <cell r="W1312">
            <v>0</v>
          </cell>
          <cell r="X1312">
            <v>797.12</v>
          </cell>
          <cell r="Y1312">
            <v>0</v>
          </cell>
        </row>
        <row r="1313">
          <cell r="A1313" t="str">
            <v>G2027C4006</v>
          </cell>
          <cell r="B1313" t="str">
            <v>CJ SONGA 50 LB 340*300*380 T/200 TE/3846</v>
          </cell>
          <cell r="C1313">
            <v>90</v>
          </cell>
          <cell r="D1313" t="str">
            <v>4</v>
          </cell>
          <cell r="E1313">
            <v>20020606</v>
          </cell>
          <cell r="F1313" t="str">
            <v>UN</v>
          </cell>
          <cell r="G1313">
            <v>-1</v>
          </cell>
          <cell r="H1313">
            <v>9696</v>
          </cell>
          <cell r="I1313">
            <v>0.56299999999999994</v>
          </cell>
          <cell r="J1313">
            <v>-5458.847999999999</v>
          </cell>
          <cell r="K1313" t="str">
            <v>Peso de Producto Terminado</v>
          </cell>
          <cell r="L1313" t="str">
            <v>G2027</v>
          </cell>
          <cell r="M1313">
            <v>2002</v>
          </cell>
          <cell r="N1313">
            <v>6</v>
          </cell>
          <cell r="O1313" t="str">
            <v>042939</v>
          </cell>
          <cell r="P1313">
            <v>1</v>
          </cell>
          <cell r="Q1313" t="str">
            <v>G2027</v>
          </cell>
          <cell r="R1313" t="str">
            <v>FACTUPA$03</v>
          </cell>
          <cell r="S1313" t="str">
            <v>0200014817</v>
          </cell>
          <cell r="T1313" t="str">
            <v>OPERAD.Y PROCESAD.PRODUCTOS MARINOS S.A.</v>
          </cell>
          <cell r="U1313">
            <v>42939</v>
          </cell>
          <cell r="V1313">
            <v>4169.28</v>
          </cell>
          <cell r="W1313">
            <v>0</v>
          </cell>
          <cell r="X1313">
            <v>4169.28</v>
          </cell>
          <cell r="Y1313">
            <v>0</v>
          </cell>
        </row>
        <row r="1314">
          <cell r="A1314" t="str">
            <v>G2027C4006</v>
          </cell>
          <cell r="B1314" t="str">
            <v>CJ SONGA 50 LB 340*300*380 T/200 TE/3846</v>
          </cell>
          <cell r="C1314">
            <v>2</v>
          </cell>
          <cell r="D1314" t="str">
            <v>4</v>
          </cell>
          <cell r="E1314">
            <v>20020606</v>
          </cell>
          <cell r="F1314" t="str">
            <v>UN</v>
          </cell>
          <cell r="G1314">
            <v>1</v>
          </cell>
          <cell r="H1314">
            <v>1244</v>
          </cell>
          <cell r="I1314">
            <v>0.56299999999999994</v>
          </cell>
          <cell r="J1314">
            <v>700.37199999999996</v>
          </cell>
          <cell r="K1314" t="str">
            <v>Peso de Producto Terminado</v>
          </cell>
          <cell r="L1314" t="str">
            <v>G2027</v>
          </cell>
          <cell r="M1314">
            <v>2002</v>
          </cell>
          <cell r="N1314">
            <v>6</v>
          </cell>
          <cell r="O1314" t="str">
            <v>042937</v>
          </cell>
          <cell r="P1314">
            <v>3</v>
          </cell>
          <cell r="Q1314" t="str">
            <v>14933</v>
          </cell>
          <cell r="R1314" t="str">
            <v>21554</v>
          </cell>
          <cell r="S1314" t="str">
            <v>0</v>
          </cell>
          <cell r="T1314" t="str">
            <v>OPERAD.Y PROCESAD.PRODUCTOS MARINOS S.A.</v>
          </cell>
          <cell r="U1314">
            <v>42937</v>
          </cell>
        </row>
        <row r="1315">
          <cell r="A1315" t="str">
            <v>G2027C4006</v>
          </cell>
          <cell r="B1315" t="str">
            <v>CJ SONGA 50 LB 340*300*380 T/200 TE/3846</v>
          </cell>
          <cell r="C1315">
            <v>2</v>
          </cell>
          <cell r="D1315" t="str">
            <v>4</v>
          </cell>
          <cell r="E1315">
            <v>20020624</v>
          </cell>
          <cell r="F1315" t="str">
            <v>UN</v>
          </cell>
          <cell r="G1315">
            <v>1</v>
          </cell>
          <cell r="H1315">
            <v>5055</v>
          </cell>
          <cell r="I1315">
            <v>0.56299999999999994</v>
          </cell>
          <cell r="J1315">
            <v>2845.9649999999997</v>
          </cell>
          <cell r="K1315" t="str">
            <v>Peso de Producto Terminado</v>
          </cell>
          <cell r="L1315" t="str">
            <v>G2027</v>
          </cell>
          <cell r="M1315">
            <v>2002</v>
          </cell>
          <cell r="N1315">
            <v>6</v>
          </cell>
          <cell r="O1315" t="str">
            <v>043705</v>
          </cell>
          <cell r="P1315">
            <v>3</v>
          </cell>
          <cell r="Q1315" t="str">
            <v>15431</v>
          </cell>
          <cell r="R1315" t="str">
            <v>21992</v>
          </cell>
          <cell r="S1315" t="str">
            <v>0</v>
          </cell>
          <cell r="T1315" t="str">
            <v>OPERAD.Y PROCESAD.PRODUCTOS MARINOS S.A.</v>
          </cell>
          <cell r="U1315">
            <v>43705</v>
          </cell>
        </row>
        <row r="1316">
          <cell r="A1316" t="str">
            <v>G2594C4001</v>
          </cell>
          <cell r="B1316" t="str">
            <v>CJ MASTER SONGA 340*300*380 KC 200 3846</v>
          </cell>
          <cell r="C1316">
            <v>2</v>
          </cell>
          <cell r="D1316" t="str">
            <v>4</v>
          </cell>
          <cell r="E1316">
            <v>20020624</v>
          </cell>
          <cell r="F1316" t="str">
            <v>UN</v>
          </cell>
          <cell r="G1316">
            <v>1</v>
          </cell>
          <cell r="H1316">
            <v>5055</v>
          </cell>
          <cell r="I1316">
            <v>0.56299999999999994</v>
          </cell>
          <cell r="J1316">
            <v>2845.9649999999997</v>
          </cell>
          <cell r="K1316" t="str">
            <v>Peso de Producto Terminado</v>
          </cell>
          <cell r="L1316" t="str">
            <v>G2594</v>
          </cell>
          <cell r="M1316">
            <v>2002</v>
          </cell>
          <cell r="N1316">
            <v>6</v>
          </cell>
          <cell r="O1316" t="str">
            <v>043713</v>
          </cell>
          <cell r="P1316">
            <v>1</v>
          </cell>
          <cell r="Q1316" t="str">
            <v>15431</v>
          </cell>
          <cell r="R1316" t="str">
            <v>21992</v>
          </cell>
          <cell r="S1316" t="str">
            <v>0</v>
          </cell>
          <cell r="T1316" t="str">
            <v>SONGA</v>
          </cell>
          <cell r="U1316">
            <v>43713</v>
          </cell>
        </row>
        <row r="1317">
          <cell r="A1317" t="str">
            <v>G2594C4001</v>
          </cell>
          <cell r="B1317" t="str">
            <v>CJ MASTER SONGA 340*300*380 KC 200 3846</v>
          </cell>
          <cell r="C1317">
            <v>90</v>
          </cell>
          <cell r="D1317" t="str">
            <v>4</v>
          </cell>
          <cell r="E1317">
            <v>20020625</v>
          </cell>
          <cell r="F1317" t="str">
            <v>UN</v>
          </cell>
          <cell r="G1317">
            <v>-1</v>
          </cell>
          <cell r="H1317">
            <v>5055</v>
          </cell>
          <cell r="I1317">
            <v>0.56299999999999994</v>
          </cell>
          <cell r="J1317">
            <v>-2845.9649999999997</v>
          </cell>
          <cell r="K1317" t="str">
            <v>Peso de Producto Terminado</v>
          </cell>
          <cell r="L1317" t="str">
            <v>G2594</v>
          </cell>
          <cell r="M1317">
            <v>2002</v>
          </cell>
          <cell r="N1317">
            <v>6</v>
          </cell>
          <cell r="O1317" t="str">
            <v>043715</v>
          </cell>
          <cell r="P1317">
            <v>1</v>
          </cell>
          <cell r="Q1317" t="str">
            <v>G2594</v>
          </cell>
          <cell r="R1317" t="str">
            <v>FACTUPA$03</v>
          </cell>
          <cell r="S1317" t="str">
            <v>0200015196</v>
          </cell>
          <cell r="T1317" t="str">
            <v>SONGA</v>
          </cell>
          <cell r="U1317">
            <v>43715</v>
          </cell>
          <cell r="V1317">
            <v>2173.65</v>
          </cell>
          <cell r="W1317">
            <v>0</v>
          </cell>
          <cell r="X1317">
            <v>2173.65</v>
          </cell>
          <cell r="Y1317">
            <v>0</v>
          </cell>
        </row>
        <row r="1318">
          <cell r="A1318" t="str">
            <v>G0705C4MCA</v>
          </cell>
          <cell r="B1318" t="str">
            <v>CJ MASTER CAM DUPHER 340*310*380T200 431</v>
          </cell>
          <cell r="C1318">
            <v>90</v>
          </cell>
          <cell r="D1318" t="str">
            <v>4</v>
          </cell>
          <cell r="E1318">
            <v>20020626</v>
          </cell>
          <cell r="F1318" t="str">
            <v>UN</v>
          </cell>
          <cell r="G1318">
            <v>-1</v>
          </cell>
          <cell r="H1318">
            <v>2054</v>
          </cell>
          <cell r="I1318">
            <v>0.58899999999999997</v>
          </cell>
          <cell r="J1318">
            <v>-1209.806</v>
          </cell>
          <cell r="K1318" t="str">
            <v>Peso de Producto Terminado</v>
          </cell>
          <cell r="L1318" t="str">
            <v>G0705</v>
          </cell>
          <cell r="M1318">
            <v>2002</v>
          </cell>
          <cell r="N1318">
            <v>6</v>
          </cell>
          <cell r="O1318" t="str">
            <v>043828</v>
          </cell>
          <cell r="P1318">
            <v>1</v>
          </cell>
          <cell r="Q1318" t="str">
            <v>G0705</v>
          </cell>
          <cell r="R1318" t="str">
            <v>FACTUPA$03</v>
          </cell>
          <cell r="S1318" t="str">
            <v>0200015236</v>
          </cell>
          <cell r="T1318" t="str">
            <v>DUPHER</v>
          </cell>
          <cell r="U1318">
            <v>43828</v>
          </cell>
          <cell r="V1318">
            <v>1088.6199999999999</v>
          </cell>
          <cell r="W1318">
            <v>0</v>
          </cell>
          <cell r="X1318">
            <v>1088.6199999999999</v>
          </cell>
          <cell r="Y1318">
            <v>0</v>
          </cell>
        </row>
        <row r="1319">
          <cell r="A1319" t="str">
            <v>G0705C4MCA</v>
          </cell>
          <cell r="B1319" t="str">
            <v>CJ MASTER CAM DUPHER 340*310*380T200 431</v>
          </cell>
          <cell r="C1319">
            <v>2</v>
          </cell>
          <cell r="D1319" t="str">
            <v>4</v>
          </cell>
          <cell r="E1319">
            <v>20020625</v>
          </cell>
          <cell r="F1319" t="str">
            <v>UN</v>
          </cell>
          <cell r="G1319">
            <v>1</v>
          </cell>
          <cell r="H1319">
            <v>2054</v>
          </cell>
          <cell r="I1319">
            <v>0.58899999999999997</v>
          </cell>
          <cell r="J1319">
            <v>1209.806</v>
          </cell>
          <cell r="K1319" t="str">
            <v>Peso de Producto Terminado</v>
          </cell>
          <cell r="L1319" t="str">
            <v>G0705</v>
          </cell>
          <cell r="M1319">
            <v>2002</v>
          </cell>
          <cell r="N1319">
            <v>6</v>
          </cell>
          <cell r="O1319" t="str">
            <v>043797</v>
          </cell>
          <cell r="P1319">
            <v>1</v>
          </cell>
          <cell r="Q1319" t="str">
            <v>15435</v>
          </cell>
          <cell r="R1319" t="str">
            <v>22053</v>
          </cell>
          <cell r="S1319" t="str">
            <v>0</v>
          </cell>
          <cell r="T1319" t="str">
            <v>DUPHER</v>
          </cell>
          <cell r="U1319">
            <v>43797</v>
          </cell>
        </row>
        <row r="1320">
          <cell r="A1320" t="str">
            <v>G0705C4MCA</v>
          </cell>
          <cell r="B1320" t="str">
            <v>CJ MASTER CAM DUPHER 340*310*380T200 431</v>
          </cell>
          <cell r="C1320">
            <v>90</v>
          </cell>
          <cell r="D1320" t="str">
            <v>4</v>
          </cell>
          <cell r="E1320">
            <v>20020613</v>
          </cell>
          <cell r="F1320" t="str">
            <v>UN</v>
          </cell>
          <cell r="G1320">
            <v>-1</v>
          </cell>
          <cell r="H1320">
            <v>2023</v>
          </cell>
          <cell r="I1320">
            <v>0.58899999999999997</v>
          </cell>
          <cell r="J1320">
            <v>-1191.547</v>
          </cell>
          <cell r="K1320" t="str">
            <v>Peso de Producto Terminado</v>
          </cell>
          <cell r="L1320" t="str">
            <v>G0705</v>
          </cell>
          <cell r="M1320">
            <v>2002</v>
          </cell>
          <cell r="N1320">
            <v>6</v>
          </cell>
          <cell r="O1320" t="str">
            <v>043277</v>
          </cell>
          <cell r="P1320">
            <v>1</v>
          </cell>
          <cell r="Q1320" t="str">
            <v>G0705</v>
          </cell>
          <cell r="R1320" t="str">
            <v>FACTUPA$03</v>
          </cell>
          <cell r="S1320" t="str">
            <v>0200014978</v>
          </cell>
          <cell r="T1320" t="str">
            <v>DUPHER</v>
          </cell>
          <cell r="U1320">
            <v>43277</v>
          </cell>
          <cell r="V1320">
            <v>1072.19</v>
          </cell>
          <cell r="W1320">
            <v>0</v>
          </cell>
          <cell r="X1320">
            <v>1072.19</v>
          </cell>
          <cell r="Y1320">
            <v>0</v>
          </cell>
        </row>
        <row r="1321">
          <cell r="A1321" t="str">
            <v>G0705C4MCA</v>
          </cell>
          <cell r="B1321" t="str">
            <v>CJ MASTER CAM DUPHER 340*310*380T200 431</v>
          </cell>
          <cell r="C1321">
            <v>2</v>
          </cell>
          <cell r="D1321" t="str">
            <v>4</v>
          </cell>
          <cell r="E1321">
            <v>20020606</v>
          </cell>
          <cell r="F1321" t="str">
            <v>UN</v>
          </cell>
          <cell r="G1321">
            <v>1</v>
          </cell>
          <cell r="H1321">
            <v>2023</v>
          </cell>
          <cell r="I1321">
            <v>0.57899999999999996</v>
          </cell>
          <cell r="J1321">
            <v>1171.317</v>
          </cell>
          <cell r="K1321" t="str">
            <v>Peso de Producto Terminado</v>
          </cell>
          <cell r="L1321" t="str">
            <v>G0705</v>
          </cell>
          <cell r="M1321">
            <v>2002</v>
          </cell>
          <cell r="N1321">
            <v>6</v>
          </cell>
          <cell r="O1321" t="str">
            <v>043005</v>
          </cell>
          <cell r="P1321">
            <v>3</v>
          </cell>
          <cell r="Q1321" t="str">
            <v>14961</v>
          </cell>
          <cell r="R1321" t="str">
            <v>21739</v>
          </cell>
          <cell r="S1321" t="str">
            <v>0</v>
          </cell>
          <cell r="T1321" t="str">
            <v>DUPHER</v>
          </cell>
          <cell r="U1321">
            <v>43005</v>
          </cell>
        </row>
        <row r="1322">
          <cell r="A1322" t="str">
            <v>G6000C4GON</v>
          </cell>
          <cell r="B1322" t="str">
            <v>CAJA GONDI 20LB. 426X366X178 T/250</v>
          </cell>
          <cell r="C1322">
            <v>2</v>
          </cell>
          <cell r="D1322" t="str">
            <v>4</v>
          </cell>
          <cell r="E1322">
            <v>20020605</v>
          </cell>
          <cell r="F1322" t="str">
            <v>UN</v>
          </cell>
          <cell r="G1322">
            <v>1</v>
          </cell>
          <cell r="H1322">
            <v>5850</v>
          </cell>
          <cell r="I1322">
            <v>0.68</v>
          </cell>
          <cell r="J1322">
            <v>3978</v>
          </cell>
          <cell r="K1322" t="str">
            <v>Peso de Producto Terminado</v>
          </cell>
          <cell r="L1322" t="str">
            <v>G6000</v>
          </cell>
          <cell r="M1322">
            <v>2002</v>
          </cell>
          <cell r="N1322">
            <v>6</v>
          </cell>
          <cell r="O1322" t="str">
            <v>042938</v>
          </cell>
          <cell r="P1322">
            <v>9</v>
          </cell>
          <cell r="Q1322" t="str">
            <v>14927</v>
          </cell>
          <cell r="R1322" t="str">
            <v>21680</v>
          </cell>
          <cell r="S1322" t="str">
            <v>0</v>
          </cell>
          <cell r="T1322" t="str">
            <v>GONDI S.A.</v>
          </cell>
          <cell r="U1322">
            <v>42938</v>
          </cell>
        </row>
        <row r="1323">
          <cell r="A1323" t="str">
            <v>G6000C4GON</v>
          </cell>
          <cell r="B1323" t="str">
            <v>CAJA GONDI 20LB. 426X366X178 T/250</v>
          </cell>
          <cell r="C1323">
            <v>90</v>
          </cell>
          <cell r="D1323" t="str">
            <v>4</v>
          </cell>
          <cell r="E1323">
            <v>20020606</v>
          </cell>
          <cell r="F1323" t="str">
            <v>UN</v>
          </cell>
          <cell r="G1323">
            <v>-1</v>
          </cell>
          <cell r="H1323">
            <v>5850</v>
          </cell>
          <cell r="I1323">
            <v>0.68400000000000005</v>
          </cell>
          <cell r="J1323">
            <v>-4001.4</v>
          </cell>
          <cell r="K1323" t="str">
            <v>Peso de Producto Terminado</v>
          </cell>
          <cell r="L1323" t="str">
            <v>G6000</v>
          </cell>
          <cell r="M1323">
            <v>2002</v>
          </cell>
          <cell r="N1323">
            <v>6</v>
          </cell>
          <cell r="O1323" t="str">
            <v>042992</v>
          </cell>
          <cell r="P1323">
            <v>1</v>
          </cell>
          <cell r="Q1323" t="str">
            <v>G6000</v>
          </cell>
          <cell r="R1323" t="str">
            <v>FACTUPA$03</v>
          </cell>
          <cell r="S1323" t="str">
            <v>0200014837</v>
          </cell>
          <cell r="T1323" t="str">
            <v>GONDI S.A.</v>
          </cell>
          <cell r="U1323">
            <v>42992</v>
          </cell>
          <cell r="V1323">
            <v>2983.5</v>
          </cell>
          <cell r="W1323">
            <v>0</v>
          </cell>
          <cell r="X1323">
            <v>2983.5</v>
          </cell>
          <cell r="Y1323">
            <v>0</v>
          </cell>
        </row>
        <row r="1324">
          <cell r="A1324" t="str">
            <v>G6000C4BGS</v>
          </cell>
          <cell r="B1324" t="str">
            <v>CAJA MASTER 20 LBS. BRAND GO SHRIMP</v>
          </cell>
          <cell r="C1324">
            <v>90</v>
          </cell>
          <cell r="D1324" t="str">
            <v>4</v>
          </cell>
          <cell r="E1324">
            <v>20020606</v>
          </cell>
          <cell r="F1324" t="str">
            <v>UN</v>
          </cell>
          <cell r="G1324">
            <v>-1</v>
          </cell>
          <cell r="H1324">
            <v>5028</v>
          </cell>
          <cell r="I1324">
            <v>0.69799999999999995</v>
          </cell>
          <cell r="J1324">
            <v>-3509.5439999999999</v>
          </cell>
          <cell r="K1324" t="str">
            <v>Peso de Producto Terminado</v>
          </cell>
          <cell r="L1324" t="str">
            <v>G6000</v>
          </cell>
          <cell r="M1324">
            <v>2002</v>
          </cell>
          <cell r="N1324">
            <v>6</v>
          </cell>
          <cell r="O1324" t="str">
            <v>042991</v>
          </cell>
          <cell r="P1324">
            <v>1</v>
          </cell>
          <cell r="Q1324" t="str">
            <v>G6000</v>
          </cell>
          <cell r="R1324" t="str">
            <v>FACTUPA$03</v>
          </cell>
          <cell r="S1324" t="str">
            <v>0200014836</v>
          </cell>
          <cell r="T1324" t="str">
            <v>GONDI S.A.</v>
          </cell>
          <cell r="U1324">
            <v>42991</v>
          </cell>
          <cell r="V1324">
            <v>3016.8</v>
          </cell>
          <cell r="W1324">
            <v>0</v>
          </cell>
          <cell r="X1324">
            <v>3016.8</v>
          </cell>
          <cell r="Y1324">
            <v>0</v>
          </cell>
        </row>
        <row r="1325">
          <cell r="A1325" t="str">
            <v>G6000C4BGS</v>
          </cell>
          <cell r="B1325" t="str">
            <v>CAJA MASTER 20 LBS. BRAND GO SHRIMP</v>
          </cell>
          <cell r="C1325">
            <v>2</v>
          </cell>
          <cell r="D1325" t="str">
            <v>4</v>
          </cell>
          <cell r="E1325">
            <v>20020605</v>
          </cell>
          <cell r="F1325" t="str">
            <v>UN</v>
          </cell>
          <cell r="G1325">
            <v>1</v>
          </cell>
          <cell r="H1325">
            <v>5028</v>
          </cell>
          <cell r="I1325">
            <v>0.69799999999999995</v>
          </cell>
          <cell r="J1325">
            <v>3509.5439999999999</v>
          </cell>
          <cell r="K1325" t="str">
            <v>Peso de Producto Terminado</v>
          </cell>
          <cell r="L1325" t="str">
            <v>G6000</v>
          </cell>
          <cell r="M1325">
            <v>2002</v>
          </cell>
          <cell r="N1325">
            <v>6</v>
          </cell>
          <cell r="O1325" t="str">
            <v>042938</v>
          </cell>
          <cell r="P1325">
            <v>11</v>
          </cell>
          <cell r="Q1325" t="str">
            <v>14923</v>
          </cell>
          <cell r="R1325" t="str">
            <v>21679</v>
          </cell>
          <cell r="S1325" t="str">
            <v>0</v>
          </cell>
          <cell r="T1325" t="str">
            <v>GONDI S.A.</v>
          </cell>
          <cell r="U1325">
            <v>42938</v>
          </cell>
        </row>
        <row r="1326">
          <cell r="A1326" t="str">
            <v>G6000C4GON</v>
          </cell>
          <cell r="B1326" t="str">
            <v>CAJA GONDI 20LB. 426X366X178 T/250</v>
          </cell>
          <cell r="C1326">
            <v>2</v>
          </cell>
          <cell r="D1326" t="str">
            <v>4</v>
          </cell>
          <cell r="E1326">
            <v>20020628</v>
          </cell>
          <cell r="F1326" t="str">
            <v>UN</v>
          </cell>
          <cell r="G1326">
            <v>1</v>
          </cell>
          <cell r="H1326">
            <v>2280</v>
          </cell>
          <cell r="I1326">
            <v>0.68400000000000005</v>
          </cell>
          <cell r="J1326">
            <v>1559.52</v>
          </cell>
          <cell r="K1326" t="str">
            <v>Peso de Producto Terminado</v>
          </cell>
          <cell r="L1326" t="str">
            <v>G6000</v>
          </cell>
          <cell r="M1326">
            <v>2002</v>
          </cell>
          <cell r="N1326">
            <v>6</v>
          </cell>
          <cell r="O1326" t="str">
            <v>044030</v>
          </cell>
          <cell r="P1326">
            <v>1</v>
          </cell>
          <cell r="Q1326" t="str">
            <v>15451</v>
          </cell>
          <cell r="R1326" t="str">
            <v>22139</v>
          </cell>
          <cell r="S1326" t="str">
            <v>0</v>
          </cell>
          <cell r="T1326" t="str">
            <v>GONDI S.A.</v>
          </cell>
          <cell r="U1326">
            <v>44030</v>
          </cell>
        </row>
        <row r="1327">
          <cell r="A1327" t="str">
            <v>G0434C5OTS</v>
          </cell>
          <cell r="B1327" t="str">
            <v>CJ OVAL TOMATE 24X15 S/IMPRE 440*325*104</v>
          </cell>
          <cell r="C1327">
            <v>90</v>
          </cell>
          <cell r="D1327" t="str">
            <v>5</v>
          </cell>
          <cell r="E1327">
            <v>20020627</v>
          </cell>
          <cell r="F1327" t="str">
            <v>UN</v>
          </cell>
          <cell r="G1327">
            <v>-1</v>
          </cell>
          <cell r="H1327">
            <v>1735</v>
          </cell>
          <cell r="I1327">
            <v>0.433</v>
          </cell>
          <cell r="J1327">
            <v>-751.255</v>
          </cell>
          <cell r="K1327" t="str">
            <v>Peso de Producto Terminado</v>
          </cell>
          <cell r="L1327" t="str">
            <v>G0434</v>
          </cell>
          <cell r="M1327">
            <v>2002</v>
          </cell>
          <cell r="N1327">
            <v>6</v>
          </cell>
          <cell r="O1327" t="str">
            <v>043846</v>
          </cell>
          <cell r="P1327">
            <v>2</v>
          </cell>
          <cell r="Q1327" t="str">
            <v>G0434</v>
          </cell>
          <cell r="R1327" t="str">
            <v>FACTUPA$03</v>
          </cell>
          <cell r="S1327" t="str">
            <v>0200015250</v>
          </cell>
          <cell r="T1327" t="str">
            <v>CLARICH S.A.</v>
          </cell>
          <cell r="U1327">
            <v>43846</v>
          </cell>
          <cell r="V1327">
            <v>641.95000000000005</v>
          </cell>
          <cell r="W1327">
            <v>0</v>
          </cell>
          <cell r="X1327">
            <v>641.95000000000005</v>
          </cell>
          <cell r="Y1327">
            <v>0</v>
          </cell>
        </row>
        <row r="1328">
          <cell r="A1328" t="str">
            <v>G0434C5026</v>
          </cell>
          <cell r="B1328" t="str">
            <v>CJ 12X15 CORPRINCE 330*218*104 175 4382</v>
          </cell>
          <cell r="C1328">
            <v>2</v>
          </cell>
          <cell r="D1328" t="str">
            <v>5</v>
          </cell>
          <cell r="E1328">
            <v>20020610</v>
          </cell>
          <cell r="F1328" t="str">
            <v>UN</v>
          </cell>
          <cell r="G1328">
            <v>1</v>
          </cell>
          <cell r="H1328">
            <v>3370</v>
          </cell>
          <cell r="I1328">
            <v>0.223</v>
          </cell>
          <cell r="J1328">
            <v>751.51</v>
          </cell>
          <cell r="K1328" t="str">
            <v>Peso de Producto Terminado</v>
          </cell>
          <cell r="L1328" t="str">
            <v>G0434</v>
          </cell>
          <cell r="M1328">
            <v>2002</v>
          </cell>
          <cell r="N1328">
            <v>6</v>
          </cell>
          <cell r="O1328" t="str">
            <v>043126</v>
          </cell>
          <cell r="P1328">
            <v>1</v>
          </cell>
          <cell r="Q1328" t="str">
            <v>15029</v>
          </cell>
          <cell r="R1328" t="str">
            <v>21785</v>
          </cell>
          <cell r="S1328" t="str">
            <v>0</v>
          </cell>
          <cell r="T1328" t="str">
            <v>CLARICH S.A.</v>
          </cell>
          <cell r="U1328">
            <v>43126</v>
          </cell>
        </row>
        <row r="1329">
          <cell r="A1329" t="str">
            <v>G0434C5001</v>
          </cell>
          <cell r="B1329" t="str">
            <v>CAJA GEISHA 440*325*104 T/175 B-C TE4866</v>
          </cell>
          <cell r="C1329">
            <v>2</v>
          </cell>
          <cell r="D1329" t="str">
            <v>5</v>
          </cell>
          <cell r="E1329">
            <v>20020626</v>
          </cell>
          <cell r="F1329" t="str">
            <v>UN</v>
          </cell>
          <cell r="G1329">
            <v>1</v>
          </cell>
          <cell r="H1329">
            <v>1071</v>
          </cell>
          <cell r="I1329">
            <v>0.433</v>
          </cell>
          <cell r="J1329">
            <v>463.74299999999999</v>
          </cell>
          <cell r="K1329" t="str">
            <v>Peso de Producto Terminado</v>
          </cell>
          <cell r="L1329" t="str">
            <v>G0434</v>
          </cell>
          <cell r="M1329">
            <v>2002</v>
          </cell>
          <cell r="N1329">
            <v>6</v>
          </cell>
          <cell r="O1329" t="str">
            <v>043840</v>
          </cell>
          <cell r="P1329">
            <v>7</v>
          </cell>
          <cell r="Q1329" t="str">
            <v>15442</v>
          </cell>
          <cell r="R1329" t="str">
            <v>22102</v>
          </cell>
          <cell r="S1329" t="str">
            <v>0</v>
          </cell>
          <cell r="T1329" t="str">
            <v>CLARICH S.A.</v>
          </cell>
          <cell r="U1329">
            <v>43840</v>
          </cell>
        </row>
        <row r="1330">
          <cell r="A1330" t="str">
            <v>G0434C5026</v>
          </cell>
          <cell r="B1330" t="str">
            <v>CJ 12X15 CORPRINCE 330*218*104 175 4382</v>
          </cell>
          <cell r="C1330">
            <v>90</v>
          </cell>
          <cell r="D1330" t="str">
            <v>5</v>
          </cell>
          <cell r="E1330">
            <v>20020611</v>
          </cell>
          <cell r="F1330" t="str">
            <v>UN</v>
          </cell>
          <cell r="G1330">
            <v>-1</v>
          </cell>
          <cell r="H1330">
            <v>3300</v>
          </cell>
          <cell r="I1330">
            <v>0.223</v>
          </cell>
          <cell r="J1330">
            <v>-735.9</v>
          </cell>
          <cell r="K1330" t="str">
            <v>Peso de Producto Terminado</v>
          </cell>
          <cell r="L1330" t="str">
            <v>G0434</v>
          </cell>
          <cell r="M1330">
            <v>2002</v>
          </cell>
          <cell r="N1330">
            <v>6</v>
          </cell>
          <cell r="O1330" t="str">
            <v>043128</v>
          </cell>
          <cell r="P1330">
            <v>1</v>
          </cell>
          <cell r="Q1330" t="str">
            <v>G0434</v>
          </cell>
          <cell r="R1330" t="str">
            <v>FACTUPA$03</v>
          </cell>
          <cell r="S1330" t="str">
            <v>0200014906</v>
          </cell>
          <cell r="T1330" t="str">
            <v>CLARICH S.A.</v>
          </cell>
          <cell r="U1330">
            <v>43128</v>
          </cell>
          <cell r="V1330">
            <v>660</v>
          </cell>
          <cell r="W1330">
            <v>0</v>
          </cell>
          <cell r="X1330">
            <v>660</v>
          </cell>
          <cell r="Y1330">
            <v>0</v>
          </cell>
        </row>
        <row r="1331">
          <cell r="A1331" t="str">
            <v>G0434C5OTS</v>
          </cell>
          <cell r="B1331" t="str">
            <v>CJ OVAL TOMATE 24X15 S/IMPRE 440*325*104</v>
          </cell>
          <cell r="C1331">
            <v>2</v>
          </cell>
          <cell r="D1331" t="str">
            <v>5</v>
          </cell>
          <cell r="E1331">
            <v>20020626</v>
          </cell>
          <cell r="F1331" t="str">
            <v>UN</v>
          </cell>
          <cell r="G1331">
            <v>1</v>
          </cell>
          <cell r="H1331">
            <v>1735</v>
          </cell>
          <cell r="I1331">
            <v>0.433</v>
          </cell>
          <cell r="J1331">
            <v>751.255</v>
          </cell>
          <cell r="K1331" t="str">
            <v>Peso de Producto Terminado</v>
          </cell>
          <cell r="L1331" t="str">
            <v>G0434</v>
          </cell>
          <cell r="M1331">
            <v>2002</v>
          </cell>
          <cell r="N1331">
            <v>6</v>
          </cell>
          <cell r="O1331" t="str">
            <v>043840</v>
          </cell>
          <cell r="P1331">
            <v>4</v>
          </cell>
          <cell r="Q1331" t="str">
            <v>15441</v>
          </cell>
          <cell r="R1331" t="str">
            <v>22101</v>
          </cell>
          <cell r="S1331" t="str">
            <v>0</v>
          </cell>
          <cell r="T1331" t="str">
            <v>CLARICH S.A.</v>
          </cell>
          <cell r="U1331">
            <v>43840</v>
          </cell>
        </row>
        <row r="1332">
          <cell r="A1332" t="str">
            <v>G0434C5001</v>
          </cell>
          <cell r="B1332" t="str">
            <v>CAJA GEISHA 440*325*104 T/175 B-C TE4866</v>
          </cell>
          <cell r="C1332">
            <v>90</v>
          </cell>
          <cell r="D1332" t="str">
            <v>5</v>
          </cell>
          <cell r="E1332">
            <v>20020627</v>
          </cell>
          <cell r="F1332" t="str">
            <v>UN</v>
          </cell>
          <cell r="G1332">
            <v>-1</v>
          </cell>
          <cell r="H1332">
            <v>1242</v>
          </cell>
          <cell r="I1332">
            <v>0.433</v>
          </cell>
          <cell r="J1332">
            <v>-537.78599999999994</v>
          </cell>
          <cell r="K1332" t="str">
            <v>Peso de Producto Terminado</v>
          </cell>
          <cell r="L1332" t="str">
            <v>G0434</v>
          </cell>
          <cell r="M1332">
            <v>2002</v>
          </cell>
          <cell r="N1332">
            <v>6</v>
          </cell>
          <cell r="O1332" t="str">
            <v>043846</v>
          </cell>
          <cell r="P1332">
            <v>1</v>
          </cell>
          <cell r="Q1332" t="str">
            <v>G0434</v>
          </cell>
          <cell r="R1332" t="str">
            <v>FACTUPA$03</v>
          </cell>
          <cell r="S1332" t="str">
            <v>0200015250</v>
          </cell>
          <cell r="T1332" t="str">
            <v>CLARICH S.A.</v>
          </cell>
          <cell r="U1332">
            <v>43846</v>
          </cell>
          <cell r="V1332">
            <v>459.54</v>
          </cell>
          <cell r="W1332">
            <v>0</v>
          </cell>
          <cell r="X1332">
            <v>459.54</v>
          </cell>
          <cell r="Y1332">
            <v>0</v>
          </cell>
        </row>
        <row r="1333">
          <cell r="A1333" t="str">
            <v>G2157C5001</v>
          </cell>
          <cell r="B1333" t="str">
            <v>CJ U.ONE 530*340*235 K-C T200 TE4817</v>
          </cell>
          <cell r="C1333">
            <v>2</v>
          </cell>
          <cell r="D1333" t="str">
            <v>5</v>
          </cell>
          <cell r="E1333">
            <v>20020614</v>
          </cell>
          <cell r="F1333" t="str">
            <v>UN</v>
          </cell>
          <cell r="G1333">
            <v>1</v>
          </cell>
          <cell r="H1333">
            <v>9028</v>
          </cell>
          <cell r="I1333">
            <v>0.71699999999999997</v>
          </cell>
          <cell r="J1333">
            <v>6473.076</v>
          </cell>
          <cell r="K1333" t="str">
            <v>Peso de Producto Terminado</v>
          </cell>
          <cell r="L1333" t="str">
            <v>G2157</v>
          </cell>
          <cell r="M1333">
            <v>2002</v>
          </cell>
          <cell r="N1333">
            <v>6</v>
          </cell>
          <cell r="O1333" t="str">
            <v>043373</v>
          </cell>
          <cell r="P1333">
            <v>3</v>
          </cell>
          <cell r="Q1333" t="str">
            <v>15322</v>
          </cell>
          <cell r="R1333" t="str">
            <v>21889</v>
          </cell>
          <cell r="S1333" t="str">
            <v>0</v>
          </cell>
          <cell r="T1333" t="str">
            <v>PESLAZA S.A.</v>
          </cell>
          <cell r="U1333">
            <v>43373</v>
          </cell>
        </row>
        <row r="1334">
          <cell r="A1334" t="str">
            <v>G0434C5012</v>
          </cell>
          <cell r="B1334" t="str">
            <v>OVAL15oz GEISHA 1731-02 440*325*104 T175</v>
          </cell>
          <cell r="C1334">
            <v>97</v>
          </cell>
          <cell r="D1334" t="str">
            <v>5</v>
          </cell>
          <cell r="E1334">
            <v>20020627</v>
          </cell>
          <cell r="F1334" t="str">
            <v>UN</v>
          </cell>
          <cell r="G1334">
            <v>-1</v>
          </cell>
          <cell r="H1334">
            <v>210</v>
          </cell>
          <cell r="I1334">
            <v>0.40699999999999997</v>
          </cell>
          <cell r="J1334">
            <v>-85.47</v>
          </cell>
          <cell r="K1334" t="str">
            <v>Peso de Producto Terminado</v>
          </cell>
          <cell r="L1334" t="str">
            <v>G0434</v>
          </cell>
          <cell r="M1334">
            <v>2002</v>
          </cell>
          <cell r="N1334">
            <v>6</v>
          </cell>
          <cell r="O1334" t="str">
            <v>043844</v>
          </cell>
          <cell r="P1334">
            <v>1</v>
          </cell>
          <cell r="Q1334" t="str">
            <v>0</v>
          </cell>
          <cell r="R1334" t="str">
            <v>19583</v>
          </cell>
          <cell r="T1334" t="str">
            <v>CLARICH S.A.</v>
          </cell>
          <cell r="U1334">
            <v>43844</v>
          </cell>
        </row>
        <row r="1335">
          <cell r="A1335" t="str">
            <v>G1912C5002</v>
          </cell>
          <cell r="B1335" t="str">
            <v>CJ LOMOS ATUN 1024*1306 T/200 TE/3936</v>
          </cell>
          <cell r="C1335">
            <v>90</v>
          </cell>
          <cell r="D1335" t="str">
            <v>5</v>
          </cell>
          <cell r="E1335">
            <v>20020625</v>
          </cell>
          <cell r="F1335" t="str">
            <v>UN</v>
          </cell>
          <cell r="G1335">
            <v>-1</v>
          </cell>
          <cell r="H1335">
            <v>3912</v>
          </cell>
          <cell r="I1335">
            <v>0.79600000000000004</v>
          </cell>
          <cell r="J1335">
            <v>-3113.9520000000002</v>
          </cell>
          <cell r="K1335" t="str">
            <v>Peso de Producto Terminado</v>
          </cell>
          <cell r="L1335" t="str">
            <v>G1912</v>
          </cell>
          <cell r="M1335">
            <v>2002</v>
          </cell>
          <cell r="N1335">
            <v>6</v>
          </cell>
          <cell r="O1335" t="str">
            <v>043701</v>
          </cell>
          <cell r="P1335">
            <v>1</v>
          </cell>
          <cell r="Q1335" t="str">
            <v>G1912</v>
          </cell>
          <cell r="R1335" t="str">
            <v>FACTUPA$03</v>
          </cell>
          <cell r="S1335" t="str">
            <v>0200015187</v>
          </cell>
          <cell r="T1335" t="str">
            <v>NAVIPEX ECUADOR S. A.</v>
          </cell>
          <cell r="U1335">
            <v>43701</v>
          </cell>
          <cell r="V1335">
            <v>2621.04</v>
          </cell>
          <cell r="W1335">
            <v>0</v>
          </cell>
          <cell r="X1335">
            <v>2621.04</v>
          </cell>
          <cell r="Y1335">
            <v>0</v>
          </cell>
        </row>
        <row r="1336">
          <cell r="A1336" t="str">
            <v>G2157C5001</v>
          </cell>
          <cell r="B1336" t="str">
            <v>CJ U.ONE 530*340*235 K-C T200 TE4817</v>
          </cell>
          <cell r="C1336">
            <v>90</v>
          </cell>
          <cell r="D1336" t="str">
            <v>5</v>
          </cell>
          <cell r="E1336">
            <v>20020617</v>
          </cell>
          <cell r="F1336" t="str">
            <v>UN</v>
          </cell>
          <cell r="G1336">
            <v>-1</v>
          </cell>
          <cell r="H1336">
            <v>7200</v>
          </cell>
          <cell r="I1336">
            <v>0.71699999999999997</v>
          </cell>
          <cell r="J1336">
            <v>-5162.3999999999996</v>
          </cell>
          <cell r="K1336" t="str">
            <v>Peso de Producto Terminado</v>
          </cell>
          <cell r="L1336" t="str">
            <v>G2157</v>
          </cell>
          <cell r="M1336">
            <v>2002</v>
          </cell>
          <cell r="N1336">
            <v>6</v>
          </cell>
          <cell r="O1336" t="str">
            <v>043386</v>
          </cell>
          <cell r="P1336">
            <v>1</v>
          </cell>
          <cell r="Q1336" t="str">
            <v>G2157</v>
          </cell>
          <cell r="R1336" t="str">
            <v>FACTUPA$03</v>
          </cell>
          <cell r="S1336" t="str">
            <v>0200015033</v>
          </cell>
          <cell r="T1336" t="str">
            <v>PESLAZA S.A.</v>
          </cell>
          <cell r="U1336">
            <v>43386</v>
          </cell>
          <cell r="V1336">
            <v>4464</v>
          </cell>
          <cell r="W1336">
            <v>0</v>
          </cell>
          <cell r="X1336">
            <v>4464</v>
          </cell>
          <cell r="Y1336">
            <v>0</v>
          </cell>
        </row>
        <row r="1337">
          <cell r="A1337" t="str">
            <v>G2157C5001</v>
          </cell>
          <cell r="B1337" t="str">
            <v>CJ U.ONE 530*340*235 K-C T200 TE4817</v>
          </cell>
          <cell r="C1337">
            <v>90</v>
          </cell>
          <cell r="D1337" t="str">
            <v>5</v>
          </cell>
          <cell r="E1337">
            <v>20020617</v>
          </cell>
          <cell r="F1337" t="str">
            <v>UN</v>
          </cell>
          <cell r="G1337">
            <v>-1</v>
          </cell>
          <cell r="H1337">
            <v>1828</v>
          </cell>
          <cell r="I1337">
            <v>0.71699999999999997</v>
          </cell>
          <cell r="J1337">
            <v>-1310.6759999999999</v>
          </cell>
          <cell r="K1337" t="str">
            <v>Peso de Producto Terminado</v>
          </cell>
          <cell r="L1337" t="str">
            <v>G2157</v>
          </cell>
          <cell r="M1337">
            <v>2002</v>
          </cell>
          <cell r="N1337">
            <v>6</v>
          </cell>
          <cell r="O1337" t="str">
            <v>043397</v>
          </cell>
          <cell r="P1337">
            <v>1</v>
          </cell>
          <cell r="Q1337" t="str">
            <v>G2157</v>
          </cell>
          <cell r="R1337" t="str">
            <v>FACTUPA$03</v>
          </cell>
          <cell r="S1337" t="str">
            <v>0200015038</v>
          </cell>
          <cell r="T1337" t="str">
            <v>PESLAZA S.A.</v>
          </cell>
          <cell r="U1337">
            <v>43397</v>
          </cell>
          <cell r="V1337">
            <v>1133.3599999999999</v>
          </cell>
          <cell r="W1337">
            <v>0</v>
          </cell>
          <cell r="X1337">
            <v>1133.3599999999999</v>
          </cell>
          <cell r="Y1337">
            <v>0</v>
          </cell>
        </row>
        <row r="1338">
          <cell r="A1338" t="str">
            <v>G1912C5002</v>
          </cell>
          <cell r="B1338" t="str">
            <v>CJ LOMOS ATUN 1024*1306 T/200 TE/3936</v>
          </cell>
          <cell r="C1338">
            <v>2</v>
          </cell>
          <cell r="D1338" t="str">
            <v>5</v>
          </cell>
          <cell r="E1338">
            <v>20020624</v>
          </cell>
          <cell r="F1338" t="str">
            <v>UN</v>
          </cell>
          <cell r="G1338">
            <v>1</v>
          </cell>
          <cell r="H1338">
            <v>3912</v>
          </cell>
          <cell r="I1338">
            <v>0.79600000000000004</v>
          </cell>
          <cell r="J1338">
            <v>3113.9520000000002</v>
          </cell>
          <cell r="K1338" t="str">
            <v>Peso de Producto Terminado</v>
          </cell>
          <cell r="L1338" t="str">
            <v>G1912</v>
          </cell>
          <cell r="M1338">
            <v>2002</v>
          </cell>
          <cell r="N1338">
            <v>6</v>
          </cell>
          <cell r="O1338" t="str">
            <v>043699</v>
          </cell>
          <cell r="P1338">
            <v>1</v>
          </cell>
          <cell r="Q1338" t="str">
            <v>15379</v>
          </cell>
          <cell r="R1338" t="str">
            <v>21982</v>
          </cell>
          <cell r="S1338" t="str">
            <v>0</v>
          </cell>
          <cell r="T1338" t="str">
            <v>NAVIPEX ECUADOR S. A.</v>
          </cell>
          <cell r="U1338">
            <v>43699</v>
          </cell>
        </row>
        <row r="1339">
          <cell r="A1339" t="str">
            <v>G2866C5OS1</v>
          </cell>
          <cell r="B1339" t="str">
            <v>CAJA OVAL 48 LA SOBERANA T/E 1816</v>
          </cell>
          <cell r="C1339">
            <v>2</v>
          </cell>
          <cell r="D1339" t="str">
            <v>5</v>
          </cell>
          <cell r="E1339">
            <v>20020620</v>
          </cell>
          <cell r="F1339" t="str">
            <v>UN</v>
          </cell>
          <cell r="G1339">
            <v>1</v>
          </cell>
          <cell r="H1339">
            <v>3180</v>
          </cell>
          <cell r="I1339">
            <v>0.49099999999999999</v>
          </cell>
          <cell r="J1339">
            <v>1561.38</v>
          </cell>
          <cell r="K1339" t="str">
            <v>Peso de Producto Terminado</v>
          </cell>
          <cell r="L1339" t="str">
            <v>G2866</v>
          </cell>
          <cell r="M1339">
            <v>2002</v>
          </cell>
          <cell r="N1339">
            <v>6</v>
          </cell>
          <cell r="O1339" t="str">
            <v>043537</v>
          </cell>
          <cell r="P1339">
            <v>3</v>
          </cell>
          <cell r="Q1339" t="str">
            <v>15246</v>
          </cell>
          <cell r="R1339" t="str">
            <v>21775</v>
          </cell>
          <cell r="S1339" t="str">
            <v>0</v>
          </cell>
          <cell r="T1339" t="str">
            <v>TORDASCO S.A.</v>
          </cell>
          <cell r="U1339">
            <v>43537</v>
          </cell>
        </row>
        <row r="1340">
          <cell r="A1340" t="str">
            <v>G2866C5OS1</v>
          </cell>
          <cell r="B1340" t="str">
            <v>CAJA OVAL 48 LA SOBERANA T/E 1816</v>
          </cell>
          <cell r="C1340">
            <v>2</v>
          </cell>
          <cell r="D1340" t="str">
            <v>5</v>
          </cell>
          <cell r="E1340">
            <v>20020620</v>
          </cell>
          <cell r="F1340" t="str">
            <v>UN</v>
          </cell>
          <cell r="G1340">
            <v>1</v>
          </cell>
          <cell r="H1340">
            <v>9119</v>
          </cell>
          <cell r="I1340">
            <v>0.49099999999999999</v>
          </cell>
          <cell r="J1340">
            <v>4477.4290000000001</v>
          </cell>
          <cell r="K1340" t="str">
            <v>Peso de Producto Terminado</v>
          </cell>
          <cell r="L1340" t="str">
            <v>G2866</v>
          </cell>
          <cell r="M1340">
            <v>2002</v>
          </cell>
          <cell r="N1340">
            <v>6</v>
          </cell>
          <cell r="O1340" t="str">
            <v>043537</v>
          </cell>
          <cell r="P1340">
            <v>1</v>
          </cell>
          <cell r="Q1340" t="str">
            <v>15248</v>
          </cell>
          <cell r="R1340" t="str">
            <v>21775</v>
          </cell>
          <cell r="S1340" t="str">
            <v>0</v>
          </cell>
          <cell r="T1340" t="str">
            <v>TORDASCO S.A.</v>
          </cell>
          <cell r="U1340">
            <v>43537</v>
          </cell>
        </row>
        <row r="1341">
          <cell r="A1341" t="str">
            <v>G2866C5OS1</v>
          </cell>
          <cell r="B1341" t="str">
            <v>CAJA OVAL 48 LA SOBERANA T/E 1816</v>
          </cell>
          <cell r="C1341">
            <v>90</v>
          </cell>
          <cell r="D1341" t="str">
            <v>5</v>
          </cell>
          <cell r="E1341">
            <v>20020620</v>
          </cell>
          <cell r="F1341" t="str">
            <v>UN</v>
          </cell>
          <cell r="G1341">
            <v>-1</v>
          </cell>
          <cell r="H1341">
            <v>4020</v>
          </cell>
          <cell r="I1341">
            <v>0.49099999999999999</v>
          </cell>
          <cell r="J1341">
            <v>-1973.82</v>
          </cell>
          <cell r="K1341" t="str">
            <v>Peso de Producto Terminado</v>
          </cell>
          <cell r="L1341" t="str">
            <v>G2866</v>
          </cell>
          <cell r="M1341">
            <v>2002</v>
          </cell>
          <cell r="N1341">
            <v>6</v>
          </cell>
          <cell r="O1341" t="str">
            <v>043541</v>
          </cell>
          <cell r="P1341">
            <v>1</v>
          </cell>
          <cell r="Q1341" t="str">
            <v>G2866</v>
          </cell>
          <cell r="R1341" t="str">
            <v>FACTUPA$03</v>
          </cell>
          <cell r="S1341" t="str">
            <v>0200015107</v>
          </cell>
          <cell r="T1341" t="str">
            <v>TORDASCO S.A.</v>
          </cell>
          <cell r="U1341">
            <v>43541</v>
          </cell>
          <cell r="V1341">
            <v>1648.2</v>
          </cell>
          <cell r="W1341">
            <v>0</v>
          </cell>
          <cell r="X1341">
            <v>1648.2</v>
          </cell>
          <cell r="Y1341">
            <v>0</v>
          </cell>
        </row>
        <row r="1342">
          <cell r="A1342" t="str">
            <v>G2866C5OS1</v>
          </cell>
          <cell r="B1342" t="str">
            <v>CAJA OVAL 48 LA SOBERANA T/E 1816</v>
          </cell>
          <cell r="C1342">
            <v>2</v>
          </cell>
          <cell r="D1342" t="str">
            <v>5</v>
          </cell>
          <cell r="E1342">
            <v>20020620</v>
          </cell>
          <cell r="F1342" t="str">
            <v>UN</v>
          </cell>
          <cell r="G1342">
            <v>1</v>
          </cell>
          <cell r="H1342">
            <v>7680</v>
          </cell>
          <cell r="I1342">
            <v>0.49099999999999999</v>
          </cell>
          <cell r="J1342">
            <v>3770.88</v>
          </cell>
          <cell r="K1342" t="str">
            <v>Peso de Producto Terminado</v>
          </cell>
          <cell r="L1342" t="str">
            <v>G2866</v>
          </cell>
          <cell r="M1342">
            <v>2002</v>
          </cell>
          <cell r="N1342">
            <v>6</v>
          </cell>
          <cell r="O1342" t="str">
            <v>043537</v>
          </cell>
          <cell r="P1342">
            <v>2</v>
          </cell>
          <cell r="Q1342" t="str">
            <v>15247</v>
          </cell>
          <cell r="R1342" t="str">
            <v>21775</v>
          </cell>
          <cell r="S1342" t="str">
            <v>0</v>
          </cell>
          <cell r="T1342" t="str">
            <v>TORDASCO S.A.</v>
          </cell>
          <cell r="U1342">
            <v>43537</v>
          </cell>
        </row>
        <row r="1343">
          <cell r="A1343" t="str">
            <v>G2866C5OS1</v>
          </cell>
          <cell r="B1343" t="str">
            <v>CAJA OVAL 48 LA SOBERANA T/E 1816</v>
          </cell>
          <cell r="C1343">
            <v>90</v>
          </cell>
          <cell r="D1343" t="str">
            <v>5</v>
          </cell>
          <cell r="E1343">
            <v>20020620</v>
          </cell>
          <cell r="F1343" t="str">
            <v>UN</v>
          </cell>
          <cell r="G1343">
            <v>-1</v>
          </cell>
          <cell r="H1343">
            <v>10499</v>
          </cell>
          <cell r="I1343">
            <v>0.49099999999999999</v>
          </cell>
          <cell r="J1343">
            <v>-5155.009</v>
          </cell>
          <cell r="K1343" t="str">
            <v>Peso de Producto Terminado</v>
          </cell>
          <cell r="L1343" t="str">
            <v>G2866</v>
          </cell>
          <cell r="M1343">
            <v>2002</v>
          </cell>
          <cell r="N1343">
            <v>6</v>
          </cell>
          <cell r="O1343" t="str">
            <v>043539</v>
          </cell>
          <cell r="P1343">
            <v>1</v>
          </cell>
          <cell r="Q1343" t="str">
            <v>G2866</v>
          </cell>
          <cell r="R1343" t="str">
            <v>FACTUPA$03</v>
          </cell>
          <cell r="S1343" t="str">
            <v>0200015105</v>
          </cell>
          <cell r="T1343" t="str">
            <v>TORDASCO S.A.</v>
          </cell>
          <cell r="U1343">
            <v>43539</v>
          </cell>
          <cell r="V1343">
            <v>4304.59</v>
          </cell>
          <cell r="W1343">
            <v>0</v>
          </cell>
          <cell r="X1343">
            <v>4304.59</v>
          </cell>
          <cell r="Y1343">
            <v>0</v>
          </cell>
        </row>
        <row r="1344">
          <cell r="A1344" t="str">
            <v>G2866C5OS1</v>
          </cell>
          <cell r="B1344" t="str">
            <v>CAJA OVAL 48 LA SOBERANA T/E 1816</v>
          </cell>
          <cell r="C1344">
            <v>90</v>
          </cell>
          <cell r="D1344" t="str">
            <v>5</v>
          </cell>
          <cell r="E1344">
            <v>20020620</v>
          </cell>
          <cell r="F1344" t="str">
            <v>UN</v>
          </cell>
          <cell r="G1344">
            <v>-1</v>
          </cell>
          <cell r="H1344">
            <v>3540</v>
          </cell>
          <cell r="I1344">
            <v>0.49099999999999999</v>
          </cell>
          <cell r="J1344">
            <v>-1738.14</v>
          </cell>
          <cell r="K1344" t="str">
            <v>Peso de Producto Terminado</v>
          </cell>
          <cell r="L1344" t="str">
            <v>G2866</v>
          </cell>
          <cell r="M1344">
            <v>2002</v>
          </cell>
          <cell r="N1344">
            <v>6</v>
          </cell>
          <cell r="O1344" t="str">
            <v>043540</v>
          </cell>
          <cell r="P1344">
            <v>1</v>
          </cell>
          <cell r="Q1344" t="str">
            <v>G2866</v>
          </cell>
          <cell r="R1344" t="str">
            <v>FACTUPA$03</v>
          </cell>
          <cell r="S1344" t="str">
            <v>0200015106</v>
          </cell>
          <cell r="T1344" t="str">
            <v>TORDASCO S.A.</v>
          </cell>
          <cell r="U1344">
            <v>43540</v>
          </cell>
          <cell r="V1344">
            <v>1451.4</v>
          </cell>
          <cell r="W1344">
            <v>0</v>
          </cell>
          <cell r="X1344">
            <v>1451.4</v>
          </cell>
          <cell r="Y1344">
            <v>0</v>
          </cell>
        </row>
        <row r="1345">
          <cell r="A1345" t="str">
            <v>G2866C5OS1</v>
          </cell>
          <cell r="B1345" t="str">
            <v>CAJA OVAL 48 LA SOBERANA T/E 1816</v>
          </cell>
          <cell r="C1345">
            <v>90</v>
          </cell>
          <cell r="D1345" t="str">
            <v>5</v>
          </cell>
          <cell r="E1345">
            <v>20020621</v>
          </cell>
          <cell r="F1345" t="str">
            <v>UN</v>
          </cell>
          <cell r="G1345">
            <v>-1</v>
          </cell>
          <cell r="H1345">
            <v>1920</v>
          </cell>
          <cell r="I1345">
            <v>0.49099999999999999</v>
          </cell>
          <cell r="J1345">
            <v>-942.72</v>
          </cell>
          <cell r="K1345" t="str">
            <v>Peso de Producto Terminado</v>
          </cell>
          <cell r="L1345" t="str">
            <v>G2866</v>
          </cell>
          <cell r="M1345">
            <v>2002</v>
          </cell>
          <cell r="N1345">
            <v>6</v>
          </cell>
          <cell r="O1345" t="str">
            <v>043562</v>
          </cell>
          <cell r="P1345">
            <v>1</v>
          </cell>
          <cell r="Q1345" t="str">
            <v>G2866</v>
          </cell>
          <cell r="R1345" t="str">
            <v>FACTUPA$03</v>
          </cell>
          <cell r="S1345" t="str">
            <v>0200015123</v>
          </cell>
          <cell r="T1345" t="str">
            <v>TORDASCO S.A.</v>
          </cell>
          <cell r="U1345">
            <v>43562</v>
          </cell>
          <cell r="V1345">
            <v>787.2</v>
          </cell>
          <cell r="W1345">
            <v>0</v>
          </cell>
          <cell r="X1345">
            <v>787.2</v>
          </cell>
          <cell r="Y1345">
            <v>0</v>
          </cell>
        </row>
        <row r="1346">
          <cell r="A1346" t="str">
            <v>G2866C5002</v>
          </cell>
          <cell r="B1346" t="str">
            <v>CJ ATUN INDUVAL 348*260*162 T175 T/E3268</v>
          </cell>
          <cell r="C1346">
            <v>90</v>
          </cell>
          <cell r="D1346" t="str">
            <v>5</v>
          </cell>
          <cell r="E1346">
            <v>20020624</v>
          </cell>
          <cell r="F1346" t="str">
            <v>UN</v>
          </cell>
          <cell r="G1346">
            <v>-1</v>
          </cell>
          <cell r="H1346">
            <v>3639</v>
          </cell>
          <cell r="I1346">
            <v>0.32</v>
          </cell>
          <cell r="J1346">
            <v>-1164.48</v>
          </cell>
          <cell r="K1346" t="str">
            <v>Peso de Producto Terminado</v>
          </cell>
          <cell r="L1346" t="str">
            <v>G2866</v>
          </cell>
          <cell r="M1346">
            <v>2002</v>
          </cell>
          <cell r="N1346">
            <v>6</v>
          </cell>
          <cell r="O1346" t="str">
            <v>043660</v>
          </cell>
          <cell r="P1346">
            <v>1</v>
          </cell>
          <cell r="Q1346" t="str">
            <v>G2866</v>
          </cell>
          <cell r="R1346" t="str">
            <v>FACTUPA$03</v>
          </cell>
          <cell r="S1346" t="str">
            <v>0200015167</v>
          </cell>
          <cell r="T1346" t="str">
            <v>TORDASCO S.A.</v>
          </cell>
          <cell r="U1346">
            <v>43660</v>
          </cell>
          <cell r="V1346">
            <v>946.14</v>
          </cell>
          <cell r="W1346">
            <v>0</v>
          </cell>
          <cell r="X1346">
            <v>946.14</v>
          </cell>
          <cell r="Y1346">
            <v>0</v>
          </cell>
        </row>
        <row r="1347">
          <cell r="A1347" t="str">
            <v>G2866C5002</v>
          </cell>
          <cell r="B1347" t="str">
            <v>CJ ATUN INDUVAL 348*260*162 T175 T/E3268</v>
          </cell>
          <cell r="C1347">
            <v>2</v>
          </cell>
          <cell r="D1347" t="str">
            <v>5</v>
          </cell>
          <cell r="E1347">
            <v>20020614</v>
          </cell>
          <cell r="F1347" t="str">
            <v>UN</v>
          </cell>
          <cell r="G1347">
            <v>1</v>
          </cell>
          <cell r="H1347">
            <v>4800</v>
          </cell>
          <cell r="I1347">
            <v>0.32</v>
          </cell>
          <cell r="J1347">
            <v>1536</v>
          </cell>
          <cell r="K1347" t="str">
            <v>Peso de Producto Terminado</v>
          </cell>
          <cell r="L1347" t="str">
            <v>G2866</v>
          </cell>
          <cell r="M1347">
            <v>2002</v>
          </cell>
          <cell r="N1347">
            <v>6</v>
          </cell>
          <cell r="O1347" t="str">
            <v>043331</v>
          </cell>
          <cell r="P1347">
            <v>7</v>
          </cell>
          <cell r="Q1347" t="str">
            <v>15207</v>
          </cell>
          <cell r="R1347" t="str">
            <v>21711</v>
          </cell>
          <cell r="S1347" t="str">
            <v>0</v>
          </cell>
          <cell r="T1347" t="str">
            <v>TORDASCO S.A.</v>
          </cell>
          <cell r="U1347">
            <v>43331</v>
          </cell>
        </row>
        <row r="1348">
          <cell r="A1348" t="str">
            <v>G2866C5002</v>
          </cell>
          <cell r="B1348" t="str">
            <v>CJ ATUN INDUVAL 348*260*162 T175 T/E3268</v>
          </cell>
          <cell r="C1348">
            <v>90</v>
          </cell>
          <cell r="D1348" t="str">
            <v>5</v>
          </cell>
          <cell r="E1348">
            <v>20020624</v>
          </cell>
          <cell r="F1348" t="str">
            <v>UN</v>
          </cell>
          <cell r="G1348">
            <v>-1</v>
          </cell>
          <cell r="H1348">
            <v>10800</v>
          </cell>
          <cell r="I1348">
            <v>0.32</v>
          </cell>
          <cell r="J1348">
            <v>-3456</v>
          </cell>
          <cell r="K1348" t="str">
            <v>Peso de Producto Terminado</v>
          </cell>
          <cell r="L1348" t="str">
            <v>G2866</v>
          </cell>
          <cell r="M1348">
            <v>2002</v>
          </cell>
          <cell r="N1348">
            <v>6</v>
          </cell>
          <cell r="O1348" t="str">
            <v>043657</v>
          </cell>
          <cell r="P1348">
            <v>1</v>
          </cell>
          <cell r="Q1348" t="str">
            <v>G2866</v>
          </cell>
          <cell r="R1348" t="str">
            <v>FACTUPA$03</v>
          </cell>
          <cell r="S1348" t="str">
            <v>0200015166</v>
          </cell>
          <cell r="T1348" t="str">
            <v>TORDASCO S.A.</v>
          </cell>
          <cell r="U1348">
            <v>43657</v>
          </cell>
          <cell r="V1348">
            <v>2808</v>
          </cell>
          <cell r="W1348">
            <v>0</v>
          </cell>
          <cell r="X1348">
            <v>2808</v>
          </cell>
          <cell r="Y1348">
            <v>0</v>
          </cell>
        </row>
        <row r="1349">
          <cell r="A1349" t="str">
            <v>G2866C5002</v>
          </cell>
          <cell r="B1349" t="str">
            <v>CJ ATUN INDUVAL 348*260*162 T175 T/E3268</v>
          </cell>
          <cell r="C1349">
            <v>2</v>
          </cell>
          <cell r="D1349" t="str">
            <v>5</v>
          </cell>
          <cell r="E1349">
            <v>20020614</v>
          </cell>
          <cell r="F1349" t="str">
            <v>UN</v>
          </cell>
          <cell r="G1349">
            <v>1</v>
          </cell>
          <cell r="H1349">
            <v>9639</v>
          </cell>
          <cell r="I1349">
            <v>0.32</v>
          </cell>
          <cell r="J1349">
            <v>3084.48</v>
          </cell>
          <cell r="K1349" t="str">
            <v>Peso de Producto Terminado</v>
          </cell>
          <cell r="L1349" t="str">
            <v>G2866</v>
          </cell>
          <cell r="M1349">
            <v>2002</v>
          </cell>
          <cell r="N1349">
            <v>6</v>
          </cell>
          <cell r="O1349" t="str">
            <v>043331</v>
          </cell>
          <cell r="P1349">
            <v>8</v>
          </cell>
          <cell r="Q1349" t="str">
            <v>15208</v>
          </cell>
          <cell r="R1349" t="str">
            <v>21711</v>
          </cell>
          <cell r="S1349" t="str">
            <v>0</v>
          </cell>
          <cell r="T1349" t="str">
            <v>TORDASCO S.A.</v>
          </cell>
          <cell r="U1349">
            <v>43331</v>
          </cell>
        </row>
        <row r="1350">
          <cell r="A1350" t="str">
            <v>G0028C6DIC</v>
          </cell>
          <cell r="B1350" t="str">
            <v>CAJA 4+1 DICED 450*225*193 T350 TE:1.30</v>
          </cell>
          <cell r="C1350">
            <v>90</v>
          </cell>
          <cell r="D1350" t="str">
            <v>6</v>
          </cell>
          <cell r="E1350">
            <v>20020629</v>
          </cell>
          <cell r="F1350" t="str">
            <v>UN</v>
          </cell>
          <cell r="G1350">
            <v>-1</v>
          </cell>
          <cell r="H1350">
            <v>2450</v>
          </cell>
          <cell r="I1350">
            <v>0.63500000000000001</v>
          </cell>
          <cell r="J1350">
            <v>-1555.75</v>
          </cell>
          <cell r="K1350" t="str">
            <v>Peso de Producto Terminado</v>
          </cell>
          <cell r="L1350" t="str">
            <v>G0028</v>
          </cell>
          <cell r="M1350">
            <v>2002</v>
          </cell>
          <cell r="N1350">
            <v>6</v>
          </cell>
          <cell r="O1350" t="str">
            <v>044022</v>
          </cell>
          <cell r="P1350">
            <v>1</v>
          </cell>
          <cell r="Q1350" t="str">
            <v>G0028</v>
          </cell>
          <cell r="R1350" t="str">
            <v>FACTUPA$03</v>
          </cell>
          <cell r="S1350" t="str">
            <v>0200015314</v>
          </cell>
          <cell r="T1350" t="str">
            <v>AGROMOD S.A</v>
          </cell>
          <cell r="U1350">
            <v>44022</v>
          </cell>
          <cell r="V1350">
            <v>1519</v>
          </cell>
          <cell r="W1350">
            <v>0</v>
          </cell>
          <cell r="X1350">
            <v>1519</v>
          </cell>
          <cell r="Y1350">
            <v>0</v>
          </cell>
        </row>
        <row r="1351">
          <cell r="A1351" t="str">
            <v>G0035C6001</v>
          </cell>
          <cell r="B1351" t="str">
            <v>CJ YUCA MILPA MALANG SEMB S/HAHOL TE3740</v>
          </cell>
          <cell r="C1351">
            <v>90</v>
          </cell>
          <cell r="D1351" t="str">
            <v>6</v>
          </cell>
          <cell r="E1351">
            <v>20020613</v>
          </cell>
          <cell r="F1351" t="str">
            <v>UN</v>
          </cell>
          <cell r="G1351">
            <v>-1</v>
          </cell>
          <cell r="H1351">
            <v>1097</v>
          </cell>
          <cell r="I1351">
            <v>0.45100000000000001</v>
          </cell>
          <cell r="J1351">
            <v>-494.74700000000001</v>
          </cell>
          <cell r="K1351" t="str">
            <v>Peso de Producto Terminado</v>
          </cell>
          <cell r="L1351" t="str">
            <v>G0035</v>
          </cell>
          <cell r="M1351">
            <v>2002</v>
          </cell>
          <cell r="N1351">
            <v>6</v>
          </cell>
          <cell r="O1351" t="str">
            <v>043234</v>
          </cell>
          <cell r="P1351">
            <v>2</v>
          </cell>
          <cell r="Q1351" t="str">
            <v>G0035</v>
          </cell>
          <cell r="R1351" t="str">
            <v>FACTUPA$03</v>
          </cell>
          <cell r="S1351" t="str">
            <v>0200014958</v>
          </cell>
          <cell r="T1351" t="str">
            <v>AGRIEXELL S.A.</v>
          </cell>
          <cell r="U1351">
            <v>43234</v>
          </cell>
          <cell r="V1351">
            <v>438.8</v>
          </cell>
          <cell r="W1351">
            <v>0</v>
          </cell>
          <cell r="X1351">
            <v>438.8</v>
          </cell>
          <cell r="Y1351">
            <v>0</v>
          </cell>
        </row>
        <row r="1352">
          <cell r="A1352" t="str">
            <v>G0028C6DIC</v>
          </cell>
          <cell r="B1352" t="str">
            <v>CAJA 4+1 DICED 450*225*193 T350 TE:1.30</v>
          </cell>
          <cell r="C1352">
            <v>90</v>
          </cell>
          <cell r="D1352" t="str">
            <v>6</v>
          </cell>
          <cell r="E1352">
            <v>20020629</v>
          </cell>
          <cell r="F1352" t="str">
            <v>UN</v>
          </cell>
          <cell r="G1352">
            <v>-1</v>
          </cell>
          <cell r="H1352">
            <v>7680</v>
          </cell>
          <cell r="I1352">
            <v>0.63500000000000001</v>
          </cell>
          <cell r="J1352">
            <v>-4876.8</v>
          </cell>
          <cell r="K1352" t="str">
            <v>Peso de Producto Terminado</v>
          </cell>
          <cell r="L1352" t="str">
            <v>G0028</v>
          </cell>
          <cell r="M1352">
            <v>2002</v>
          </cell>
          <cell r="N1352">
            <v>6</v>
          </cell>
          <cell r="O1352" t="str">
            <v>044017</v>
          </cell>
          <cell r="P1352">
            <v>1</v>
          </cell>
          <cell r="Q1352" t="str">
            <v>G0028</v>
          </cell>
          <cell r="R1352" t="str">
            <v>FACTUPA$03</v>
          </cell>
          <cell r="S1352" t="str">
            <v>0200015311</v>
          </cell>
          <cell r="T1352" t="str">
            <v>AGROMOD S.A</v>
          </cell>
          <cell r="U1352">
            <v>44017</v>
          </cell>
          <cell r="V1352">
            <v>4761.6000000000004</v>
          </cell>
          <cell r="W1352">
            <v>0</v>
          </cell>
          <cell r="X1352">
            <v>4761.6000000000004</v>
          </cell>
          <cell r="Y1352">
            <v>0</v>
          </cell>
        </row>
        <row r="1353">
          <cell r="A1353" t="str">
            <v>G0035C6FMA</v>
          </cell>
          <cell r="B1353" t="str">
            <v>CAJA BASE MADURO EL SEMB. 580*990 T/200</v>
          </cell>
          <cell r="C1353">
            <v>90</v>
          </cell>
          <cell r="D1353" t="str">
            <v>6</v>
          </cell>
          <cell r="E1353">
            <v>20020617</v>
          </cell>
          <cell r="F1353" t="str">
            <v>UN</v>
          </cell>
          <cell r="G1353">
            <v>-1</v>
          </cell>
          <cell r="H1353">
            <v>2383</v>
          </cell>
          <cell r="I1353">
            <v>0.35199999999999998</v>
          </cell>
          <cell r="J1353">
            <v>-838.81599999999992</v>
          </cell>
          <cell r="K1353" t="str">
            <v>Peso de Producto Terminado</v>
          </cell>
          <cell r="L1353" t="str">
            <v>G0035</v>
          </cell>
          <cell r="M1353">
            <v>2002</v>
          </cell>
          <cell r="N1353">
            <v>6</v>
          </cell>
          <cell r="O1353" t="str">
            <v>043398</v>
          </cell>
          <cell r="P1353">
            <v>1</v>
          </cell>
          <cell r="Q1353" t="str">
            <v>G0035</v>
          </cell>
          <cell r="R1353" t="str">
            <v>FACTUPA$03</v>
          </cell>
          <cell r="S1353" t="str">
            <v>0200015039</v>
          </cell>
          <cell r="T1353" t="str">
            <v>AGRIEXELL S.A.</v>
          </cell>
          <cell r="U1353">
            <v>43398</v>
          </cell>
          <cell r="V1353">
            <v>857.88</v>
          </cell>
          <cell r="W1353">
            <v>0</v>
          </cell>
          <cell r="X1353">
            <v>857.88</v>
          </cell>
          <cell r="Y1353">
            <v>0</v>
          </cell>
        </row>
        <row r="1354">
          <cell r="A1354" t="str">
            <v>G0035C6CYU</v>
          </cell>
          <cell r="B1354" t="str">
            <v>CAJA YUCA EL SEMBRADOR CON HH Y PERFOR.</v>
          </cell>
          <cell r="C1354">
            <v>90</v>
          </cell>
          <cell r="D1354" t="str">
            <v>6</v>
          </cell>
          <cell r="E1354">
            <v>20020613</v>
          </cell>
          <cell r="F1354" t="str">
            <v>UN</v>
          </cell>
          <cell r="G1354">
            <v>-1</v>
          </cell>
          <cell r="H1354">
            <v>1671</v>
          </cell>
          <cell r="I1354">
            <v>0.438</v>
          </cell>
          <cell r="J1354">
            <v>-731.89800000000002</v>
          </cell>
          <cell r="K1354" t="str">
            <v>Peso de Producto Terminado</v>
          </cell>
          <cell r="L1354" t="str">
            <v>G0035</v>
          </cell>
          <cell r="M1354">
            <v>2002</v>
          </cell>
          <cell r="N1354">
            <v>6</v>
          </cell>
          <cell r="O1354" t="str">
            <v>043234</v>
          </cell>
          <cell r="P1354">
            <v>3</v>
          </cell>
          <cell r="Q1354" t="str">
            <v>G0035</v>
          </cell>
          <cell r="R1354" t="str">
            <v>FACTUPA$03</v>
          </cell>
          <cell r="S1354" t="str">
            <v>0200014958</v>
          </cell>
          <cell r="T1354" t="str">
            <v>AGRIEXELL S.A.</v>
          </cell>
          <cell r="U1354">
            <v>43234</v>
          </cell>
          <cell r="V1354">
            <v>802.08</v>
          </cell>
          <cell r="W1354">
            <v>0</v>
          </cell>
          <cell r="X1354">
            <v>802.08</v>
          </cell>
          <cell r="Y1354">
            <v>0</v>
          </cell>
        </row>
        <row r="1355">
          <cell r="A1355" t="str">
            <v>G0035C6FES</v>
          </cell>
          <cell r="B1355" t="str">
            <v>CJ FRUTA SEMBRADOR 302*205*120 T250 3739</v>
          </cell>
          <cell r="C1355">
            <v>2</v>
          </cell>
          <cell r="D1355" t="str">
            <v>6</v>
          </cell>
          <cell r="E1355">
            <v>20020607</v>
          </cell>
          <cell r="F1355" t="str">
            <v>UN</v>
          </cell>
          <cell r="G1355">
            <v>1</v>
          </cell>
          <cell r="H1355">
            <v>4667</v>
          </cell>
          <cell r="I1355">
            <v>0.27</v>
          </cell>
          <cell r="J1355">
            <v>1260.0899999999999</v>
          </cell>
          <cell r="K1355" t="str">
            <v>Peso de Producto Terminado</v>
          </cell>
          <cell r="L1355" t="str">
            <v>G0035</v>
          </cell>
          <cell r="M1355">
            <v>2002</v>
          </cell>
          <cell r="N1355">
            <v>6</v>
          </cell>
          <cell r="O1355" t="str">
            <v>043034</v>
          </cell>
          <cell r="P1355">
            <v>3</v>
          </cell>
          <cell r="Q1355" t="str">
            <v>14965</v>
          </cell>
          <cell r="R1355" t="str">
            <v>21693</v>
          </cell>
          <cell r="S1355" t="str">
            <v>0</v>
          </cell>
          <cell r="T1355" t="str">
            <v>AGRIEXELL S.A.</v>
          </cell>
          <cell r="U1355">
            <v>43034</v>
          </cell>
        </row>
        <row r="1356">
          <cell r="A1356" t="str">
            <v>G0035C6FES</v>
          </cell>
          <cell r="B1356" t="str">
            <v>CJ FRUTA SEMBRADOR 302*205*120 T250 3739</v>
          </cell>
          <cell r="C1356">
            <v>90</v>
          </cell>
          <cell r="D1356" t="str">
            <v>6</v>
          </cell>
          <cell r="E1356">
            <v>20020613</v>
          </cell>
          <cell r="F1356" t="str">
            <v>UN</v>
          </cell>
          <cell r="G1356">
            <v>-1</v>
          </cell>
          <cell r="H1356">
            <v>4667</v>
          </cell>
          <cell r="I1356">
            <v>0.27</v>
          </cell>
          <cell r="J1356">
            <v>-1260.0899999999999</v>
          </cell>
          <cell r="K1356" t="str">
            <v>Peso de Producto Terminado</v>
          </cell>
          <cell r="L1356" t="str">
            <v>G0035</v>
          </cell>
          <cell r="M1356">
            <v>2002</v>
          </cell>
          <cell r="N1356">
            <v>6</v>
          </cell>
          <cell r="O1356" t="str">
            <v>043234</v>
          </cell>
          <cell r="P1356">
            <v>1</v>
          </cell>
          <cell r="Q1356" t="str">
            <v>G0035</v>
          </cell>
          <cell r="R1356" t="str">
            <v>FACTUPA$03</v>
          </cell>
          <cell r="S1356" t="str">
            <v>0200014958</v>
          </cell>
          <cell r="T1356" t="str">
            <v>AGRIEXELL S.A.</v>
          </cell>
          <cell r="U1356">
            <v>43234</v>
          </cell>
          <cell r="V1356">
            <v>1026.74</v>
          </cell>
          <cell r="W1356">
            <v>0</v>
          </cell>
          <cell r="X1356">
            <v>1026.74</v>
          </cell>
          <cell r="Y1356">
            <v>0</v>
          </cell>
        </row>
        <row r="1357">
          <cell r="A1357" t="str">
            <v>G0035C6FMA</v>
          </cell>
          <cell r="B1357" t="str">
            <v>CAJA BASE MADURO EL SEMB. 580*990 T/200</v>
          </cell>
          <cell r="C1357">
            <v>2</v>
          </cell>
          <cell r="D1357" t="str">
            <v>6</v>
          </cell>
          <cell r="E1357">
            <v>20020614</v>
          </cell>
          <cell r="F1357" t="str">
            <v>UN</v>
          </cell>
          <cell r="G1357">
            <v>1</v>
          </cell>
          <cell r="H1357">
            <v>2383</v>
          </cell>
          <cell r="I1357">
            <v>0.35199999999999998</v>
          </cell>
          <cell r="J1357">
            <v>838.81599999999992</v>
          </cell>
          <cell r="K1357" t="str">
            <v>Peso de Producto Terminado</v>
          </cell>
          <cell r="L1357" t="str">
            <v>G0035</v>
          </cell>
          <cell r="M1357">
            <v>2002</v>
          </cell>
          <cell r="N1357">
            <v>6</v>
          </cell>
          <cell r="O1357" t="str">
            <v>043373</v>
          </cell>
          <cell r="P1357">
            <v>2</v>
          </cell>
          <cell r="Q1357" t="str">
            <v>15321</v>
          </cell>
          <cell r="R1357" t="str">
            <v>21883</v>
          </cell>
          <cell r="S1357" t="str">
            <v>0</v>
          </cell>
          <cell r="T1357" t="str">
            <v>AGRIEXELL S.A.</v>
          </cell>
          <cell r="U1357">
            <v>43373</v>
          </cell>
        </row>
        <row r="1358">
          <cell r="A1358" t="str">
            <v>G0028C6DIC</v>
          </cell>
          <cell r="B1358" t="str">
            <v>CAJA 4+1 DICED 450*225*193 T350 TE:1.30</v>
          </cell>
          <cell r="C1358">
            <v>2</v>
          </cell>
          <cell r="D1358" t="str">
            <v>6</v>
          </cell>
          <cell r="E1358">
            <v>20020629</v>
          </cell>
          <cell r="F1358" t="str">
            <v>UN</v>
          </cell>
          <cell r="G1358">
            <v>1</v>
          </cell>
          <cell r="H1358">
            <v>10130</v>
          </cell>
          <cell r="I1358">
            <v>0.63500000000000001</v>
          </cell>
          <cell r="J1358">
            <v>6432.55</v>
          </cell>
          <cell r="K1358" t="str">
            <v>Peso de Producto Terminado</v>
          </cell>
          <cell r="L1358" t="str">
            <v>G0028</v>
          </cell>
          <cell r="M1358">
            <v>2002</v>
          </cell>
          <cell r="N1358">
            <v>6</v>
          </cell>
          <cell r="O1358" t="str">
            <v>044016</v>
          </cell>
          <cell r="P1358">
            <v>1</v>
          </cell>
          <cell r="Q1358" t="str">
            <v>15525</v>
          </cell>
          <cell r="R1358" t="str">
            <v>22122</v>
          </cell>
          <cell r="S1358" t="str">
            <v>0</v>
          </cell>
          <cell r="T1358" t="str">
            <v>AGROMOD S.A</v>
          </cell>
          <cell r="U1358">
            <v>44016</v>
          </cell>
        </row>
        <row r="1359">
          <cell r="A1359" t="str">
            <v>G0035C6CYU</v>
          </cell>
          <cell r="B1359" t="str">
            <v>CAJA YUCA EL SEMBRADOR CON HH Y PERFOR.</v>
          </cell>
          <cell r="C1359">
            <v>2</v>
          </cell>
          <cell r="D1359" t="str">
            <v>6</v>
          </cell>
          <cell r="E1359">
            <v>20020605</v>
          </cell>
          <cell r="F1359" t="str">
            <v>UN</v>
          </cell>
          <cell r="G1359">
            <v>1</v>
          </cell>
          <cell r="H1359">
            <v>1678</v>
          </cell>
          <cell r="I1359">
            <v>0.438</v>
          </cell>
          <cell r="J1359">
            <v>734.96400000000006</v>
          </cell>
          <cell r="K1359" t="str">
            <v>Peso de Producto Terminado</v>
          </cell>
          <cell r="L1359" t="str">
            <v>G0035</v>
          </cell>
          <cell r="M1359">
            <v>2002</v>
          </cell>
          <cell r="N1359">
            <v>6</v>
          </cell>
          <cell r="O1359" t="str">
            <v>042938</v>
          </cell>
          <cell r="P1359">
            <v>15</v>
          </cell>
          <cell r="Q1359" t="str">
            <v>14937</v>
          </cell>
          <cell r="R1359" t="str">
            <v>21721</v>
          </cell>
          <cell r="S1359" t="str">
            <v>0</v>
          </cell>
          <cell r="T1359" t="str">
            <v>AGRIEXELL S.A.</v>
          </cell>
          <cell r="U1359">
            <v>42938</v>
          </cell>
        </row>
        <row r="1360">
          <cell r="A1360" t="str">
            <v>G0035C6TMA</v>
          </cell>
          <cell r="B1360" t="str">
            <v>CAJA TAPA MADURO EL SEMBR.TROQ 725*880</v>
          </cell>
          <cell r="C1360">
            <v>2</v>
          </cell>
          <cell r="D1360" t="str">
            <v>6</v>
          </cell>
          <cell r="E1360">
            <v>20020614</v>
          </cell>
          <cell r="F1360" t="str">
            <v>UN</v>
          </cell>
          <cell r="G1360">
            <v>1</v>
          </cell>
          <cell r="H1360">
            <v>2263</v>
          </cell>
          <cell r="I1360">
            <v>0.373</v>
          </cell>
          <cell r="J1360">
            <v>844.09900000000005</v>
          </cell>
          <cell r="K1360" t="str">
            <v>Peso de Producto Terminado</v>
          </cell>
          <cell r="L1360" t="str">
            <v>G0035</v>
          </cell>
          <cell r="M1360">
            <v>2002</v>
          </cell>
          <cell r="N1360">
            <v>6</v>
          </cell>
          <cell r="O1360" t="str">
            <v>043373</v>
          </cell>
          <cell r="P1360">
            <v>1</v>
          </cell>
          <cell r="Q1360" t="str">
            <v>15320</v>
          </cell>
          <cell r="R1360" t="str">
            <v>21884</v>
          </cell>
          <cell r="S1360" t="str">
            <v>0</v>
          </cell>
          <cell r="T1360" t="str">
            <v>AGRIEXELL S.A.</v>
          </cell>
          <cell r="U1360">
            <v>43373</v>
          </cell>
        </row>
        <row r="1361">
          <cell r="A1361" t="str">
            <v>G0035C6TMA</v>
          </cell>
          <cell r="B1361" t="str">
            <v>CAJA TAPA MADURO EL SEMBR.TROQ 725*880</v>
          </cell>
          <cell r="C1361">
            <v>90</v>
          </cell>
          <cell r="D1361" t="str">
            <v>6</v>
          </cell>
          <cell r="E1361">
            <v>20020617</v>
          </cell>
          <cell r="F1361" t="str">
            <v>UN</v>
          </cell>
          <cell r="G1361">
            <v>-1</v>
          </cell>
          <cell r="H1361">
            <v>2263</v>
          </cell>
          <cell r="I1361">
            <v>0.373</v>
          </cell>
          <cell r="J1361">
            <v>-844.09900000000005</v>
          </cell>
          <cell r="K1361" t="str">
            <v>Peso de Producto Terminado</v>
          </cell>
          <cell r="L1361" t="str">
            <v>G0035</v>
          </cell>
          <cell r="M1361">
            <v>2002</v>
          </cell>
          <cell r="N1361">
            <v>6</v>
          </cell>
          <cell r="O1361" t="str">
            <v>043398</v>
          </cell>
          <cell r="P1361">
            <v>2</v>
          </cell>
          <cell r="Q1361" t="str">
            <v>G0035</v>
          </cell>
          <cell r="R1361" t="str">
            <v>FACTUPA$03</v>
          </cell>
          <cell r="S1361" t="str">
            <v>0200015039</v>
          </cell>
          <cell r="T1361" t="str">
            <v>AGRIEXELL S.A.</v>
          </cell>
          <cell r="U1361">
            <v>43398</v>
          </cell>
          <cell r="V1361">
            <v>857.88</v>
          </cell>
          <cell r="W1361">
            <v>0</v>
          </cell>
          <cell r="X1361">
            <v>857.88</v>
          </cell>
          <cell r="Y1361">
            <v>0</v>
          </cell>
        </row>
        <row r="1362">
          <cell r="A1362" t="str">
            <v>G0035C6001</v>
          </cell>
          <cell r="B1362" t="str">
            <v>CJ YUCA MILPA MALANG SEMB S/HAHOL TE3740</v>
          </cell>
          <cell r="C1362">
            <v>2</v>
          </cell>
          <cell r="D1362" t="str">
            <v>6</v>
          </cell>
          <cell r="E1362">
            <v>20020605</v>
          </cell>
          <cell r="F1362" t="str">
            <v>UN</v>
          </cell>
          <cell r="G1362">
            <v>1</v>
          </cell>
          <cell r="H1362">
            <v>1097</v>
          </cell>
          <cell r="I1362">
            <v>0.45100000000000001</v>
          </cell>
          <cell r="J1362">
            <v>494.74700000000001</v>
          </cell>
          <cell r="K1362" t="str">
            <v>Peso de Producto Terminado</v>
          </cell>
          <cell r="L1362" t="str">
            <v>G0035</v>
          </cell>
          <cell r="M1362">
            <v>2002</v>
          </cell>
          <cell r="N1362">
            <v>6</v>
          </cell>
          <cell r="O1362" t="str">
            <v>042938</v>
          </cell>
          <cell r="P1362">
            <v>13</v>
          </cell>
          <cell r="Q1362" t="str">
            <v>14934</v>
          </cell>
          <cell r="R1362" t="str">
            <v>21717</v>
          </cell>
          <cell r="S1362" t="str">
            <v>0</v>
          </cell>
          <cell r="T1362" t="str">
            <v>AGRIEXELL S.A.</v>
          </cell>
          <cell r="U1362">
            <v>42938</v>
          </cell>
        </row>
        <row r="1363">
          <cell r="A1363" t="str">
            <v>G0830C6002</v>
          </cell>
          <cell r="B1363" t="str">
            <v>CJ MARRON 460*240*290 K/K T200 TE5227</v>
          </cell>
          <cell r="C1363">
            <v>2</v>
          </cell>
          <cell r="D1363" t="str">
            <v>6</v>
          </cell>
          <cell r="E1363">
            <v>20020605</v>
          </cell>
          <cell r="F1363" t="str">
            <v>UN</v>
          </cell>
          <cell r="G1363">
            <v>1</v>
          </cell>
          <cell r="H1363">
            <v>1140</v>
          </cell>
          <cell r="I1363">
            <v>0.48099999999999998</v>
          </cell>
          <cell r="J1363">
            <v>548.34</v>
          </cell>
          <cell r="K1363" t="str">
            <v>Peso de Producto Terminado</v>
          </cell>
          <cell r="L1363" t="str">
            <v>G0830</v>
          </cell>
          <cell r="M1363">
            <v>2002</v>
          </cell>
          <cell r="N1363">
            <v>6</v>
          </cell>
          <cell r="O1363" t="str">
            <v>042938</v>
          </cell>
          <cell r="P1363">
            <v>4</v>
          </cell>
          <cell r="Q1363" t="str">
            <v>14941</v>
          </cell>
          <cell r="R1363" t="str">
            <v>21502</v>
          </cell>
          <cell r="S1363" t="str">
            <v>0</v>
          </cell>
          <cell r="T1363" t="str">
            <v>ECOFROZ</v>
          </cell>
          <cell r="U1363">
            <v>42938</v>
          </cell>
        </row>
        <row r="1364">
          <cell r="A1364" t="str">
            <v>G0035L6RPP</v>
          </cell>
          <cell r="B1364" t="str">
            <v>REF.PER.PREMIUN 1322*192 T150</v>
          </cell>
          <cell r="C1364">
            <v>2</v>
          </cell>
          <cell r="D1364" t="str">
            <v>6</v>
          </cell>
          <cell r="E1364">
            <v>20020614</v>
          </cell>
          <cell r="F1364" t="str">
            <v>UN</v>
          </cell>
          <cell r="G1364">
            <v>1</v>
          </cell>
          <cell r="H1364">
            <v>5050</v>
          </cell>
          <cell r="I1364">
            <v>6.0999999999999999E-2</v>
          </cell>
          <cell r="J1364">
            <v>308.05</v>
          </cell>
          <cell r="K1364" t="str">
            <v>Peso de Producto Terminado</v>
          </cell>
          <cell r="L1364" t="str">
            <v>G0035</v>
          </cell>
          <cell r="M1364">
            <v>2002</v>
          </cell>
          <cell r="N1364">
            <v>6</v>
          </cell>
          <cell r="O1364" t="str">
            <v>043373</v>
          </cell>
          <cell r="P1364">
            <v>10</v>
          </cell>
          <cell r="Q1364" t="str">
            <v>15140</v>
          </cell>
          <cell r="R1364" t="str">
            <v>21886</v>
          </cell>
          <cell r="S1364" t="str">
            <v>0</v>
          </cell>
          <cell r="T1364" t="str">
            <v>AGRIEXELL S.A.</v>
          </cell>
          <cell r="U1364">
            <v>43373</v>
          </cell>
        </row>
        <row r="1365">
          <cell r="A1365" t="str">
            <v>G0035L6RPP</v>
          </cell>
          <cell r="B1365" t="str">
            <v>REF.PER.PREMIUN 1322*192 T150</v>
          </cell>
          <cell r="C1365">
            <v>90</v>
          </cell>
          <cell r="D1365" t="str">
            <v>6</v>
          </cell>
          <cell r="E1365">
            <v>20020617</v>
          </cell>
          <cell r="F1365" t="str">
            <v>UN</v>
          </cell>
          <cell r="G1365">
            <v>-1</v>
          </cell>
          <cell r="H1365">
            <v>5050</v>
          </cell>
          <cell r="I1365">
            <v>6.0999999999999999E-2</v>
          </cell>
          <cell r="J1365">
            <v>-308.05</v>
          </cell>
          <cell r="K1365" t="str">
            <v>Peso de Producto Terminado</v>
          </cell>
          <cell r="L1365" t="str">
            <v>G0035</v>
          </cell>
          <cell r="M1365">
            <v>2002</v>
          </cell>
          <cell r="N1365">
            <v>6</v>
          </cell>
          <cell r="O1365" t="str">
            <v>043398</v>
          </cell>
          <cell r="P1365">
            <v>3</v>
          </cell>
          <cell r="Q1365" t="str">
            <v>G0035</v>
          </cell>
          <cell r="R1365" t="str">
            <v>FACTUPA$03</v>
          </cell>
          <cell r="S1365" t="str">
            <v>0200015039</v>
          </cell>
          <cell r="T1365" t="str">
            <v>AGRIEXELL S.A.</v>
          </cell>
          <cell r="U1365">
            <v>43398</v>
          </cell>
          <cell r="V1365">
            <v>606</v>
          </cell>
          <cell r="W1365">
            <v>0</v>
          </cell>
          <cell r="X1365">
            <v>606</v>
          </cell>
          <cell r="Y1365">
            <v>0</v>
          </cell>
        </row>
        <row r="1366">
          <cell r="A1366" t="str">
            <v>G0035L6001</v>
          </cell>
          <cell r="B1366" t="str">
            <v>PADS CJ AJEACO 1272*161 T/150</v>
          </cell>
          <cell r="C1366">
            <v>2</v>
          </cell>
          <cell r="D1366" t="str">
            <v>6</v>
          </cell>
          <cell r="E1366">
            <v>20020617</v>
          </cell>
          <cell r="F1366" t="str">
            <v>UN</v>
          </cell>
          <cell r="G1366">
            <v>1</v>
          </cell>
          <cell r="H1366">
            <v>5000</v>
          </cell>
          <cell r="I1366">
            <v>0.107</v>
          </cell>
          <cell r="J1366">
            <v>535</v>
          </cell>
          <cell r="K1366" t="str">
            <v>Peso de Producto Terminado</v>
          </cell>
          <cell r="L1366" t="str">
            <v>G0035</v>
          </cell>
          <cell r="M1366">
            <v>2002</v>
          </cell>
          <cell r="N1366">
            <v>6</v>
          </cell>
          <cell r="O1366" t="str">
            <v>043395</v>
          </cell>
          <cell r="P1366">
            <v>4</v>
          </cell>
          <cell r="Q1366" t="str">
            <v>15144</v>
          </cell>
          <cell r="R1366" t="str">
            <v>21887</v>
          </cell>
          <cell r="S1366" t="str">
            <v>0</v>
          </cell>
          <cell r="T1366" t="str">
            <v>AGRIEXELL S.A.</v>
          </cell>
          <cell r="U1366">
            <v>43395</v>
          </cell>
        </row>
        <row r="1367">
          <cell r="A1367" t="str">
            <v>G0035L6002</v>
          </cell>
          <cell r="B1367" t="str">
            <v>PADS CJ FRUTA SEMBRADOR 990*118 T/150</v>
          </cell>
          <cell r="C1367">
            <v>90</v>
          </cell>
          <cell r="D1367" t="str">
            <v>6</v>
          </cell>
          <cell r="E1367">
            <v>20020617</v>
          </cell>
          <cell r="F1367" t="str">
            <v>UN</v>
          </cell>
          <cell r="G1367">
            <v>-1</v>
          </cell>
          <cell r="H1367">
            <v>5000</v>
          </cell>
          <cell r="I1367">
            <v>6.0999999999999999E-2</v>
          </cell>
          <cell r="J1367">
            <v>-305</v>
          </cell>
          <cell r="K1367" t="str">
            <v>Peso de Producto Terminado</v>
          </cell>
          <cell r="L1367" t="str">
            <v>G0035</v>
          </cell>
          <cell r="M1367">
            <v>2002</v>
          </cell>
          <cell r="N1367">
            <v>6</v>
          </cell>
          <cell r="O1367" t="str">
            <v>043398</v>
          </cell>
          <cell r="P1367">
            <v>4</v>
          </cell>
          <cell r="Q1367" t="str">
            <v>G0035</v>
          </cell>
          <cell r="R1367" t="str">
            <v>FACTUPA$03</v>
          </cell>
          <cell r="S1367" t="str">
            <v>0200015039</v>
          </cell>
          <cell r="T1367" t="str">
            <v>AGRIEXELL S.A.</v>
          </cell>
          <cell r="U1367">
            <v>43398</v>
          </cell>
          <cell r="V1367">
            <v>250</v>
          </cell>
          <cell r="W1367">
            <v>0</v>
          </cell>
          <cell r="X1367">
            <v>250</v>
          </cell>
          <cell r="Y1367">
            <v>0</v>
          </cell>
        </row>
        <row r="1368">
          <cell r="A1368" t="str">
            <v>G0035L6002</v>
          </cell>
          <cell r="B1368" t="str">
            <v>PADS CJ FRUTA SEMBRADOR 990*118 T/150</v>
          </cell>
          <cell r="C1368">
            <v>2</v>
          </cell>
          <cell r="D1368" t="str">
            <v>6</v>
          </cell>
          <cell r="E1368">
            <v>20020614</v>
          </cell>
          <cell r="F1368" t="str">
            <v>UN</v>
          </cell>
          <cell r="G1368">
            <v>1</v>
          </cell>
          <cell r="H1368">
            <v>5000</v>
          </cell>
          <cell r="I1368">
            <v>6.0999999999999999E-2</v>
          </cell>
          <cell r="J1368">
            <v>305</v>
          </cell>
          <cell r="K1368" t="str">
            <v>Peso de Producto Terminado</v>
          </cell>
          <cell r="L1368" t="str">
            <v>G0035</v>
          </cell>
          <cell r="M1368">
            <v>2002</v>
          </cell>
          <cell r="N1368">
            <v>6</v>
          </cell>
          <cell r="O1368" t="str">
            <v>043373</v>
          </cell>
          <cell r="P1368">
            <v>9</v>
          </cell>
          <cell r="Q1368" t="str">
            <v>15141</v>
          </cell>
          <cell r="R1368" t="str">
            <v>21888</v>
          </cell>
          <cell r="S1368" t="str">
            <v>0</v>
          </cell>
          <cell r="T1368" t="str">
            <v>AGRIEXELL S.A.</v>
          </cell>
          <cell r="U1368">
            <v>43373</v>
          </cell>
        </row>
        <row r="1369">
          <cell r="A1369" t="str">
            <v>G0035L6001</v>
          </cell>
          <cell r="B1369" t="str">
            <v>PADS CJ AJEACO 1272*161 T/150</v>
          </cell>
          <cell r="C1369">
            <v>90</v>
          </cell>
          <cell r="D1369" t="str">
            <v>6</v>
          </cell>
          <cell r="E1369">
            <v>20020619</v>
          </cell>
          <cell r="F1369" t="str">
            <v>UN</v>
          </cell>
          <cell r="G1369">
            <v>-1</v>
          </cell>
          <cell r="H1369">
            <v>5000</v>
          </cell>
          <cell r="I1369">
            <v>0.107</v>
          </cell>
          <cell r="J1369">
            <v>-535</v>
          </cell>
          <cell r="K1369" t="str">
            <v>Peso de Producto Terminado</v>
          </cell>
          <cell r="L1369" t="str">
            <v>G0035</v>
          </cell>
          <cell r="M1369">
            <v>2002</v>
          </cell>
          <cell r="N1369">
            <v>6</v>
          </cell>
          <cell r="O1369" t="str">
            <v>043470</v>
          </cell>
          <cell r="P1369">
            <v>1</v>
          </cell>
          <cell r="Q1369" t="str">
            <v>G0035</v>
          </cell>
          <cell r="R1369" t="str">
            <v>FACTUPA$03</v>
          </cell>
          <cell r="S1369" t="str">
            <v>0200015076</v>
          </cell>
          <cell r="T1369" t="str">
            <v>AGRIEXELL S.A.</v>
          </cell>
          <cell r="U1369">
            <v>43470</v>
          </cell>
          <cell r="V1369">
            <v>400</v>
          </cell>
          <cell r="W1369">
            <v>0</v>
          </cell>
          <cell r="X1369">
            <v>400</v>
          </cell>
          <cell r="Y1369">
            <v>0</v>
          </cell>
        </row>
        <row r="1370">
          <cell r="A1370" t="str">
            <v>G0035C6TMA</v>
          </cell>
          <cell r="B1370" t="str">
            <v>CAJA TAPA MADURO EL SEMBR.TROQ 725*880</v>
          </cell>
          <cell r="C1370">
            <v>90</v>
          </cell>
          <cell r="D1370" t="str">
            <v>6</v>
          </cell>
          <cell r="E1370">
            <v>20020617</v>
          </cell>
          <cell r="F1370" t="str">
            <v>UN</v>
          </cell>
          <cell r="G1370">
            <v>-1</v>
          </cell>
          <cell r="H1370">
            <v>120</v>
          </cell>
          <cell r="I1370">
            <v>0.373</v>
          </cell>
          <cell r="J1370">
            <v>-44.76</v>
          </cell>
          <cell r="K1370" t="str">
            <v>Peso de Producto Terminado</v>
          </cell>
          <cell r="L1370" t="str">
            <v>G0035</v>
          </cell>
          <cell r="M1370">
            <v>2002</v>
          </cell>
          <cell r="N1370">
            <v>6</v>
          </cell>
          <cell r="O1370" t="str">
            <v>043398</v>
          </cell>
          <cell r="P1370">
            <v>2</v>
          </cell>
          <cell r="Q1370" t="str">
            <v>G0035</v>
          </cell>
          <cell r="R1370" t="str">
            <v>FACTUPA$03</v>
          </cell>
          <cell r="S1370" t="str">
            <v>0200015039</v>
          </cell>
          <cell r="T1370" t="str">
            <v>AGRIEXELL S.A.</v>
          </cell>
          <cell r="U1370">
            <v>43398</v>
          </cell>
          <cell r="V1370">
            <v>857.88</v>
          </cell>
          <cell r="W1370">
            <v>0</v>
          </cell>
          <cell r="X1370">
            <v>857.88</v>
          </cell>
          <cell r="Y1370">
            <v>0</v>
          </cell>
        </row>
        <row r="1371">
          <cell r="A1371" t="str">
            <v>G0323C6001</v>
          </cell>
          <cell r="B1371" t="str">
            <v>CJ P´EXPORT MELON 1050*780 T/400 TE-4257</v>
          </cell>
          <cell r="C1371">
            <v>2</v>
          </cell>
          <cell r="D1371" t="str">
            <v>6</v>
          </cell>
          <cell r="E1371">
            <v>20020605</v>
          </cell>
          <cell r="F1371" t="str">
            <v>UN</v>
          </cell>
          <cell r="G1371">
            <v>1</v>
          </cell>
          <cell r="H1371">
            <v>9412</v>
          </cell>
          <cell r="I1371">
            <v>0.94899999999999995</v>
          </cell>
          <cell r="J1371">
            <v>8931.9879999999994</v>
          </cell>
          <cell r="K1371" t="str">
            <v>Peso de Producto Terminado</v>
          </cell>
          <cell r="L1371" t="str">
            <v>G0323</v>
          </cell>
          <cell r="M1371">
            <v>2002</v>
          </cell>
          <cell r="N1371">
            <v>6</v>
          </cell>
          <cell r="O1371" t="str">
            <v>042955</v>
          </cell>
          <cell r="P1371">
            <v>1</v>
          </cell>
          <cell r="Q1371" t="str">
            <v>14939</v>
          </cell>
          <cell r="R1371" t="str">
            <v>21667</v>
          </cell>
          <cell r="S1371" t="str">
            <v>0</v>
          </cell>
          <cell r="T1371" t="str">
            <v>BEDOMA S. A.</v>
          </cell>
          <cell r="U1371">
            <v>42955</v>
          </cell>
        </row>
        <row r="1372">
          <cell r="A1372" t="str">
            <v>G2515C6B01</v>
          </cell>
          <cell r="B1372" t="str">
            <v>CJ PLATANO BASE 22XU 507*367*225 T/400</v>
          </cell>
          <cell r="C1372">
            <v>2</v>
          </cell>
          <cell r="D1372" t="str">
            <v>6</v>
          </cell>
          <cell r="E1372">
            <v>20020625</v>
          </cell>
          <cell r="F1372" t="str">
            <v>UN</v>
          </cell>
          <cell r="G1372">
            <v>1</v>
          </cell>
          <cell r="H1372">
            <v>6780</v>
          </cell>
          <cell r="I1372">
            <v>0.79300000000000004</v>
          </cell>
          <cell r="J1372">
            <v>5376.54</v>
          </cell>
          <cell r="K1372" t="str">
            <v>Peso de Producto Terminado</v>
          </cell>
          <cell r="L1372" t="str">
            <v>G2515</v>
          </cell>
          <cell r="M1372">
            <v>2002</v>
          </cell>
          <cell r="N1372">
            <v>6</v>
          </cell>
          <cell r="O1372" t="str">
            <v>043798</v>
          </cell>
          <cell r="P1372">
            <v>4</v>
          </cell>
          <cell r="Q1372" t="str">
            <v>15279</v>
          </cell>
          <cell r="R1372" t="str">
            <v>22025</v>
          </cell>
          <cell r="S1372" t="str">
            <v>0</v>
          </cell>
          <cell r="T1372" t="str">
            <v>RAMZY EXPORT IMPORT CIA. LTDA.</v>
          </cell>
          <cell r="U1372">
            <v>43798</v>
          </cell>
        </row>
        <row r="1373">
          <cell r="A1373" t="str">
            <v>G1272C6B01</v>
          </cell>
          <cell r="B1373" t="str">
            <v>BASE TROPIC LAND 477*278*200 T250 TE4072</v>
          </cell>
          <cell r="C1373">
            <v>2</v>
          </cell>
          <cell r="D1373" t="str">
            <v>6</v>
          </cell>
          <cell r="E1373">
            <v>20020619</v>
          </cell>
          <cell r="F1373" t="str">
            <v>UN</v>
          </cell>
          <cell r="G1373">
            <v>1</v>
          </cell>
          <cell r="H1373">
            <v>3223</v>
          </cell>
          <cell r="I1373">
            <v>0.40600000000000003</v>
          </cell>
          <cell r="J1373">
            <v>1308.538</v>
          </cell>
          <cell r="K1373" t="str">
            <v>Peso de Producto Terminado</v>
          </cell>
          <cell r="L1373" t="str">
            <v>G1272</v>
          </cell>
          <cell r="M1373">
            <v>2002</v>
          </cell>
          <cell r="N1373">
            <v>6</v>
          </cell>
          <cell r="O1373" t="str">
            <v>043546</v>
          </cell>
          <cell r="P1373">
            <v>2</v>
          </cell>
          <cell r="Q1373" t="str">
            <v>15245</v>
          </cell>
          <cell r="R1373" t="str">
            <v>21962</v>
          </cell>
          <cell r="S1373" t="str">
            <v>0</v>
          </cell>
          <cell r="T1373" t="str">
            <v>IQF AGROINDUSTRIAL</v>
          </cell>
          <cell r="U1373">
            <v>43546</v>
          </cell>
        </row>
        <row r="1374">
          <cell r="A1374" t="str">
            <v>G1272C6B01</v>
          </cell>
          <cell r="B1374" t="str">
            <v>BASE TROPIC LAND 477*278*200 T250 TE4072</v>
          </cell>
          <cell r="C1374">
            <v>90</v>
          </cell>
          <cell r="D1374" t="str">
            <v>6</v>
          </cell>
          <cell r="E1374">
            <v>20020620</v>
          </cell>
          <cell r="F1374" t="str">
            <v>UN</v>
          </cell>
          <cell r="G1374">
            <v>-1</v>
          </cell>
          <cell r="H1374">
            <v>2160</v>
          </cell>
          <cell r="I1374">
            <v>0.40600000000000003</v>
          </cell>
          <cell r="J1374">
            <v>-876.96</v>
          </cell>
          <cell r="K1374" t="str">
            <v>Peso de Producto Terminado</v>
          </cell>
          <cell r="L1374" t="str">
            <v>G1272</v>
          </cell>
          <cell r="M1374">
            <v>2002</v>
          </cell>
          <cell r="N1374">
            <v>6</v>
          </cell>
          <cell r="O1374" t="str">
            <v>043548</v>
          </cell>
          <cell r="P1374">
            <v>2</v>
          </cell>
          <cell r="Q1374" t="str">
            <v>G1272</v>
          </cell>
          <cell r="R1374" t="str">
            <v>FACTUPA$03</v>
          </cell>
          <cell r="S1374" t="str">
            <v>0200015110</v>
          </cell>
          <cell r="T1374" t="str">
            <v>IQF AGROINDUSTRIAL</v>
          </cell>
          <cell r="U1374">
            <v>43548</v>
          </cell>
          <cell r="V1374">
            <v>777.6</v>
          </cell>
          <cell r="W1374">
            <v>0</v>
          </cell>
          <cell r="X1374">
            <v>777.6</v>
          </cell>
          <cell r="Y1374">
            <v>0</v>
          </cell>
        </row>
        <row r="1375">
          <cell r="A1375" t="str">
            <v>G1272C6CAL</v>
          </cell>
          <cell r="B1375" t="str">
            <v>CAJA CALIFORNIA 365*219*234 B/K F-C 4276</v>
          </cell>
          <cell r="C1375">
            <v>2</v>
          </cell>
          <cell r="D1375" t="str">
            <v>6</v>
          </cell>
          <cell r="E1375">
            <v>20020625</v>
          </cell>
          <cell r="F1375" t="str">
            <v>UN</v>
          </cell>
          <cell r="G1375">
            <v>1</v>
          </cell>
          <cell r="H1375">
            <v>3984</v>
          </cell>
          <cell r="I1375">
            <v>0.35199999999999998</v>
          </cell>
          <cell r="J1375">
            <v>1402.3679999999999</v>
          </cell>
          <cell r="K1375" t="str">
            <v>Peso de Producto Terminado</v>
          </cell>
          <cell r="L1375" t="str">
            <v>G1272</v>
          </cell>
          <cell r="M1375">
            <v>2002</v>
          </cell>
          <cell r="N1375">
            <v>6</v>
          </cell>
          <cell r="O1375" t="str">
            <v>043797</v>
          </cell>
          <cell r="P1375">
            <v>2</v>
          </cell>
          <cell r="Q1375" t="str">
            <v>15433</v>
          </cell>
          <cell r="R1375" t="str">
            <v>22042</v>
          </cell>
          <cell r="S1375" t="str">
            <v>0</v>
          </cell>
          <cell r="T1375" t="str">
            <v>IQF AGROINDUSTRIAL</v>
          </cell>
          <cell r="U1375">
            <v>43797</v>
          </cell>
        </row>
        <row r="1376">
          <cell r="A1376" t="str">
            <v>G1272C6CAL</v>
          </cell>
          <cell r="B1376" t="str">
            <v>CAJA CALIFORNIA 365*219*234 B/K F-C 4276</v>
          </cell>
          <cell r="C1376">
            <v>90</v>
          </cell>
          <cell r="D1376" t="str">
            <v>6</v>
          </cell>
          <cell r="E1376">
            <v>20020626</v>
          </cell>
          <cell r="F1376" t="str">
            <v>UN</v>
          </cell>
          <cell r="G1376">
            <v>-1</v>
          </cell>
          <cell r="H1376">
            <v>3984</v>
          </cell>
          <cell r="I1376">
            <v>0.35199999999999998</v>
          </cell>
          <cell r="J1376">
            <v>-1402.3679999999999</v>
          </cell>
          <cell r="K1376" t="str">
            <v>Peso de Producto Terminado</v>
          </cell>
          <cell r="L1376" t="str">
            <v>G1272</v>
          </cell>
          <cell r="M1376">
            <v>2002</v>
          </cell>
          <cell r="N1376">
            <v>6</v>
          </cell>
          <cell r="O1376" t="str">
            <v>043831</v>
          </cell>
          <cell r="P1376">
            <v>1</v>
          </cell>
          <cell r="Q1376" t="str">
            <v>G1272</v>
          </cell>
          <cell r="R1376" t="str">
            <v>FACTUPA$03</v>
          </cell>
          <cell r="S1376" t="str">
            <v>0200015239</v>
          </cell>
          <cell r="T1376" t="str">
            <v>IQF AGROINDUSTRIAL</v>
          </cell>
          <cell r="U1376">
            <v>43831</v>
          </cell>
          <cell r="V1376">
            <v>1274.8800000000001</v>
          </cell>
          <cell r="W1376">
            <v>0</v>
          </cell>
          <cell r="X1376">
            <v>1274.8800000000001</v>
          </cell>
          <cell r="Y1376">
            <v>0</v>
          </cell>
        </row>
        <row r="1377">
          <cell r="A1377" t="str">
            <v>G1272C6REG</v>
          </cell>
          <cell r="B1377" t="str">
            <v>CARTON REGULAR 380*250*290 T/200 TE9.209</v>
          </cell>
          <cell r="C1377">
            <v>2</v>
          </cell>
          <cell r="D1377" t="str">
            <v>6</v>
          </cell>
          <cell r="E1377">
            <v>20020611</v>
          </cell>
          <cell r="F1377" t="str">
            <v>UN</v>
          </cell>
          <cell r="G1377">
            <v>1</v>
          </cell>
          <cell r="H1377">
            <v>3330</v>
          </cell>
          <cell r="I1377">
            <v>0.442</v>
          </cell>
          <cell r="J1377">
            <v>1471.86</v>
          </cell>
          <cell r="K1377" t="str">
            <v>Peso de Producto Terminado</v>
          </cell>
          <cell r="L1377" t="str">
            <v>G1272</v>
          </cell>
          <cell r="M1377">
            <v>2002</v>
          </cell>
          <cell r="N1377">
            <v>6</v>
          </cell>
          <cell r="O1377" t="str">
            <v>043193</v>
          </cell>
          <cell r="P1377">
            <v>1</v>
          </cell>
          <cell r="Q1377" t="str">
            <v>15070</v>
          </cell>
          <cell r="R1377" t="str">
            <v>21893</v>
          </cell>
          <cell r="S1377" t="str">
            <v>0</v>
          </cell>
          <cell r="T1377" t="str">
            <v>IQF AGROINDUSTRIAL</v>
          </cell>
          <cell r="U1377">
            <v>43193</v>
          </cell>
        </row>
        <row r="1378">
          <cell r="A1378" t="str">
            <v>G1272C6REG</v>
          </cell>
          <cell r="B1378" t="str">
            <v>CARTON REGULAR 380*250*290 T/200 TE9.209</v>
          </cell>
          <cell r="C1378">
            <v>2</v>
          </cell>
          <cell r="D1378" t="str">
            <v>6</v>
          </cell>
          <cell r="E1378">
            <v>20020612</v>
          </cell>
          <cell r="F1378" t="str">
            <v>UN</v>
          </cell>
          <cell r="G1378">
            <v>1</v>
          </cell>
          <cell r="H1378">
            <v>4090</v>
          </cell>
          <cell r="I1378">
            <v>0.442</v>
          </cell>
          <cell r="J1378">
            <v>1807.78</v>
          </cell>
          <cell r="K1378" t="str">
            <v>Peso de Producto Terminado</v>
          </cell>
          <cell r="L1378" t="str">
            <v>G1272</v>
          </cell>
          <cell r="M1378">
            <v>2002</v>
          </cell>
          <cell r="N1378">
            <v>6</v>
          </cell>
          <cell r="O1378" t="str">
            <v>043210</v>
          </cell>
          <cell r="P1378">
            <v>3</v>
          </cell>
          <cell r="Q1378" t="str">
            <v>15077</v>
          </cell>
          <cell r="R1378" t="str">
            <v>21839</v>
          </cell>
          <cell r="S1378" t="str">
            <v>0</v>
          </cell>
          <cell r="T1378" t="str">
            <v>IQF AGROINDUSTRIAL</v>
          </cell>
          <cell r="U1378">
            <v>43210</v>
          </cell>
        </row>
        <row r="1379">
          <cell r="A1379" t="str">
            <v>G1272C6REG</v>
          </cell>
          <cell r="B1379" t="str">
            <v>CARTON REGULAR 380*250*290 T/200 TE9.209</v>
          </cell>
          <cell r="C1379">
            <v>90</v>
          </cell>
          <cell r="D1379" t="str">
            <v>6</v>
          </cell>
          <cell r="E1379">
            <v>20020612</v>
          </cell>
          <cell r="F1379" t="str">
            <v>UN</v>
          </cell>
          <cell r="G1379">
            <v>-1</v>
          </cell>
          <cell r="H1379">
            <v>4090</v>
          </cell>
          <cell r="I1379">
            <v>0.442</v>
          </cell>
          <cell r="J1379">
            <v>-1807.78</v>
          </cell>
          <cell r="K1379" t="str">
            <v>Peso de Producto Terminado</v>
          </cell>
          <cell r="L1379" t="str">
            <v>G1272</v>
          </cell>
          <cell r="M1379">
            <v>2002</v>
          </cell>
          <cell r="N1379">
            <v>6</v>
          </cell>
          <cell r="O1379" t="str">
            <v>043224</v>
          </cell>
          <cell r="P1379">
            <v>1</v>
          </cell>
          <cell r="Q1379" t="str">
            <v>G1272</v>
          </cell>
          <cell r="R1379" t="str">
            <v>FACTUPA$03</v>
          </cell>
          <cell r="S1379" t="str">
            <v>0200014952</v>
          </cell>
          <cell r="T1379" t="str">
            <v>IQF AGROINDUSTRIAL</v>
          </cell>
          <cell r="U1379">
            <v>43224</v>
          </cell>
          <cell r="V1379">
            <v>1554.2</v>
          </cell>
          <cell r="W1379">
            <v>0</v>
          </cell>
          <cell r="X1379">
            <v>1554.2</v>
          </cell>
          <cell r="Y1379">
            <v>0</v>
          </cell>
        </row>
        <row r="1380">
          <cell r="A1380" t="str">
            <v>G1272C6REG</v>
          </cell>
          <cell r="B1380" t="str">
            <v>CARTON REGULAR 380*250*290 T/200 TE9.209</v>
          </cell>
          <cell r="C1380">
            <v>90</v>
          </cell>
          <cell r="D1380" t="str">
            <v>6</v>
          </cell>
          <cell r="E1380">
            <v>20020613</v>
          </cell>
          <cell r="F1380" t="str">
            <v>UN</v>
          </cell>
          <cell r="G1380">
            <v>-1</v>
          </cell>
          <cell r="H1380">
            <v>2250</v>
          </cell>
          <cell r="I1380">
            <v>0.442</v>
          </cell>
          <cell r="J1380">
            <v>-994.5</v>
          </cell>
          <cell r="K1380" t="str">
            <v>Peso de Producto Terminado</v>
          </cell>
          <cell r="L1380" t="str">
            <v>G1272</v>
          </cell>
          <cell r="M1380">
            <v>2002</v>
          </cell>
          <cell r="N1380">
            <v>6</v>
          </cell>
          <cell r="O1380" t="str">
            <v>043276</v>
          </cell>
          <cell r="P1380">
            <v>1</v>
          </cell>
          <cell r="Q1380" t="str">
            <v>G1272</v>
          </cell>
          <cell r="R1380" t="str">
            <v>FACTUPA$03</v>
          </cell>
          <cell r="S1380" t="str">
            <v>0200014977</v>
          </cell>
          <cell r="T1380" t="str">
            <v>IQF AGROINDUSTRIAL</v>
          </cell>
          <cell r="U1380">
            <v>43276</v>
          </cell>
          <cell r="V1380">
            <v>855</v>
          </cell>
          <cell r="W1380">
            <v>0</v>
          </cell>
          <cell r="X1380">
            <v>855</v>
          </cell>
          <cell r="Y1380">
            <v>0</v>
          </cell>
        </row>
        <row r="1381">
          <cell r="A1381" t="str">
            <v>G1272C6REG</v>
          </cell>
          <cell r="B1381" t="str">
            <v>CARTON REGULAR 380*250*290 T/200 TE9.209</v>
          </cell>
          <cell r="C1381">
            <v>2</v>
          </cell>
          <cell r="D1381" t="str">
            <v>6</v>
          </cell>
          <cell r="E1381">
            <v>20020625</v>
          </cell>
          <cell r="F1381" t="str">
            <v>UN</v>
          </cell>
          <cell r="G1381">
            <v>1</v>
          </cell>
          <cell r="H1381">
            <v>3338</v>
          </cell>
          <cell r="I1381">
            <v>0.442</v>
          </cell>
          <cell r="J1381">
            <v>1475.396</v>
          </cell>
          <cell r="K1381" t="str">
            <v>Peso de Producto Terminado</v>
          </cell>
          <cell r="L1381" t="str">
            <v>G1272</v>
          </cell>
          <cell r="M1381">
            <v>2002</v>
          </cell>
          <cell r="N1381">
            <v>6</v>
          </cell>
          <cell r="O1381" t="str">
            <v>043806</v>
          </cell>
          <cell r="P1381">
            <v>2</v>
          </cell>
          <cell r="Q1381" t="str">
            <v>15437</v>
          </cell>
          <cell r="R1381" t="str">
            <v>21839</v>
          </cell>
          <cell r="S1381" t="str">
            <v>0</v>
          </cell>
          <cell r="T1381" t="str">
            <v>IQF AGROINDUSTRIAL</v>
          </cell>
          <cell r="U1381">
            <v>43806</v>
          </cell>
        </row>
        <row r="1382">
          <cell r="A1382" t="str">
            <v>G1272C6REG</v>
          </cell>
          <cell r="B1382" t="str">
            <v>CARTON REGULAR 380*250*290 T/200 TE9.209</v>
          </cell>
          <cell r="C1382">
            <v>90</v>
          </cell>
          <cell r="D1382" t="str">
            <v>6</v>
          </cell>
          <cell r="E1382">
            <v>20020626</v>
          </cell>
          <cell r="F1382" t="str">
            <v>UN</v>
          </cell>
          <cell r="G1382">
            <v>-1</v>
          </cell>
          <cell r="H1382">
            <v>4418</v>
          </cell>
          <cell r="I1382">
            <v>0.442</v>
          </cell>
          <cell r="J1382">
            <v>-1952.7560000000001</v>
          </cell>
          <cell r="K1382" t="str">
            <v>Peso de Producto Terminado</v>
          </cell>
          <cell r="L1382" t="str">
            <v>G1272</v>
          </cell>
          <cell r="M1382">
            <v>2002</v>
          </cell>
          <cell r="N1382">
            <v>6</v>
          </cell>
          <cell r="O1382" t="str">
            <v>043832</v>
          </cell>
          <cell r="P1382">
            <v>1</v>
          </cell>
          <cell r="Q1382" t="str">
            <v>G1272</v>
          </cell>
          <cell r="R1382" t="str">
            <v>FACTUPA$03</v>
          </cell>
          <cell r="S1382" t="str">
            <v>0200015240</v>
          </cell>
          <cell r="T1382" t="str">
            <v>IQF AGROINDUSTRIAL</v>
          </cell>
          <cell r="U1382">
            <v>43832</v>
          </cell>
          <cell r="V1382">
            <v>1678.84</v>
          </cell>
          <cell r="W1382">
            <v>0</v>
          </cell>
          <cell r="X1382">
            <v>1678.84</v>
          </cell>
          <cell r="Y1382">
            <v>0</v>
          </cell>
        </row>
        <row r="1383">
          <cell r="A1383" t="str">
            <v>G1295C6006</v>
          </cell>
          <cell r="B1383" t="str">
            <v>FONDO TROQUELAD 507*367*225 T400 TE3635</v>
          </cell>
          <cell r="C1383">
            <v>90</v>
          </cell>
          <cell r="D1383" t="str">
            <v>6</v>
          </cell>
          <cell r="E1383">
            <v>20020607</v>
          </cell>
          <cell r="F1383" t="str">
            <v>UN</v>
          </cell>
          <cell r="G1383">
            <v>-1</v>
          </cell>
          <cell r="H1383">
            <v>5880</v>
          </cell>
          <cell r="I1383">
            <v>0.79800000000000004</v>
          </cell>
          <cell r="J1383">
            <v>-4692.24</v>
          </cell>
          <cell r="K1383" t="str">
            <v>Peso de Producto Terminado</v>
          </cell>
          <cell r="L1383" t="str">
            <v>G1295</v>
          </cell>
          <cell r="M1383">
            <v>2002</v>
          </cell>
          <cell r="N1383">
            <v>6</v>
          </cell>
          <cell r="O1383" t="str">
            <v>043011</v>
          </cell>
          <cell r="P1383">
            <v>1</v>
          </cell>
          <cell r="Q1383" t="str">
            <v>G1295</v>
          </cell>
          <cell r="R1383" t="str">
            <v>FACTUPA$03</v>
          </cell>
          <cell r="S1383" t="str">
            <v>0200014847</v>
          </cell>
          <cell r="T1383" t="str">
            <v>ING. HENRY PALACIOS</v>
          </cell>
          <cell r="U1383">
            <v>43011</v>
          </cell>
          <cell r="V1383">
            <v>3292.8</v>
          </cell>
          <cell r="W1383">
            <v>0</v>
          </cell>
          <cell r="X1383">
            <v>3292.8</v>
          </cell>
          <cell r="Y1383">
            <v>0</v>
          </cell>
        </row>
        <row r="1384">
          <cell r="A1384" t="str">
            <v>G1272C6004</v>
          </cell>
          <cell r="B1384" t="str">
            <v>TAPA TROPILAND 491*290*130 T150 TE3225</v>
          </cell>
          <cell r="C1384">
            <v>90</v>
          </cell>
          <cell r="D1384" t="str">
            <v>6</v>
          </cell>
          <cell r="E1384">
            <v>20020620</v>
          </cell>
          <cell r="F1384" t="str">
            <v>UN</v>
          </cell>
          <cell r="G1384">
            <v>-1</v>
          </cell>
          <cell r="H1384">
            <v>2160</v>
          </cell>
          <cell r="I1384">
            <v>0.23899999999999999</v>
          </cell>
          <cell r="J1384">
            <v>-516.24</v>
          </cell>
          <cell r="K1384" t="str">
            <v>Peso de Producto Terminado</v>
          </cell>
          <cell r="L1384" t="str">
            <v>G1272</v>
          </cell>
          <cell r="M1384">
            <v>2002</v>
          </cell>
          <cell r="N1384">
            <v>6</v>
          </cell>
          <cell r="O1384" t="str">
            <v>043548</v>
          </cell>
          <cell r="P1384">
            <v>1</v>
          </cell>
          <cell r="Q1384" t="str">
            <v>G1272</v>
          </cell>
          <cell r="R1384" t="str">
            <v>FACTUPA$03</v>
          </cell>
          <cell r="S1384" t="str">
            <v>0200015110</v>
          </cell>
          <cell r="T1384" t="str">
            <v>IQF AGROINDUSTRIAL</v>
          </cell>
          <cell r="U1384">
            <v>43548</v>
          </cell>
          <cell r="V1384">
            <v>453.6</v>
          </cell>
          <cell r="W1384">
            <v>0</v>
          </cell>
          <cell r="X1384">
            <v>453.6</v>
          </cell>
          <cell r="Y1384">
            <v>0</v>
          </cell>
        </row>
        <row r="1385">
          <cell r="A1385" t="str">
            <v>G2515C6T02</v>
          </cell>
          <cell r="B1385" t="str">
            <v>CJ PLATANO TAP K/K 22XU 517*380*235 T250</v>
          </cell>
          <cell r="C1385">
            <v>90</v>
          </cell>
          <cell r="D1385" t="str">
            <v>6</v>
          </cell>
          <cell r="E1385">
            <v>20020626</v>
          </cell>
          <cell r="F1385" t="str">
            <v>UN</v>
          </cell>
          <cell r="G1385">
            <v>-1</v>
          </cell>
          <cell r="H1385">
            <v>6200</v>
          </cell>
          <cell r="I1385">
            <v>0.48799999999999999</v>
          </cell>
          <cell r="J1385">
            <v>-3025.6</v>
          </cell>
          <cell r="K1385" t="str">
            <v>Peso de Producto Terminado</v>
          </cell>
          <cell r="L1385" t="str">
            <v>G2515</v>
          </cell>
          <cell r="M1385">
            <v>2002</v>
          </cell>
          <cell r="N1385">
            <v>6</v>
          </cell>
          <cell r="O1385" t="str">
            <v>043800</v>
          </cell>
          <cell r="P1385">
            <v>2</v>
          </cell>
          <cell r="Q1385" t="str">
            <v>G2515</v>
          </cell>
          <cell r="R1385" t="str">
            <v>FACTUPA$03</v>
          </cell>
          <cell r="S1385" t="str">
            <v>0200015220</v>
          </cell>
          <cell r="T1385" t="str">
            <v>RAMZY EXPORT IMPORT CIA. LTDA.</v>
          </cell>
          <cell r="U1385">
            <v>43800</v>
          </cell>
          <cell r="V1385">
            <v>2356</v>
          </cell>
          <cell r="W1385">
            <v>0</v>
          </cell>
          <cell r="X1385">
            <v>2356</v>
          </cell>
          <cell r="Y1385">
            <v>0</v>
          </cell>
        </row>
        <row r="1386">
          <cell r="A1386" t="str">
            <v>G1272C6008</v>
          </cell>
          <cell r="B1386" t="str">
            <v>CARTON 9 380*275*295 K-C T/200 TE-4384</v>
          </cell>
          <cell r="C1386">
            <v>90</v>
          </cell>
          <cell r="D1386" t="str">
            <v>6</v>
          </cell>
          <cell r="E1386">
            <v>20020614</v>
          </cell>
          <cell r="F1386" t="str">
            <v>UN</v>
          </cell>
          <cell r="G1386">
            <v>-1</v>
          </cell>
          <cell r="H1386">
            <v>2158</v>
          </cell>
          <cell r="I1386">
            <v>0.48399999999999999</v>
          </cell>
          <cell r="J1386">
            <v>-1044.472</v>
          </cell>
          <cell r="K1386" t="str">
            <v>Peso de Producto Terminado</v>
          </cell>
          <cell r="L1386" t="str">
            <v>G1272</v>
          </cell>
          <cell r="M1386">
            <v>2002</v>
          </cell>
          <cell r="N1386">
            <v>6</v>
          </cell>
          <cell r="O1386" t="str">
            <v>043342</v>
          </cell>
          <cell r="P1386">
            <v>1</v>
          </cell>
          <cell r="Q1386" t="str">
            <v>G1272</v>
          </cell>
          <cell r="R1386" t="str">
            <v>FACTUPA$03</v>
          </cell>
          <cell r="S1386" t="str">
            <v>0200015006</v>
          </cell>
          <cell r="T1386" t="str">
            <v>IQF AGROINDUSTRIAL</v>
          </cell>
          <cell r="U1386">
            <v>43342</v>
          </cell>
          <cell r="V1386">
            <v>906.36</v>
          </cell>
          <cell r="W1386">
            <v>0</v>
          </cell>
          <cell r="X1386">
            <v>906.36</v>
          </cell>
          <cell r="Y1386">
            <v>0</v>
          </cell>
        </row>
        <row r="1387">
          <cell r="A1387" t="str">
            <v>G1295C6005</v>
          </cell>
          <cell r="B1387" t="str">
            <v>TAPA TROQ ECUTROPI 517*380*235T250TE3799</v>
          </cell>
          <cell r="C1387">
            <v>2</v>
          </cell>
          <cell r="D1387" t="str">
            <v>6</v>
          </cell>
          <cell r="E1387">
            <v>20020606</v>
          </cell>
          <cell r="F1387" t="str">
            <v>UN</v>
          </cell>
          <cell r="G1387">
            <v>1</v>
          </cell>
          <cell r="H1387">
            <v>10420</v>
          </cell>
          <cell r="I1387">
            <v>0.49199999999999999</v>
          </cell>
          <cell r="J1387">
            <v>5126.6400000000003</v>
          </cell>
          <cell r="K1387" t="str">
            <v>Peso de Producto Terminado</v>
          </cell>
          <cell r="L1387" t="str">
            <v>G1295</v>
          </cell>
          <cell r="M1387">
            <v>2002</v>
          </cell>
          <cell r="N1387">
            <v>6</v>
          </cell>
          <cell r="O1387" t="str">
            <v>043005</v>
          </cell>
          <cell r="P1387">
            <v>6</v>
          </cell>
          <cell r="Q1387" t="str">
            <v>14963</v>
          </cell>
          <cell r="R1387" t="str">
            <v>21708</v>
          </cell>
          <cell r="S1387" t="str">
            <v>0</v>
          </cell>
          <cell r="T1387" t="str">
            <v>ING. HENRY PALACIOS</v>
          </cell>
          <cell r="U1387">
            <v>43005</v>
          </cell>
        </row>
        <row r="1388">
          <cell r="A1388" t="str">
            <v>G1295C6005</v>
          </cell>
          <cell r="B1388" t="str">
            <v>TAPA TROQ ECUTROPI 517*380*235T250TE3799</v>
          </cell>
          <cell r="C1388">
            <v>90</v>
          </cell>
          <cell r="D1388" t="str">
            <v>6</v>
          </cell>
          <cell r="E1388">
            <v>20020607</v>
          </cell>
          <cell r="F1388" t="str">
            <v>UN</v>
          </cell>
          <cell r="G1388">
            <v>-1</v>
          </cell>
          <cell r="H1388">
            <v>5000</v>
          </cell>
          <cell r="I1388">
            <v>0.51700000000000002</v>
          </cell>
          <cell r="J1388">
            <v>-2585</v>
          </cell>
          <cell r="K1388" t="str">
            <v>Peso de Producto Terminado</v>
          </cell>
          <cell r="L1388" t="str">
            <v>G1295</v>
          </cell>
          <cell r="M1388">
            <v>2002</v>
          </cell>
          <cell r="N1388">
            <v>6</v>
          </cell>
          <cell r="O1388" t="str">
            <v>043010</v>
          </cell>
          <cell r="P1388">
            <v>2</v>
          </cell>
          <cell r="Q1388" t="str">
            <v>G1295</v>
          </cell>
          <cell r="R1388" t="str">
            <v>FACTUPA$03</v>
          </cell>
          <cell r="S1388" t="str">
            <v>0200014846</v>
          </cell>
          <cell r="T1388" t="str">
            <v>ING. HENRY PALACIOS</v>
          </cell>
          <cell r="U1388">
            <v>43010</v>
          </cell>
          <cell r="V1388">
            <v>1800</v>
          </cell>
          <cell r="W1388">
            <v>0</v>
          </cell>
          <cell r="X1388">
            <v>1800</v>
          </cell>
          <cell r="Y1388">
            <v>0</v>
          </cell>
        </row>
        <row r="1389">
          <cell r="A1389" t="str">
            <v>G1295C6005</v>
          </cell>
          <cell r="B1389" t="str">
            <v>TAPA TROQ ECUTROPI 517*380*235T250TE3799</v>
          </cell>
          <cell r="C1389">
            <v>90</v>
          </cell>
          <cell r="D1389" t="str">
            <v>6</v>
          </cell>
          <cell r="E1389">
            <v>20020607</v>
          </cell>
          <cell r="F1389" t="str">
            <v>UN</v>
          </cell>
          <cell r="G1389">
            <v>-1</v>
          </cell>
          <cell r="H1389">
            <v>5420</v>
          </cell>
          <cell r="I1389">
            <v>0.51700000000000002</v>
          </cell>
          <cell r="J1389">
            <v>-2802.14</v>
          </cell>
          <cell r="K1389" t="str">
            <v>Peso de Producto Terminado</v>
          </cell>
          <cell r="L1389" t="str">
            <v>G1295</v>
          </cell>
          <cell r="M1389">
            <v>2002</v>
          </cell>
          <cell r="N1389">
            <v>6</v>
          </cell>
          <cell r="O1389" t="str">
            <v>043011</v>
          </cell>
          <cell r="P1389">
            <v>2</v>
          </cell>
          <cell r="Q1389" t="str">
            <v>G1295</v>
          </cell>
          <cell r="R1389" t="str">
            <v>FACTUPA$03</v>
          </cell>
          <cell r="S1389" t="str">
            <v>0200014847</v>
          </cell>
          <cell r="T1389" t="str">
            <v>ING. HENRY PALACIOS</v>
          </cell>
          <cell r="U1389">
            <v>43011</v>
          </cell>
          <cell r="V1389">
            <v>1951.2</v>
          </cell>
          <cell r="W1389">
            <v>0</v>
          </cell>
          <cell r="X1389">
            <v>1951.2</v>
          </cell>
          <cell r="Y1389">
            <v>0</v>
          </cell>
        </row>
        <row r="1390">
          <cell r="A1390" t="str">
            <v>G1295C6005</v>
          </cell>
          <cell r="B1390" t="str">
            <v>TAPA TROQ ECUTROPI 517*380*235T250TE3799</v>
          </cell>
          <cell r="C1390">
            <v>2</v>
          </cell>
          <cell r="D1390" t="str">
            <v>6</v>
          </cell>
          <cell r="E1390">
            <v>20020625</v>
          </cell>
          <cell r="F1390" t="str">
            <v>UN</v>
          </cell>
          <cell r="G1390">
            <v>1</v>
          </cell>
          <cell r="H1390">
            <v>7844</v>
          </cell>
          <cell r="I1390">
            <v>0.49199999999999999</v>
          </cell>
          <cell r="J1390">
            <v>3859.248</v>
          </cell>
          <cell r="K1390" t="str">
            <v>Peso de Producto Terminado</v>
          </cell>
          <cell r="L1390" t="str">
            <v>G1295</v>
          </cell>
          <cell r="M1390">
            <v>2002</v>
          </cell>
          <cell r="N1390">
            <v>6</v>
          </cell>
          <cell r="O1390" t="str">
            <v>043797</v>
          </cell>
          <cell r="P1390">
            <v>3</v>
          </cell>
          <cell r="Q1390" t="str">
            <v>15396</v>
          </cell>
          <cell r="R1390" t="str">
            <v>20031</v>
          </cell>
          <cell r="S1390" t="str">
            <v>0</v>
          </cell>
          <cell r="T1390" t="str">
            <v>ING. HENRY PALACIOS</v>
          </cell>
          <cell r="U1390">
            <v>43797</v>
          </cell>
        </row>
        <row r="1391">
          <cell r="A1391" t="str">
            <v>G1295C6005</v>
          </cell>
          <cell r="B1391" t="str">
            <v>TAPA TROQ ECUTROPI 517*380*235T250TE3799</v>
          </cell>
          <cell r="C1391">
            <v>90</v>
          </cell>
          <cell r="D1391" t="str">
            <v>6</v>
          </cell>
          <cell r="E1391">
            <v>20020626</v>
          </cell>
          <cell r="F1391" t="str">
            <v>UN</v>
          </cell>
          <cell r="G1391">
            <v>-1</v>
          </cell>
          <cell r="H1391">
            <v>4500</v>
          </cell>
          <cell r="I1391">
            <v>0.51700000000000002</v>
          </cell>
          <cell r="J1391">
            <v>-2326.5</v>
          </cell>
          <cell r="K1391" t="str">
            <v>Peso de Producto Terminado</v>
          </cell>
          <cell r="L1391" t="str">
            <v>G1295</v>
          </cell>
          <cell r="M1391">
            <v>2002</v>
          </cell>
          <cell r="N1391">
            <v>6</v>
          </cell>
          <cell r="O1391" t="str">
            <v>043807</v>
          </cell>
          <cell r="P1391">
            <v>2</v>
          </cell>
          <cell r="Q1391" t="str">
            <v>G1295</v>
          </cell>
          <cell r="R1391" t="str">
            <v>FACTUPA$03</v>
          </cell>
          <cell r="S1391" t="str">
            <v>0200015224</v>
          </cell>
          <cell r="T1391" t="str">
            <v>ING. HENRY PALACIOS</v>
          </cell>
          <cell r="U1391">
            <v>43807</v>
          </cell>
          <cell r="V1391">
            <v>1620</v>
          </cell>
          <cell r="W1391">
            <v>0</v>
          </cell>
          <cell r="X1391">
            <v>1620</v>
          </cell>
          <cell r="Y1391">
            <v>0</v>
          </cell>
        </row>
        <row r="1392">
          <cell r="A1392" t="str">
            <v>G1295C6005</v>
          </cell>
          <cell r="B1392" t="str">
            <v>TAPA TROQ ECUTROPI 517*380*235T250TE3799</v>
          </cell>
          <cell r="C1392">
            <v>90</v>
          </cell>
          <cell r="D1392" t="str">
            <v>6</v>
          </cell>
          <cell r="E1392">
            <v>20020627</v>
          </cell>
          <cell r="F1392" t="str">
            <v>UN</v>
          </cell>
          <cell r="G1392">
            <v>-1</v>
          </cell>
          <cell r="H1392">
            <v>2760</v>
          </cell>
          <cell r="I1392">
            <v>0.51700000000000002</v>
          </cell>
          <cell r="J1392">
            <v>-1426.92</v>
          </cell>
          <cell r="K1392" t="str">
            <v>Peso de Producto Terminado</v>
          </cell>
          <cell r="L1392" t="str">
            <v>G1295</v>
          </cell>
          <cell r="M1392">
            <v>2002</v>
          </cell>
          <cell r="N1392">
            <v>6</v>
          </cell>
          <cell r="O1392" t="str">
            <v>043855</v>
          </cell>
          <cell r="P1392">
            <v>3</v>
          </cell>
          <cell r="Q1392" t="str">
            <v>G1295</v>
          </cell>
          <cell r="R1392" t="str">
            <v>FACTUPA$03</v>
          </cell>
          <cell r="S1392" t="str">
            <v>0200015255</v>
          </cell>
          <cell r="T1392" t="str">
            <v>ING. HENRY PALACIOS</v>
          </cell>
          <cell r="U1392">
            <v>43855</v>
          </cell>
          <cell r="V1392">
            <v>993.6</v>
          </cell>
          <cell r="W1392">
            <v>0</v>
          </cell>
          <cell r="X1392">
            <v>993.6</v>
          </cell>
          <cell r="Y1392">
            <v>0</v>
          </cell>
        </row>
        <row r="1393">
          <cell r="A1393" t="str">
            <v>G1295C6005</v>
          </cell>
          <cell r="B1393" t="str">
            <v>TAPA TROQ ECUTROPI 517*380*235T250TE3799</v>
          </cell>
          <cell r="C1393">
            <v>2</v>
          </cell>
          <cell r="D1393" t="str">
            <v>6</v>
          </cell>
          <cell r="E1393">
            <v>20020629</v>
          </cell>
          <cell r="F1393" t="str">
            <v>UN</v>
          </cell>
          <cell r="G1393">
            <v>1</v>
          </cell>
          <cell r="H1393">
            <v>9138</v>
          </cell>
          <cell r="I1393">
            <v>0.51700000000000002</v>
          </cell>
          <cell r="J1393">
            <v>4724.3460000000005</v>
          </cell>
          <cell r="K1393" t="str">
            <v>Peso de Producto Terminado</v>
          </cell>
          <cell r="L1393" t="str">
            <v>G1295</v>
          </cell>
          <cell r="M1393">
            <v>2002</v>
          </cell>
          <cell r="N1393">
            <v>6</v>
          </cell>
          <cell r="O1393" t="str">
            <v>044028</v>
          </cell>
          <cell r="P1393">
            <v>3</v>
          </cell>
          <cell r="Q1393" t="str">
            <v>15474</v>
          </cell>
          <cell r="R1393" t="str">
            <v>22115</v>
          </cell>
          <cell r="S1393" t="str">
            <v>0</v>
          </cell>
          <cell r="T1393" t="str">
            <v>ING. HENRY PALACIOS</v>
          </cell>
          <cell r="U1393">
            <v>44028</v>
          </cell>
        </row>
        <row r="1394">
          <cell r="A1394" t="str">
            <v>G1295C6005</v>
          </cell>
          <cell r="B1394" t="str">
            <v>TAPA TROQ ECUTROPI 517*380*235T250TE3799</v>
          </cell>
          <cell r="C1394">
            <v>90</v>
          </cell>
          <cell r="D1394" t="str">
            <v>6</v>
          </cell>
          <cell r="E1394">
            <v>20020630</v>
          </cell>
          <cell r="F1394" t="str">
            <v>UN</v>
          </cell>
          <cell r="G1394">
            <v>-1</v>
          </cell>
          <cell r="H1394">
            <v>6000</v>
          </cell>
          <cell r="I1394">
            <v>0.51700000000000002</v>
          </cell>
          <cell r="J1394">
            <v>-3102</v>
          </cell>
          <cell r="K1394" t="str">
            <v>Peso de Producto Terminado</v>
          </cell>
          <cell r="L1394" t="str">
            <v>G1295</v>
          </cell>
          <cell r="M1394">
            <v>2002</v>
          </cell>
          <cell r="N1394">
            <v>6</v>
          </cell>
          <cell r="O1394" t="str">
            <v>044032</v>
          </cell>
          <cell r="P1394">
            <v>1</v>
          </cell>
          <cell r="Q1394" t="str">
            <v>G1295</v>
          </cell>
          <cell r="R1394" t="str">
            <v>FACTUPA$03</v>
          </cell>
          <cell r="S1394" t="str">
            <v>0200015318</v>
          </cell>
          <cell r="T1394" t="str">
            <v>ING. HENRY PALACIOS</v>
          </cell>
          <cell r="U1394">
            <v>44032</v>
          </cell>
          <cell r="V1394">
            <v>2160</v>
          </cell>
          <cell r="W1394">
            <v>0</v>
          </cell>
          <cell r="X1394">
            <v>2160</v>
          </cell>
          <cell r="Y1394">
            <v>0</v>
          </cell>
        </row>
        <row r="1395">
          <cell r="A1395" t="str">
            <v>G1295C6005</v>
          </cell>
          <cell r="B1395" t="str">
            <v>TAPA TROQ ECUTROPI 517*380*235T250TE3799</v>
          </cell>
          <cell r="C1395">
            <v>90</v>
          </cell>
          <cell r="D1395" t="str">
            <v>6</v>
          </cell>
          <cell r="E1395">
            <v>20020630</v>
          </cell>
          <cell r="F1395" t="str">
            <v>UN</v>
          </cell>
          <cell r="G1395">
            <v>-1</v>
          </cell>
          <cell r="H1395">
            <v>1881</v>
          </cell>
          <cell r="I1395">
            <v>0.51700000000000002</v>
          </cell>
          <cell r="J1395">
            <v>-972.47699999999998</v>
          </cell>
          <cell r="K1395" t="str">
            <v>Peso de Producto Terminado</v>
          </cell>
          <cell r="L1395" t="str">
            <v>G1295</v>
          </cell>
          <cell r="M1395">
            <v>2002</v>
          </cell>
          <cell r="N1395">
            <v>6</v>
          </cell>
          <cell r="O1395" t="str">
            <v>044042</v>
          </cell>
          <cell r="P1395">
            <v>2</v>
          </cell>
          <cell r="Q1395" t="str">
            <v>G1295</v>
          </cell>
          <cell r="R1395" t="str">
            <v>FACTUPA$03</v>
          </cell>
          <cell r="S1395" t="str">
            <v>0200015322</v>
          </cell>
          <cell r="T1395" t="str">
            <v>ING. HENRY PALACIOS</v>
          </cell>
          <cell r="U1395">
            <v>44042</v>
          </cell>
          <cell r="V1395">
            <v>677.16</v>
          </cell>
          <cell r="W1395">
            <v>0</v>
          </cell>
          <cell r="X1395">
            <v>677.16</v>
          </cell>
          <cell r="Y1395">
            <v>0</v>
          </cell>
        </row>
        <row r="1396">
          <cell r="A1396" t="str">
            <v>G1295C6006</v>
          </cell>
          <cell r="B1396" t="str">
            <v>FONDO TROQUELAD 507*367*225 T400 TE3635</v>
          </cell>
          <cell r="C1396">
            <v>2</v>
          </cell>
          <cell r="D1396" t="str">
            <v>6</v>
          </cell>
          <cell r="E1396">
            <v>20020606</v>
          </cell>
          <cell r="F1396" t="str">
            <v>UN</v>
          </cell>
          <cell r="G1396">
            <v>1</v>
          </cell>
          <cell r="H1396">
            <v>16689</v>
          </cell>
          <cell r="I1396">
            <v>0.79300000000000004</v>
          </cell>
          <cell r="J1396">
            <v>13234.377</v>
          </cell>
          <cell r="K1396" t="str">
            <v>Peso de Producto Terminado</v>
          </cell>
          <cell r="L1396" t="str">
            <v>G1295</v>
          </cell>
          <cell r="M1396">
            <v>2002</v>
          </cell>
          <cell r="N1396">
            <v>6</v>
          </cell>
          <cell r="O1396" t="str">
            <v>043005</v>
          </cell>
          <cell r="P1396">
            <v>8</v>
          </cell>
          <cell r="Q1396" t="str">
            <v>14959</v>
          </cell>
          <cell r="R1396" t="str">
            <v>21706</v>
          </cell>
          <cell r="S1396" t="str">
            <v>0</v>
          </cell>
          <cell r="T1396" t="str">
            <v>ING. HENRY PALACIOS</v>
          </cell>
          <cell r="U1396">
            <v>43005</v>
          </cell>
        </row>
        <row r="1397">
          <cell r="A1397" t="str">
            <v>G1295C6006</v>
          </cell>
          <cell r="B1397" t="str">
            <v>FONDO TROQUELAD 507*367*225 T400 TE3635</v>
          </cell>
          <cell r="C1397">
            <v>90</v>
          </cell>
          <cell r="D1397" t="str">
            <v>6</v>
          </cell>
          <cell r="E1397">
            <v>20020607</v>
          </cell>
          <cell r="F1397" t="str">
            <v>UN</v>
          </cell>
          <cell r="G1397">
            <v>-1</v>
          </cell>
          <cell r="H1397">
            <v>5000</v>
          </cell>
          <cell r="I1397">
            <v>0.79800000000000004</v>
          </cell>
          <cell r="J1397">
            <v>-3990</v>
          </cell>
          <cell r="K1397" t="str">
            <v>Peso de Producto Terminado</v>
          </cell>
          <cell r="L1397" t="str">
            <v>G1295</v>
          </cell>
          <cell r="M1397">
            <v>2002</v>
          </cell>
          <cell r="N1397">
            <v>6</v>
          </cell>
          <cell r="O1397" t="str">
            <v>043010</v>
          </cell>
          <cell r="P1397">
            <v>1</v>
          </cell>
          <cell r="Q1397" t="str">
            <v>G1295</v>
          </cell>
          <cell r="R1397" t="str">
            <v>FACTUPA$03</v>
          </cell>
          <cell r="S1397" t="str">
            <v>0200014846</v>
          </cell>
          <cell r="T1397" t="str">
            <v>ING. HENRY PALACIOS</v>
          </cell>
          <cell r="U1397">
            <v>43010</v>
          </cell>
          <cell r="V1397">
            <v>2800</v>
          </cell>
          <cell r="W1397">
            <v>0</v>
          </cell>
          <cell r="X1397">
            <v>2800</v>
          </cell>
          <cell r="Y1397">
            <v>0</v>
          </cell>
        </row>
        <row r="1398">
          <cell r="A1398" t="str">
            <v>G1272C6004</v>
          </cell>
          <cell r="B1398" t="str">
            <v>TAPA TROPILAND 491*290*130 T150 TE3225</v>
          </cell>
          <cell r="C1398">
            <v>2</v>
          </cell>
          <cell r="D1398" t="str">
            <v>6</v>
          </cell>
          <cell r="E1398">
            <v>20020618</v>
          </cell>
          <cell r="F1398" t="str">
            <v>UN</v>
          </cell>
          <cell r="G1398">
            <v>1</v>
          </cell>
          <cell r="H1398">
            <v>2160</v>
          </cell>
          <cell r="I1398">
            <v>0.23899999999999999</v>
          </cell>
          <cell r="J1398">
            <v>516.24</v>
          </cell>
          <cell r="K1398" t="str">
            <v>Peso de Producto Terminado</v>
          </cell>
          <cell r="L1398" t="str">
            <v>G1272</v>
          </cell>
          <cell r="M1398">
            <v>2002</v>
          </cell>
          <cell r="N1398">
            <v>6</v>
          </cell>
          <cell r="O1398" t="str">
            <v>043443</v>
          </cell>
          <cell r="P1398">
            <v>2</v>
          </cell>
          <cell r="Q1398" t="str">
            <v>15221</v>
          </cell>
          <cell r="R1398" t="str">
            <v>18485</v>
          </cell>
          <cell r="S1398" t="str">
            <v>0</v>
          </cell>
          <cell r="T1398" t="str">
            <v>IQF AGROINDUSTRIAL</v>
          </cell>
          <cell r="U1398">
            <v>43443</v>
          </cell>
        </row>
        <row r="1399">
          <cell r="A1399" t="str">
            <v>G0830C6RE1</v>
          </cell>
          <cell r="B1399" t="str">
            <v>CAJA MARRON 385*240*285 T/200</v>
          </cell>
          <cell r="C1399">
            <v>90</v>
          </cell>
          <cell r="D1399" t="str">
            <v>6</v>
          </cell>
          <cell r="E1399">
            <v>20020620</v>
          </cell>
          <cell r="F1399" t="str">
            <v>UN</v>
          </cell>
          <cell r="G1399">
            <v>-1</v>
          </cell>
          <cell r="H1399">
            <v>1159</v>
          </cell>
          <cell r="I1399">
            <v>0.434</v>
          </cell>
          <cell r="J1399">
            <v>-503.00599999999997</v>
          </cell>
          <cell r="K1399" t="str">
            <v>Peso de Producto Terminado</v>
          </cell>
          <cell r="L1399" t="str">
            <v>G0830</v>
          </cell>
          <cell r="M1399">
            <v>2002</v>
          </cell>
          <cell r="N1399">
            <v>6</v>
          </cell>
          <cell r="O1399" t="str">
            <v>043551</v>
          </cell>
          <cell r="P1399">
            <v>1</v>
          </cell>
          <cell r="Q1399" t="str">
            <v>G0830</v>
          </cell>
          <cell r="R1399" t="str">
            <v>FACTUPA$03</v>
          </cell>
          <cell r="S1399" t="str">
            <v>0200015114</v>
          </cell>
          <cell r="T1399" t="str">
            <v>ECOFROZ</v>
          </cell>
          <cell r="U1399">
            <v>43551</v>
          </cell>
          <cell r="V1399">
            <v>370.88</v>
          </cell>
          <cell r="W1399">
            <v>0</v>
          </cell>
          <cell r="X1399">
            <v>370.88</v>
          </cell>
          <cell r="Y1399">
            <v>0</v>
          </cell>
        </row>
        <row r="1400">
          <cell r="A1400" t="str">
            <v>G0830C6SAL</v>
          </cell>
          <cell r="B1400" t="str">
            <v>CAJA SALLFUR 460*240*333 T/200</v>
          </cell>
          <cell r="C1400">
            <v>2</v>
          </cell>
          <cell r="D1400" t="str">
            <v>6</v>
          </cell>
          <cell r="E1400">
            <v>20020606</v>
          </cell>
          <cell r="F1400" t="str">
            <v>UN</v>
          </cell>
          <cell r="G1400">
            <v>1</v>
          </cell>
          <cell r="H1400">
            <v>1858</v>
          </cell>
          <cell r="I1400">
            <v>0.51900000000000002</v>
          </cell>
          <cell r="J1400">
            <v>964.30200000000002</v>
          </cell>
          <cell r="K1400" t="str">
            <v>Peso de Producto Terminado</v>
          </cell>
          <cell r="L1400" t="str">
            <v>G0830</v>
          </cell>
          <cell r="M1400">
            <v>2002</v>
          </cell>
          <cell r="N1400">
            <v>6</v>
          </cell>
          <cell r="O1400" t="str">
            <v>042967</v>
          </cell>
          <cell r="P1400">
            <v>1</v>
          </cell>
          <cell r="Q1400" t="str">
            <v>14947</v>
          </cell>
          <cell r="R1400" t="str">
            <v>21616</v>
          </cell>
          <cell r="S1400" t="str">
            <v>0</v>
          </cell>
          <cell r="T1400" t="str">
            <v>ECOFROZ</v>
          </cell>
          <cell r="U1400">
            <v>42967</v>
          </cell>
        </row>
        <row r="1401">
          <cell r="A1401" t="str">
            <v>G0501C6001</v>
          </cell>
          <cell r="B1401" t="str">
            <v>CJ GONEB BP CHOC 460*210*365 T250 TE3918</v>
          </cell>
          <cell r="C1401">
            <v>2</v>
          </cell>
          <cell r="D1401" t="str">
            <v>6</v>
          </cell>
          <cell r="E1401">
            <v>20020614</v>
          </cell>
          <cell r="F1401" t="str">
            <v>UN</v>
          </cell>
          <cell r="G1401">
            <v>1</v>
          </cell>
          <cell r="H1401">
            <v>1702</v>
          </cell>
          <cell r="I1401">
            <v>0.61399999999999999</v>
          </cell>
          <cell r="J1401">
            <v>1045.028</v>
          </cell>
          <cell r="K1401" t="str">
            <v>Peso de Producto Terminado</v>
          </cell>
          <cell r="L1401" t="str">
            <v>G0501</v>
          </cell>
          <cell r="M1401">
            <v>2002</v>
          </cell>
          <cell r="N1401">
            <v>6</v>
          </cell>
          <cell r="O1401" t="str">
            <v>043331</v>
          </cell>
          <cell r="P1401">
            <v>9</v>
          </cell>
          <cell r="Q1401" t="str">
            <v>15209</v>
          </cell>
          <cell r="R1401" t="str">
            <v>19809</v>
          </cell>
          <cell r="S1401" t="str">
            <v>0</v>
          </cell>
          <cell r="T1401" t="str">
            <v>CONGELADOS ECUATORIANOS</v>
          </cell>
          <cell r="U1401">
            <v>43331</v>
          </cell>
        </row>
        <row r="1402">
          <cell r="A1402" t="str">
            <v>G0501C6001</v>
          </cell>
          <cell r="B1402" t="str">
            <v>CJ GONEB BP CHOC 460*210*365 T250 TE3918</v>
          </cell>
          <cell r="C1402">
            <v>90</v>
          </cell>
          <cell r="D1402" t="str">
            <v>6</v>
          </cell>
          <cell r="E1402">
            <v>20020617</v>
          </cell>
          <cell r="F1402" t="str">
            <v>UN</v>
          </cell>
          <cell r="G1402">
            <v>-1</v>
          </cell>
          <cell r="H1402">
            <v>1702</v>
          </cell>
          <cell r="I1402">
            <v>0.61399999999999999</v>
          </cell>
          <cell r="J1402">
            <v>-1045.028</v>
          </cell>
          <cell r="K1402" t="str">
            <v>Peso de Producto Terminado</v>
          </cell>
          <cell r="L1402" t="str">
            <v>G0501</v>
          </cell>
          <cell r="M1402">
            <v>2002</v>
          </cell>
          <cell r="N1402">
            <v>6</v>
          </cell>
          <cell r="O1402" t="str">
            <v>043383</v>
          </cell>
          <cell r="P1402">
            <v>1</v>
          </cell>
          <cell r="Q1402" t="str">
            <v>G0501</v>
          </cell>
          <cell r="R1402" t="str">
            <v>FACTUPA$03</v>
          </cell>
          <cell r="S1402" t="str">
            <v>0200015031</v>
          </cell>
          <cell r="T1402" t="str">
            <v>CONGELADOS ECUATORIANOS</v>
          </cell>
          <cell r="U1402">
            <v>43383</v>
          </cell>
          <cell r="V1402">
            <v>953.12</v>
          </cell>
          <cell r="W1402">
            <v>0</v>
          </cell>
          <cell r="X1402">
            <v>953.12</v>
          </cell>
          <cell r="Y1402">
            <v>0</v>
          </cell>
        </row>
        <row r="1403">
          <cell r="A1403" t="str">
            <v>G0501C6008</v>
          </cell>
          <cell r="B1403" t="str">
            <v>CJ SYSCO DB PARD 422*274*163 T200 TE3949</v>
          </cell>
          <cell r="C1403">
            <v>2</v>
          </cell>
          <cell r="D1403" t="str">
            <v>6</v>
          </cell>
          <cell r="E1403">
            <v>20020618</v>
          </cell>
          <cell r="F1403" t="str">
            <v>UN</v>
          </cell>
          <cell r="G1403">
            <v>1</v>
          </cell>
          <cell r="H1403">
            <v>6222</v>
          </cell>
          <cell r="I1403">
            <v>0.64500000000000002</v>
          </cell>
          <cell r="J1403">
            <v>4013.19</v>
          </cell>
          <cell r="K1403" t="str">
            <v>Peso de Producto Terminado</v>
          </cell>
          <cell r="L1403" t="str">
            <v>G0501</v>
          </cell>
          <cell r="M1403">
            <v>2002</v>
          </cell>
          <cell r="N1403">
            <v>6</v>
          </cell>
          <cell r="O1403" t="str">
            <v>043459</v>
          </cell>
          <cell r="P1403">
            <v>4</v>
          </cell>
          <cell r="Q1403" t="str">
            <v>15228</v>
          </cell>
          <cell r="R1403" t="str">
            <v>21934</v>
          </cell>
          <cell r="S1403" t="str">
            <v>0</v>
          </cell>
          <cell r="T1403" t="str">
            <v>CONGELADOS ECUATORIANOS</v>
          </cell>
          <cell r="U1403">
            <v>43459</v>
          </cell>
        </row>
        <row r="1404">
          <cell r="A1404" t="str">
            <v>G0501C6008</v>
          </cell>
          <cell r="B1404" t="str">
            <v>CJ SYSCO DB PARD 422*274*163 T200 TE3949</v>
          </cell>
          <cell r="C1404">
            <v>90</v>
          </cell>
          <cell r="D1404" t="str">
            <v>6</v>
          </cell>
          <cell r="E1404">
            <v>20020619</v>
          </cell>
          <cell r="F1404" t="str">
            <v>UN</v>
          </cell>
          <cell r="G1404">
            <v>-1</v>
          </cell>
          <cell r="H1404">
            <v>6222</v>
          </cell>
          <cell r="I1404">
            <v>0.64500000000000002</v>
          </cell>
          <cell r="J1404">
            <v>-4013.19</v>
          </cell>
          <cell r="K1404" t="str">
            <v>Peso de Producto Terminado</v>
          </cell>
          <cell r="L1404" t="str">
            <v>G0501</v>
          </cell>
          <cell r="M1404">
            <v>2002</v>
          </cell>
          <cell r="N1404">
            <v>6</v>
          </cell>
          <cell r="O1404" t="str">
            <v>043464</v>
          </cell>
          <cell r="P1404">
            <v>1</v>
          </cell>
          <cell r="Q1404" t="str">
            <v>G0501</v>
          </cell>
          <cell r="R1404" t="str">
            <v>FACTUPA$03</v>
          </cell>
          <cell r="S1404" t="str">
            <v>0200015071</v>
          </cell>
          <cell r="T1404" t="str">
            <v>CONGELADOS ECUATORIANOS</v>
          </cell>
          <cell r="U1404">
            <v>43464</v>
          </cell>
          <cell r="V1404">
            <v>3173.22</v>
          </cell>
          <cell r="W1404">
            <v>0</v>
          </cell>
          <cell r="X1404">
            <v>3173.22</v>
          </cell>
          <cell r="Y1404">
            <v>0</v>
          </cell>
        </row>
        <row r="1405">
          <cell r="A1405" t="str">
            <v>G0501C6019</v>
          </cell>
          <cell r="B1405" t="str">
            <v>CJ B.P. CHOCOLAT.330*155*184 BC 250 4857</v>
          </cell>
          <cell r="C1405">
            <v>2</v>
          </cell>
          <cell r="D1405" t="str">
            <v>6</v>
          </cell>
          <cell r="E1405">
            <v>20020624</v>
          </cell>
          <cell r="F1405" t="str">
            <v>UN</v>
          </cell>
          <cell r="G1405">
            <v>1</v>
          </cell>
          <cell r="H1405">
            <v>2400</v>
          </cell>
          <cell r="I1405">
            <v>0.26900000000000002</v>
          </cell>
          <cell r="J1405">
            <v>645.6</v>
          </cell>
          <cell r="K1405" t="str">
            <v>Peso de Producto Terminado</v>
          </cell>
          <cell r="L1405" t="str">
            <v>G0501</v>
          </cell>
          <cell r="M1405">
            <v>2002</v>
          </cell>
          <cell r="N1405">
            <v>6</v>
          </cell>
          <cell r="O1405" t="str">
            <v>043682</v>
          </cell>
          <cell r="P1405">
            <v>1</v>
          </cell>
          <cell r="Q1405" t="str">
            <v>15272</v>
          </cell>
          <cell r="R1405" t="str">
            <v>22027</v>
          </cell>
          <cell r="S1405" t="str">
            <v>0</v>
          </cell>
          <cell r="T1405" t="str">
            <v>CONGELADOS ECUATORIANOS</v>
          </cell>
          <cell r="U1405">
            <v>43682</v>
          </cell>
        </row>
        <row r="1406">
          <cell r="A1406" t="str">
            <v>G0501C6019</v>
          </cell>
          <cell r="B1406" t="str">
            <v>CJ B.P. CHOCOLAT.330*155*184 BC 250 4857</v>
          </cell>
          <cell r="C1406">
            <v>2</v>
          </cell>
          <cell r="D1406" t="str">
            <v>6</v>
          </cell>
          <cell r="E1406">
            <v>20020624</v>
          </cell>
          <cell r="F1406" t="str">
            <v>UN</v>
          </cell>
          <cell r="G1406">
            <v>1</v>
          </cell>
          <cell r="H1406">
            <v>1294</v>
          </cell>
          <cell r="I1406">
            <v>0.26900000000000002</v>
          </cell>
          <cell r="J1406">
            <v>348.08600000000001</v>
          </cell>
          <cell r="K1406" t="str">
            <v>Peso de Producto Terminado</v>
          </cell>
          <cell r="L1406" t="str">
            <v>G0501</v>
          </cell>
          <cell r="M1406">
            <v>2002</v>
          </cell>
          <cell r="N1406">
            <v>6</v>
          </cell>
          <cell r="O1406" t="str">
            <v>043682</v>
          </cell>
          <cell r="P1406">
            <v>2</v>
          </cell>
          <cell r="Q1406" t="str">
            <v>15273</v>
          </cell>
          <cell r="R1406" t="str">
            <v>22027</v>
          </cell>
          <cell r="S1406" t="str">
            <v>0</v>
          </cell>
          <cell r="T1406" t="str">
            <v>CONGELADOS ECUATORIANOS</v>
          </cell>
          <cell r="U1406">
            <v>43682</v>
          </cell>
        </row>
        <row r="1407">
          <cell r="A1407" t="str">
            <v>G0501C6019</v>
          </cell>
          <cell r="B1407" t="str">
            <v>CJ B.P. CHOCOLAT.330*155*184 BC 250 4857</v>
          </cell>
          <cell r="C1407">
            <v>90</v>
          </cell>
          <cell r="D1407" t="str">
            <v>6</v>
          </cell>
          <cell r="E1407">
            <v>20020625</v>
          </cell>
          <cell r="F1407" t="str">
            <v>UN</v>
          </cell>
          <cell r="G1407">
            <v>-1</v>
          </cell>
          <cell r="H1407">
            <v>3694</v>
          </cell>
          <cell r="I1407">
            <v>0.26900000000000002</v>
          </cell>
          <cell r="J1407">
            <v>-993.68600000000004</v>
          </cell>
          <cell r="K1407" t="str">
            <v>Peso de Producto Terminado</v>
          </cell>
          <cell r="L1407" t="str">
            <v>G0501</v>
          </cell>
          <cell r="M1407">
            <v>2002</v>
          </cell>
          <cell r="N1407">
            <v>6</v>
          </cell>
          <cell r="O1407" t="str">
            <v>043689</v>
          </cell>
          <cell r="P1407">
            <v>2</v>
          </cell>
          <cell r="Q1407" t="str">
            <v>G0501</v>
          </cell>
          <cell r="R1407" t="str">
            <v>FACTUPA$03</v>
          </cell>
          <cell r="S1407" t="str">
            <v>0200015183</v>
          </cell>
          <cell r="T1407" t="str">
            <v>CONGELADOS ECUATORIANOS</v>
          </cell>
          <cell r="U1407">
            <v>43689</v>
          </cell>
          <cell r="V1407">
            <v>923.5</v>
          </cell>
          <cell r="W1407">
            <v>0</v>
          </cell>
          <cell r="X1407">
            <v>923.5</v>
          </cell>
          <cell r="Y1407">
            <v>0</v>
          </cell>
        </row>
        <row r="1408">
          <cell r="A1408" t="str">
            <v>G0501C6020</v>
          </cell>
          <cell r="B1408" t="str">
            <v>CJ B.P.WHITE CHOC330*155*184 BC 250 4858</v>
          </cell>
          <cell r="C1408">
            <v>2</v>
          </cell>
          <cell r="D1408" t="str">
            <v>6</v>
          </cell>
          <cell r="E1408">
            <v>20020624</v>
          </cell>
          <cell r="F1408" t="str">
            <v>UN</v>
          </cell>
          <cell r="G1408">
            <v>1</v>
          </cell>
          <cell r="H1408">
            <v>2326</v>
          </cell>
          <cell r="I1408">
            <v>0.26900000000000002</v>
          </cell>
          <cell r="J1408">
            <v>625.69400000000007</v>
          </cell>
          <cell r="K1408" t="str">
            <v>Peso de Producto Terminado</v>
          </cell>
          <cell r="L1408" t="str">
            <v>G0501</v>
          </cell>
          <cell r="M1408">
            <v>2002</v>
          </cell>
          <cell r="N1408">
            <v>6</v>
          </cell>
          <cell r="O1408" t="str">
            <v>043680</v>
          </cell>
          <cell r="P1408">
            <v>3</v>
          </cell>
          <cell r="Q1408" t="str">
            <v>15267</v>
          </cell>
          <cell r="R1408" t="str">
            <v>22026</v>
          </cell>
          <cell r="S1408" t="str">
            <v>0</v>
          </cell>
          <cell r="T1408" t="str">
            <v>CONGELADOS ECUATORIANOS</v>
          </cell>
          <cell r="U1408">
            <v>43680</v>
          </cell>
        </row>
        <row r="1409">
          <cell r="A1409" t="str">
            <v>G0501C6020</v>
          </cell>
          <cell r="B1409" t="str">
            <v>CJ B.P.WHITE CHOC330*155*184 BC 250 4858</v>
          </cell>
          <cell r="C1409">
            <v>90</v>
          </cell>
          <cell r="D1409" t="str">
            <v>6</v>
          </cell>
          <cell r="E1409">
            <v>20020625</v>
          </cell>
          <cell r="F1409" t="str">
            <v>UN</v>
          </cell>
          <cell r="G1409">
            <v>-1</v>
          </cell>
          <cell r="H1409">
            <v>2326</v>
          </cell>
          <cell r="I1409">
            <v>0.26900000000000002</v>
          </cell>
          <cell r="J1409">
            <v>-625.69400000000007</v>
          </cell>
          <cell r="K1409" t="str">
            <v>Peso de Producto Terminado</v>
          </cell>
          <cell r="L1409" t="str">
            <v>G0501</v>
          </cell>
          <cell r="M1409">
            <v>2002</v>
          </cell>
          <cell r="N1409">
            <v>6</v>
          </cell>
          <cell r="O1409" t="str">
            <v>043689</v>
          </cell>
          <cell r="P1409">
            <v>3</v>
          </cell>
          <cell r="Q1409" t="str">
            <v>G0501</v>
          </cell>
          <cell r="R1409" t="str">
            <v>FACTUPA$03</v>
          </cell>
          <cell r="S1409" t="str">
            <v>0200015183</v>
          </cell>
          <cell r="T1409" t="str">
            <v>CONGELADOS ECUATORIANOS</v>
          </cell>
          <cell r="U1409">
            <v>43689</v>
          </cell>
          <cell r="V1409">
            <v>581.5</v>
          </cell>
          <cell r="W1409">
            <v>0</v>
          </cell>
          <cell r="X1409">
            <v>581.5</v>
          </cell>
          <cell r="Y1409">
            <v>0</v>
          </cell>
        </row>
        <row r="1410">
          <cell r="A1410" t="str">
            <v>G0501C6021</v>
          </cell>
          <cell r="B1410" t="str">
            <v>CJ B.P.CHOCPEANUT376*166*184 BC 250 4859</v>
          </cell>
          <cell r="C1410">
            <v>2</v>
          </cell>
          <cell r="D1410" t="str">
            <v>6</v>
          </cell>
          <cell r="E1410">
            <v>20020624</v>
          </cell>
          <cell r="F1410" t="str">
            <v>UN</v>
          </cell>
          <cell r="G1410">
            <v>1</v>
          </cell>
          <cell r="H1410">
            <v>2332</v>
          </cell>
          <cell r="I1410">
            <v>0.309</v>
          </cell>
          <cell r="J1410">
            <v>720.58799999999997</v>
          </cell>
          <cell r="K1410" t="str">
            <v>Peso de Producto Terminado</v>
          </cell>
          <cell r="L1410" t="str">
            <v>G0501</v>
          </cell>
          <cell r="M1410">
            <v>2002</v>
          </cell>
          <cell r="N1410">
            <v>6</v>
          </cell>
          <cell r="O1410" t="str">
            <v>043680</v>
          </cell>
          <cell r="P1410">
            <v>2</v>
          </cell>
          <cell r="Q1410" t="str">
            <v>15265</v>
          </cell>
          <cell r="R1410" t="str">
            <v>22029</v>
          </cell>
          <cell r="S1410" t="str">
            <v>0</v>
          </cell>
          <cell r="T1410" t="str">
            <v>CONGELADOS ECUATORIANOS</v>
          </cell>
          <cell r="U1410">
            <v>43680</v>
          </cell>
        </row>
        <row r="1411">
          <cell r="A1411" t="str">
            <v>G0501C6021</v>
          </cell>
          <cell r="B1411" t="str">
            <v>CJ B.P.CHOCPEANUT376*166*184 BC 250 4859</v>
          </cell>
          <cell r="C1411">
            <v>90</v>
          </cell>
          <cell r="D1411" t="str">
            <v>6</v>
          </cell>
          <cell r="E1411">
            <v>20020625</v>
          </cell>
          <cell r="F1411" t="str">
            <v>UN</v>
          </cell>
          <cell r="G1411">
            <v>-1</v>
          </cell>
          <cell r="H1411">
            <v>2332</v>
          </cell>
          <cell r="I1411">
            <v>0.309</v>
          </cell>
          <cell r="J1411">
            <v>-720.58799999999997</v>
          </cell>
          <cell r="K1411" t="str">
            <v>Peso de Producto Terminado</v>
          </cell>
          <cell r="L1411" t="str">
            <v>G0501</v>
          </cell>
          <cell r="M1411">
            <v>2002</v>
          </cell>
          <cell r="N1411">
            <v>6</v>
          </cell>
          <cell r="O1411" t="str">
            <v>043689</v>
          </cell>
          <cell r="P1411">
            <v>1</v>
          </cell>
          <cell r="Q1411" t="str">
            <v>G0501</v>
          </cell>
          <cell r="R1411" t="str">
            <v>FACTUPA$03</v>
          </cell>
          <cell r="S1411" t="str">
            <v>0200015183</v>
          </cell>
          <cell r="T1411" t="str">
            <v>CONGELADOS ECUATORIANOS</v>
          </cell>
          <cell r="U1411">
            <v>43689</v>
          </cell>
          <cell r="V1411">
            <v>652.96</v>
          </cell>
          <cell r="W1411">
            <v>0</v>
          </cell>
          <cell r="X1411">
            <v>652.96</v>
          </cell>
          <cell r="Y1411">
            <v>0</v>
          </cell>
        </row>
        <row r="1412">
          <cell r="A1412" t="str">
            <v>G2515C6B01</v>
          </cell>
          <cell r="B1412" t="str">
            <v>CJ PLATANO BASE 22XU 507*367*225 T/400</v>
          </cell>
          <cell r="C1412">
            <v>90</v>
          </cell>
          <cell r="D1412" t="str">
            <v>6</v>
          </cell>
          <cell r="E1412">
            <v>20020626</v>
          </cell>
          <cell r="F1412" t="str">
            <v>UN</v>
          </cell>
          <cell r="G1412">
            <v>-1</v>
          </cell>
          <cell r="H1412">
            <v>6200</v>
          </cell>
          <cell r="I1412">
            <v>0.79300000000000004</v>
          </cell>
          <cell r="J1412">
            <v>-4916.6000000000004</v>
          </cell>
          <cell r="K1412" t="str">
            <v>Peso de Producto Terminado</v>
          </cell>
          <cell r="L1412" t="str">
            <v>G2515</v>
          </cell>
          <cell r="M1412">
            <v>2002</v>
          </cell>
          <cell r="N1412">
            <v>6</v>
          </cell>
          <cell r="O1412" t="str">
            <v>043800</v>
          </cell>
          <cell r="P1412">
            <v>1</v>
          </cell>
          <cell r="Q1412" t="str">
            <v>G2515</v>
          </cell>
          <cell r="R1412" t="str">
            <v>FACTUPA$03</v>
          </cell>
          <cell r="S1412" t="str">
            <v>0200015220</v>
          </cell>
          <cell r="T1412" t="str">
            <v>RAMZY EXPORT IMPORT CIA. LTDA.</v>
          </cell>
          <cell r="U1412">
            <v>43800</v>
          </cell>
          <cell r="V1412">
            <v>3658</v>
          </cell>
          <cell r="W1412">
            <v>0</v>
          </cell>
          <cell r="X1412">
            <v>3658</v>
          </cell>
          <cell r="Y1412">
            <v>0</v>
          </cell>
        </row>
        <row r="1413">
          <cell r="A1413" t="str">
            <v>G0501C6022</v>
          </cell>
          <cell r="B1413" t="str">
            <v>CJ REGULAR S/I 420*263*141 B-C 250 TE-NA</v>
          </cell>
          <cell r="C1413">
            <v>90</v>
          </cell>
          <cell r="D1413" t="str">
            <v>6</v>
          </cell>
          <cell r="E1413">
            <v>20020625</v>
          </cell>
          <cell r="F1413" t="str">
            <v>UN</v>
          </cell>
          <cell r="G1413">
            <v>-1</v>
          </cell>
          <cell r="H1413">
            <v>1131</v>
          </cell>
          <cell r="I1413">
            <v>0.44400000000000001</v>
          </cell>
          <cell r="J1413">
            <v>-502.16399999999999</v>
          </cell>
          <cell r="K1413" t="str">
            <v>Peso de Producto Terminado</v>
          </cell>
          <cell r="L1413" t="str">
            <v>G0501</v>
          </cell>
          <cell r="M1413">
            <v>2002</v>
          </cell>
          <cell r="N1413">
            <v>6</v>
          </cell>
          <cell r="O1413" t="str">
            <v>043681</v>
          </cell>
          <cell r="P1413">
            <v>1</v>
          </cell>
          <cell r="Q1413" t="str">
            <v>G0501</v>
          </cell>
          <cell r="R1413" t="str">
            <v>FACTUPA$03</v>
          </cell>
          <cell r="S1413" t="str">
            <v>0200015181</v>
          </cell>
          <cell r="T1413" t="str">
            <v>CONGELADOS ECUATORIANOS</v>
          </cell>
          <cell r="U1413">
            <v>43681</v>
          </cell>
          <cell r="V1413">
            <v>475.02</v>
          </cell>
          <cell r="W1413">
            <v>0</v>
          </cell>
          <cell r="X1413">
            <v>475.02</v>
          </cell>
          <cell r="Y1413">
            <v>0</v>
          </cell>
        </row>
        <row r="1414">
          <cell r="A1414" t="str">
            <v>G2515C6T02</v>
          </cell>
          <cell r="B1414" t="str">
            <v>CJ PLATANO TAP K/K 22XU 517*380*235 T250</v>
          </cell>
          <cell r="C1414">
            <v>2</v>
          </cell>
          <cell r="D1414" t="str">
            <v>6</v>
          </cell>
          <cell r="E1414">
            <v>20020625</v>
          </cell>
          <cell r="F1414" t="str">
            <v>UN</v>
          </cell>
          <cell r="G1414">
            <v>1</v>
          </cell>
          <cell r="H1414">
            <v>6545</v>
          </cell>
          <cell r="I1414">
            <v>0.48799999999999999</v>
          </cell>
          <cell r="J1414">
            <v>3193.96</v>
          </cell>
          <cell r="K1414" t="str">
            <v>Peso de Producto Terminado</v>
          </cell>
          <cell r="L1414" t="str">
            <v>G2515</v>
          </cell>
          <cell r="M1414">
            <v>2002</v>
          </cell>
          <cell r="N1414">
            <v>6</v>
          </cell>
          <cell r="O1414" t="str">
            <v>043798</v>
          </cell>
          <cell r="P1414">
            <v>3</v>
          </cell>
          <cell r="Q1414" t="str">
            <v>15398</v>
          </cell>
          <cell r="R1414" t="str">
            <v>22045</v>
          </cell>
          <cell r="S1414" t="str">
            <v>0</v>
          </cell>
          <cell r="T1414" t="str">
            <v>RAMZY EXPORT IMPORT CIA. LTDA.</v>
          </cell>
          <cell r="U1414">
            <v>43798</v>
          </cell>
        </row>
        <row r="1415">
          <cell r="A1415" t="str">
            <v>G0830C6RE1</v>
          </cell>
          <cell r="B1415" t="str">
            <v>CAJA MARRON 385*240*285 T/200</v>
          </cell>
          <cell r="C1415">
            <v>2</v>
          </cell>
          <cell r="D1415" t="str">
            <v>6</v>
          </cell>
          <cell r="E1415">
            <v>20020620</v>
          </cell>
          <cell r="F1415" t="str">
            <v>UN</v>
          </cell>
          <cell r="G1415">
            <v>1</v>
          </cell>
          <cell r="H1415">
            <v>5114</v>
          </cell>
          <cell r="I1415">
            <v>0.41699999999999998</v>
          </cell>
          <cell r="J1415">
            <v>2132.538</v>
          </cell>
          <cell r="K1415" t="str">
            <v>Peso de Producto Terminado</v>
          </cell>
          <cell r="L1415" t="str">
            <v>G0830</v>
          </cell>
          <cell r="M1415">
            <v>2002</v>
          </cell>
          <cell r="N1415">
            <v>6</v>
          </cell>
          <cell r="O1415" t="str">
            <v>043553</v>
          </cell>
          <cell r="P1415">
            <v>1</v>
          </cell>
          <cell r="Q1415" t="str">
            <v>15250</v>
          </cell>
          <cell r="R1415" t="str">
            <v>21988</v>
          </cell>
          <cell r="S1415" t="str">
            <v>0</v>
          </cell>
          <cell r="T1415" t="str">
            <v>ECOFROZ</v>
          </cell>
          <cell r="U1415">
            <v>43553</v>
          </cell>
        </row>
        <row r="1416">
          <cell r="A1416" t="str">
            <v>G0830C6RE1</v>
          </cell>
          <cell r="B1416" t="str">
            <v>CAJA MARRON 385*240*285 T/200</v>
          </cell>
          <cell r="C1416">
            <v>90</v>
          </cell>
          <cell r="D1416" t="str">
            <v>6</v>
          </cell>
          <cell r="E1416">
            <v>20020620</v>
          </cell>
          <cell r="F1416" t="str">
            <v>UN</v>
          </cell>
          <cell r="G1416">
            <v>-1</v>
          </cell>
          <cell r="H1416">
            <v>5114</v>
          </cell>
          <cell r="I1416">
            <v>0.434</v>
          </cell>
          <cell r="J1416">
            <v>-2219.4760000000001</v>
          </cell>
          <cell r="K1416" t="str">
            <v>Peso de Producto Terminado</v>
          </cell>
          <cell r="L1416" t="str">
            <v>G0830</v>
          </cell>
          <cell r="M1416">
            <v>2002</v>
          </cell>
          <cell r="N1416">
            <v>6</v>
          </cell>
          <cell r="O1416" t="str">
            <v>043554</v>
          </cell>
          <cell r="P1416">
            <v>1</v>
          </cell>
          <cell r="Q1416" t="str">
            <v>G0830</v>
          </cell>
          <cell r="R1416" t="str">
            <v>FACTUPA$03</v>
          </cell>
          <cell r="S1416" t="str">
            <v>0200015117</v>
          </cell>
          <cell r="T1416" t="str">
            <v>ECOFROZ</v>
          </cell>
          <cell r="U1416">
            <v>43554</v>
          </cell>
          <cell r="V1416">
            <v>1703.68</v>
          </cell>
          <cell r="W1416">
            <v>0</v>
          </cell>
          <cell r="X1416">
            <v>1703.68</v>
          </cell>
          <cell r="Y1416">
            <v>0</v>
          </cell>
        </row>
        <row r="1417">
          <cell r="A1417" t="str">
            <v>G0830C6RE1</v>
          </cell>
          <cell r="B1417" t="str">
            <v>CAJA MARRON 385*240*285 T/200</v>
          </cell>
          <cell r="C1417">
            <v>90</v>
          </cell>
          <cell r="D1417" t="str">
            <v>6</v>
          </cell>
          <cell r="E1417">
            <v>20020620</v>
          </cell>
          <cell r="F1417" t="str">
            <v>UN</v>
          </cell>
          <cell r="G1417">
            <v>-1</v>
          </cell>
          <cell r="H1417">
            <v>210</v>
          </cell>
          <cell r="I1417">
            <v>0.434</v>
          </cell>
          <cell r="J1417">
            <v>-91.14</v>
          </cell>
          <cell r="K1417" t="str">
            <v>Peso de Producto Terminado</v>
          </cell>
          <cell r="L1417" t="str">
            <v>G0830</v>
          </cell>
          <cell r="M1417">
            <v>2002</v>
          </cell>
          <cell r="N1417">
            <v>6</v>
          </cell>
          <cell r="O1417" t="str">
            <v>043554</v>
          </cell>
          <cell r="P1417">
            <v>1</v>
          </cell>
          <cell r="Q1417" t="str">
            <v>G0830</v>
          </cell>
          <cell r="R1417" t="str">
            <v>FACTUPA$03</v>
          </cell>
          <cell r="S1417" t="str">
            <v>0200015117</v>
          </cell>
          <cell r="T1417" t="str">
            <v>ECOFROZ</v>
          </cell>
          <cell r="U1417">
            <v>43554</v>
          </cell>
          <cell r="V1417">
            <v>1703.68</v>
          </cell>
          <cell r="W1417">
            <v>0</v>
          </cell>
          <cell r="X1417">
            <v>1703.68</v>
          </cell>
          <cell r="Y1417">
            <v>0</v>
          </cell>
        </row>
        <row r="1418">
          <cell r="A1418" t="str">
            <v>G0830C6RE1</v>
          </cell>
          <cell r="B1418" t="str">
            <v>CAJA MARRON 385*240*285 T/200</v>
          </cell>
          <cell r="C1418">
            <v>2</v>
          </cell>
          <cell r="D1418" t="str">
            <v>6</v>
          </cell>
          <cell r="E1418">
            <v>20020627</v>
          </cell>
          <cell r="F1418" t="str">
            <v>UN</v>
          </cell>
          <cell r="G1418">
            <v>1</v>
          </cell>
          <cell r="H1418">
            <v>4689</v>
          </cell>
          <cell r="I1418">
            <v>0.434</v>
          </cell>
          <cell r="J1418">
            <v>2035.0260000000001</v>
          </cell>
          <cell r="K1418" t="str">
            <v>Peso de Producto Terminado</v>
          </cell>
          <cell r="L1418" t="str">
            <v>G0830</v>
          </cell>
          <cell r="M1418">
            <v>2002</v>
          </cell>
          <cell r="N1418">
            <v>6</v>
          </cell>
          <cell r="O1418" t="str">
            <v>043902</v>
          </cell>
          <cell r="P1418">
            <v>1</v>
          </cell>
          <cell r="Q1418" t="str">
            <v>15448</v>
          </cell>
          <cell r="R1418" t="str">
            <v>22132</v>
          </cell>
          <cell r="S1418" t="str">
            <v>0</v>
          </cell>
          <cell r="T1418" t="str">
            <v>ECOFROZ</v>
          </cell>
          <cell r="U1418">
            <v>43902</v>
          </cell>
        </row>
        <row r="1419">
          <cell r="A1419" t="str">
            <v>G0830C6RE2</v>
          </cell>
          <cell r="B1419" t="str">
            <v>CAJA MARRON 400*240*285 T/200</v>
          </cell>
          <cell r="C1419">
            <v>2</v>
          </cell>
          <cell r="D1419" t="str">
            <v>6</v>
          </cell>
          <cell r="E1419">
            <v>20020606</v>
          </cell>
          <cell r="F1419" t="str">
            <v>UN</v>
          </cell>
          <cell r="G1419">
            <v>1</v>
          </cell>
          <cell r="H1419">
            <v>4542</v>
          </cell>
          <cell r="I1419">
            <v>0.437</v>
          </cell>
          <cell r="J1419">
            <v>1984.854</v>
          </cell>
          <cell r="K1419" t="str">
            <v>Peso de Producto Terminado</v>
          </cell>
          <cell r="L1419" t="str">
            <v>G0830</v>
          </cell>
          <cell r="M1419">
            <v>2002</v>
          </cell>
          <cell r="N1419">
            <v>6</v>
          </cell>
          <cell r="O1419" t="str">
            <v>043000</v>
          </cell>
          <cell r="P1419">
            <v>3</v>
          </cell>
          <cell r="Q1419" t="str">
            <v>14956</v>
          </cell>
          <cell r="R1419" t="str">
            <v>21500</v>
          </cell>
          <cell r="S1419" t="str">
            <v>0</v>
          </cell>
          <cell r="T1419" t="str">
            <v>ECOFROZ</v>
          </cell>
          <cell r="U1419">
            <v>43000</v>
          </cell>
        </row>
        <row r="1420">
          <cell r="A1420" t="str">
            <v>G0830C6RE2</v>
          </cell>
          <cell r="B1420" t="str">
            <v>CAJA MARRON 400*240*285 T/200</v>
          </cell>
          <cell r="C1420">
            <v>90</v>
          </cell>
          <cell r="D1420" t="str">
            <v>6</v>
          </cell>
          <cell r="E1420">
            <v>20020607</v>
          </cell>
          <cell r="F1420" t="str">
            <v>UN</v>
          </cell>
          <cell r="G1420">
            <v>-1</v>
          </cell>
          <cell r="H1420">
            <v>2622</v>
          </cell>
          <cell r="I1420">
            <v>0.44400000000000001</v>
          </cell>
          <cell r="J1420">
            <v>-1164.1680000000001</v>
          </cell>
          <cell r="K1420" t="str">
            <v>Peso de Producto Terminado</v>
          </cell>
          <cell r="L1420" t="str">
            <v>G0830</v>
          </cell>
          <cell r="M1420">
            <v>2002</v>
          </cell>
          <cell r="N1420">
            <v>6</v>
          </cell>
          <cell r="O1420" t="str">
            <v>043060</v>
          </cell>
          <cell r="P1420">
            <v>1</v>
          </cell>
          <cell r="Q1420" t="str">
            <v>G0830</v>
          </cell>
          <cell r="R1420" t="str">
            <v>FACTUPA$03</v>
          </cell>
          <cell r="S1420" t="str">
            <v>0200014870</v>
          </cell>
          <cell r="T1420" t="str">
            <v>ECOFROZ</v>
          </cell>
          <cell r="U1420">
            <v>43060</v>
          </cell>
          <cell r="V1420">
            <v>839.04</v>
          </cell>
          <cell r="W1420">
            <v>0</v>
          </cell>
          <cell r="X1420">
            <v>839.04</v>
          </cell>
          <cell r="Y1420">
            <v>0</v>
          </cell>
        </row>
        <row r="1421">
          <cell r="A1421" t="str">
            <v>G0830C6RE2</v>
          </cell>
          <cell r="B1421" t="str">
            <v>CAJA MARRON 400*240*285 T/200</v>
          </cell>
          <cell r="C1421">
            <v>90</v>
          </cell>
          <cell r="D1421" t="str">
            <v>6</v>
          </cell>
          <cell r="E1421">
            <v>20020608</v>
          </cell>
          <cell r="F1421" t="str">
            <v>UN</v>
          </cell>
          <cell r="G1421">
            <v>-1</v>
          </cell>
          <cell r="H1421">
            <v>1920</v>
          </cell>
          <cell r="I1421">
            <v>0.44400000000000001</v>
          </cell>
          <cell r="J1421">
            <v>-852.48</v>
          </cell>
          <cell r="K1421" t="str">
            <v>Peso de Producto Terminado</v>
          </cell>
          <cell r="L1421" t="str">
            <v>G0830</v>
          </cell>
          <cell r="M1421">
            <v>2002</v>
          </cell>
          <cell r="N1421">
            <v>6</v>
          </cell>
          <cell r="O1421" t="str">
            <v>043089</v>
          </cell>
          <cell r="P1421">
            <v>1</v>
          </cell>
          <cell r="Q1421" t="str">
            <v>G0830</v>
          </cell>
          <cell r="R1421" t="str">
            <v>FACTUPA$03</v>
          </cell>
          <cell r="S1421" t="str">
            <v>0200014886</v>
          </cell>
          <cell r="T1421" t="str">
            <v>ECOFROZ</v>
          </cell>
          <cell r="U1421">
            <v>43089</v>
          </cell>
          <cell r="V1421">
            <v>614.4</v>
          </cell>
          <cell r="W1421">
            <v>0</v>
          </cell>
          <cell r="X1421">
            <v>614.4</v>
          </cell>
          <cell r="Y1421">
            <v>0</v>
          </cell>
        </row>
        <row r="1422">
          <cell r="A1422" t="str">
            <v>G0830C6RE2</v>
          </cell>
          <cell r="B1422" t="str">
            <v>CAJA MARRON 400*240*285 T/200</v>
          </cell>
          <cell r="C1422">
            <v>2</v>
          </cell>
          <cell r="D1422" t="str">
            <v>6</v>
          </cell>
          <cell r="E1422">
            <v>20020614</v>
          </cell>
          <cell r="F1422" t="str">
            <v>UN</v>
          </cell>
          <cell r="G1422">
            <v>1</v>
          </cell>
          <cell r="H1422">
            <v>5100</v>
          </cell>
          <cell r="I1422">
            <v>0.437</v>
          </cell>
          <cell r="J1422">
            <v>2228.6999999999998</v>
          </cell>
          <cell r="K1422" t="str">
            <v>Peso de Producto Terminado</v>
          </cell>
          <cell r="L1422" t="str">
            <v>G0830</v>
          </cell>
          <cell r="M1422">
            <v>2002</v>
          </cell>
          <cell r="N1422">
            <v>6</v>
          </cell>
          <cell r="O1422" t="str">
            <v>043364</v>
          </cell>
          <cell r="P1422">
            <v>1</v>
          </cell>
          <cell r="Q1422" t="str">
            <v>15402</v>
          </cell>
          <cell r="R1422" t="str">
            <v>21500</v>
          </cell>
          <cell r="S1422" t="str">
            <v>0</v>
          </cell>
          <cell r="T1422" t="str">
            <v>ECOFROZ</v>
          </cell>
          <cell r="U1422">
            <v>43364</v>
          </cell>
        </row>
        <row r="1423">
          <cell r="A1423" t="str">
            <v>G0830C6RE2</v>
          </cell>
          <cell r="B1423" t="str">
            <v>CAJA MARRON 400*240*285 T/200</v>
          </cell>
          <cell r="C1423">
            <v>90</v>
          </cell>
          <cell r="D1423" t="str">
            <v>6</v>
          </cell>
          <cell r="E1423">
            <v>20020615</v>
          </cell>
          <cell r="F1423" t="str">
            <v>UN</v>
          </cell>
          <cell r="G1423">
            <v>-1</v>
          </cell>
          <cell r="H1423">
            <v>5100</v>
          </cell>
          <cell r="I1423">
            <v>0.44400000000000001</v>
          </cell>
          <cell r="J1423">
            <v>-2264.4</v>
          </cell>
          <cell r="K1423" t="str">
            <v>Peso de Producto Terminado</v>
          </cell>
          <cell r="L1423" t="str">
            <v>G0830</v>
          </cell>
          <cell r="M1423">
            <v>2002</v>
          </cell>
          <cell r="N1423">
            <v>6</v>
          </cell>
          <cell r="O1423" t="str">
            <v>043366</v>
          </cell>
          <cell r="P1423">
            <v>1</v>
          </cell>
          <cell r="Q1423" t="str">
            <v>G0830</v>
          </cell>
          <cell r="R1423" t="str">
            <v>FACTUPA$03</v>
          </cell>
          <cell r="S1423" t="str">
            <v>0200015022</v>
          </cell>
          <cell r="T1423" t="str">
            <v>ECOFROZ</v>
          </cell>
          <cell r="U1423">
            <v>43366</v>
          </cell>
          <cell r="V1423">
            <v>1632</v>
          </cell>
          <cell r="W1423">
            <v>0</v>
          </cell>
          <cell r="X1423">
            <v>1632</v>
          </cell>
          <cell r="Y1423">
            <v>0</v>
          </cell>
        </row>
        <row r="1424">
          <cell r="A1424" t="str">
            <v>G0830C6RE2</v>
          </cell>
          <cell r="B1424" t="str">
            <v>CAJA MARRON 400*240*285 T/200</v>
          </cell>
          <cell r="C1424">
            <v>2</v>
          </cell>
          <cell r="D1424" t="str">
            <v>6</v>
          </cell>
          <cell r="E1424">
            <v>20020627</v>
          </cell>
          <cell r="F1424" t="str">
            <v>UN</v>
          </cell>
          <cell r="G1424">
            <v>1</v>
          </cell>
          <cell r="H1424">
            <v>4249</v>
          </cell>
          <cell r="I1424">
            <v>0.44400000000000001</v>
          </cell>
          <cell r="J1424">
            <v>1886.556</v>
          </cell>
          <cell r="K1424" t="str">
            <v>Peso de Producto Terminado</v>
          </cell>
          <cell r="L1424" t="str">
            <v>G0830</v>
          </cell>
          <cell r="M1424">
            <v>2002</v>
          </cell>
          <cell r="N1424">
            <v>6</v>
          </cell>
          <cell r="O1424" t="str">
            <v>043907</v>
          </cell>
          <cell r="P1424">
            <v>6</v>
          </cell>
          <cell r="Q1424" t="str">
            <v>15447</v>
          </cell>
          <cell r="R1424" t="str">
            <v>22090</v>
          </cell>
          <cell r="S1424" t="str">
            <v>0</v>
          </cell>
          <cell r="T1424" t="str">
            <v>ECOFROZ</v>
          </cell>
          <cell r="U1424">
            <v>43907</v>
          </cell>
        </row>
        <row r="1425">
          <cell r="A1425" t="str">
            <v>G0830C6SAL</v>
          </cell>
          <cell r="B1425" t="str">
            <v>CAJA SALLFUR 460*240*333 T/200</v>
          </cell>
          <cell r="C1425">
            <v>90</v>
          </cell>
          <cell r="D1425" t="str">
            <v>6</v>
          </cell>
          <cell r="E1425">
            <v>20020607</v>
          </cell>
          <cell r="F1425" t="str">
            <v>UN</v>
          </cell>
          <cell r="G1425">
            <v>-1</v>
          </cell>
          <cell r="H1425">
            <v>1858</v>
          </cell>
          <cell r="I1425">
            <v>0.51900000000000002</v>
          </cell>
          <cell r="J1425">
            <v>-964.30200000000002</v>
          </cell>
          <cell r="K1425" t="str">
            <v>Peso de Producto Terminado</v>
          </cell>
          <cell r="L1425" t="str">
            <v>G0830</v>
          </cell>
          <cell r="M1425">
            <v>2002</v>
          </cell>
          <cell r="N1425">
            <v>6</v>
          </cell>
          <cell r="O1425" t="str">
            <v>043062</v>
          </cell>
          <cell r="P1425">
            <v>1</v>
          </cell>
          <cell r="Q1425" t="str">
            <v>G0830</v>
          </cell>
          <cell r="R1425" t="str">
            <v>FACTUPA$03</v>
          </cell>
          <cell r="S1425" t="str">
            <v>0200014871</v>
          </cell>
          <cell r="T1425" t="str">
            <v>ECOFROZ</v>
          </cell>
          <cell r="U1425">
            <v>43062</v>
          </cell>
          <cell r="V1425">
            <v>706.04</v>
          </cell>
          <cell r="W1425">
            <v>0</v>
          </cell>
          <cell r="X1425">
            <v>706.04</v>
          </cell>
          <cell r="Y1425">
            <v>0</v>
          </cell>
        </row>
        <row r="1426">
          <cell r="A1426" t="str">
            <v>G1272C6008</v>
          </cell>
          <cell r="B1426" t="str">
            <v>CARTON 9 380*275*295 K-C T/200 TE-4384</v>
          </cell>
          <cell r="C1426">
            <v>90</v>
          </cell>
          <cell r="D1426" t="str">
            <v>6</v>
          </cell>
          <cell r="E1426">
            <v>20020618</v>
          </cell>
          <cell r="F1426" t="str">
            <v>UN</v>
          </cell>
          <cell r="G1426">
            <v>-1</v>
          </cell>
          <cell r="H1426">
            <v>900</v>
          </cell>
          <cell r="I1426">
            <v>0.48399999999999999</v>
          </cell>
          <cell r="J1426">
            <v>-435.6</v>
          </cell>
          <cell r="K1426" t="str">
            <v>Peso de Producto Terminado</v>
          </cell>
          <cell r="L1426" t="str">
            <v>G1272</v>
          </cell>
          <cell r="M1426">
            <v>2002</v>
          </cell>
          <cell r="N1426">
            <v>6</v>
          </cell>
          <cell r="O1426" t="str">
            <v>043454</v>
          </cell>
          <cell r="P1426">
            <v>1</v>
          </cell>
          <cell r="Q1426" t="str">
            <v>G1272</v>
          </cell>
          <cell r="R1426" t="str">
            <v>FACTUPA$03</v>
          </cell>
          <cell r="S1426" t="str">
            <v>0200015065</v>
          </cell>
          <cell r="T1426" t="str">
            <v>IQF AGROINDUSTRIAL</v>
          </cell>
          <cell r="U1426">
            <v>43454</v>
          </cell>
          <cell r="V1426">
            <v>378</v>
          </cell>
          <cell r="W1426">
            <v>0</v>
          </cell>
          <cell r="X1426">
            <v>378</v>
          </cell>
          <cell r="Y1426">
            <v>0</v>
          </cell>
        </row>
        <row r="1427">
          <cell r="A1427" t="str">
            <v>G0501C6022</v>
          </cell>
          <cell r="B1427" t="str">
            <v>CJ REGULAR S/I 420*263*141 B-C 250 TE-NA</v>
          </cell>
          <cell r="C1427">
            <v>2</v>
          </cell>
          <cell r="D1427" t="str">
            <v>6</v>
          </cell>
          <cell r="E1427">
            <v>20020624</v>
          </cell>
          <cell r="F1427" t="str">
            <v>UN</v>
          </cell>
          <cell r="G1427">
            <v>1</v>
          </cell>
          <cell r="H1427">
            <v>1131</v>
          </cell>
          <cell r="I1427">
            <v>0.44400000000000001</v>
          </cell>
          <cell r="J1427">
            <v>502.16399999999999</v>
          </cell>
          <cell r="K1427" t="str">
            <v>Peso de Producto Terminado</v>
          </cell>
          <cell r="L1427" t="str">
            <v>G0501</v>
          </cell>
          <cell r="M1427">
            <v>2002</v>
          </cell>
          <cell r="N1427">
            <v>6</v>
          </cell>
          <cell r="O1427" t="str">
            <v>043680</v>
          </cell>
          <cell r="P1427">
            <v>1</v>
          </cell>
          <cell r="Q1427" t="str">
            <v>15266</v>
          </cell>
          <cell r="R1427" t="str">
            <v>22028</v>
          </cell>
          <cell r="S1427" t="str">
            <v>0</v>
          </cell>
          <cell r="T1427" t="str">
            <v>CONGELADOS ECUATORIANOS</v>
          </cell>
          <cell r="U1427">
            <v>43680</v>
          </cell>
        </row>
        <row r="1428">
          <cell r="A1428" t="str">
            <v>G1295C6006</v>
          </cell>
          <cell r="B1428" t="str">
            <v>FONDO TROQUELAD 507*367*225 T400 TE3635</v>
          </cell>
          <cell r="C1428">
            <v>90</v>
          </cell>
          <cell r="D1428" t="str">
            <v>6</v>
          </cell>
          <cell r="E1428">
            <v>20020607</v>
          </cell>
          <cell r="F1428" t="str">
            <v>UN</v>
          </cell>
          <cell r="G1428">
            <v>-1</v>
          </cell>
          <cell r="H1428">
            <v>5809</v>
          </cell>
          <cell r="I1428">
            <v>0.79800000000000004</v>
          </cell>
          <cell r="J1428">
            <v>-4635.5820000000003</v>
          </cell>
          <cell r="K1428" t="str">
            <v>Peso de Producto Terminado</v>
          </cell>
          <cell r="L1428" t="str">
            <v>G1295</v>
          </cell>
          <cell r="M1428">
            <v>2002</v>
          </cell>
          <cell r="N1428">
            <v>6</v>
          </cell>
          <cell r="O1428" t="str">
            <v>043014</v>
          </cell>
          <cell r="P1428">
            <v>1</v>
          </cell>
          <cell r="Q1428" t="str">
            <v>G1295</v>
          </cell>
          <cell r="R1428" t="str">
            <v>FACTUPA$03</v>
          </cell>
          <cell r="S1428" t="str">
            <v>0200014848</v>
          </cell>
          <cell r="T1428" t="str">
            <v>ING. HENRY PALACIOS</v>
          </cell>
          <cell r="U1428">
            <v>43014</v>
          </cell>
          <cell r="V1428">
            <v>3353.84</v>
          </cell>
          <cell r="W1428">
            <v>0</v>
          </cell>
          <cell r="X1428">
            <v>3353.84</v>
          </cell>
          <cell r="Y1428">
            <v>0</v>
          </cell>
        </row>
        <row r="1429">
          <cell r="A1429" t="str">
            <v>G1923C6TPL</v>
          </cell>
          <cell r="B1429" t="str">
            <v>CJ TAPA PLATANO 497*390*236 T250 TE3233</v>
          </cell>
          <cell r="C1429">
            <v>2</v>
          </cell>
          <cell r="D1429" t="str">
            <v>6</v>
          </cell>
          <cell r="E1429">
            <v>20020613</v>
          </cell>
          <cell r="F1429" t="str">
            <v>UN</v>
          </cell>
          <cell r="G1429">
            <v>1</v>
          </cell>
          <cell r="H1429">
            <v>11000</v>
          </cell>
          <cell r="I1429">
            <v>0.48599999999999999</v>
          </cell>
          <cell r="J1429">
            <v>5346</v>
          </cell>
          <cell r="K1429" t="str">
            <v>Peso de Producto Terminado</v>
          </cell>
          <cell r="L1429" t="str">
            <v>G1923</v>
          </cell>
          <cell r="M1429">
            <v>2002</v>
          </cell>
          <cell r="N1429">
            <v>6</v>
          </cell>
          <cell r="O1429" t="str">
            <v>043280</v>
          </cell>
          <cell r="P1429">
            <v>1</v>
          </cell>
          <cell r="Q1429" t="str">
            <v>15303</v>
          </cell>
          <cell r="R1429" t="str">
            <v>21877</v>
          </cell>
          <cell r="S1429" t="str">
            <v>0</v>
          </cell>
          <cell r="T1429" t="str">
            <v>NOBIS-EXPORTAC S.A.</v>
          </cell>
          <cell r="U1429">
            <v>43280</v>
          </cell>
        </row>
        <row r="1430">
          <cell r="A1430" t="str">
            <v>G1923C6F02</v>
          </cell>
          <cell r="B1430" t="str">
            <v>FONDO YUCA 490*327*205 T/400 TE/4069</v>
          </cell>
          <cell r="C1430">
            <v>97</v>
          </cell>
          <cell r="D1430" t="str">
            <v>6</v>
          </cell>
          <cell r="E1430">
            <v>20020616</v>
          </cell>
          <cell r="F1430" t="str">
            <v>UN</v>
          </cell>
          <cell r="G1430">
            <v>-1</v>
          </cell>
          <cell r="H1430">
            <v>7</v>
          </cell>
          <cell r="I1430">
            <v>0.72599999999999998</v>
          </cell>
          <cell r="J1430">
            <v>-5.0819999999999999</v>
          </cell>
          <cell r="K1430" t="str">
            <v>Peso de Producto Terminado</v>
          </cell>
          <cell r="L1430" t="str">
            <v>G1923</v>
          </cell>
          <cell r="M1430">
            <v>2002</v>
          </cell>
          <cell r="N1430">
            <v>6</v>
          </cell>
          <cell r="O1430" t="str">
            <v>043327</v>
          </cell>
          <cell r="P1430">
            <v>1</v>
          </cell>
          <cell r="Q1430" t="str">
            <v>0</v>
          </cell>
          <cell r="R1430" t="str">
            <v>0</v>
          </cell>
          <cell r="T1430" t="str">
            <v>NOBIS-EXPORTAC S.A.</v>
          </cell>
          <cell r="U1430">
            <v>43327</v>
          </cell>
        </row>
        <row r="1431">
          <cell r="A1431" t="str">
            <v>G1923C6FPL</v>
          </cell>
          <cell r="B1431" t="str">
            <v>CJ FONDO PLATANO 487*377*229 T400TEP3738</v>
          </cell>
          <cell r="C1431">
            <v>90</v>
          </cell>
          <cell r="D1431" t="str">
            <v>6</v>
          </cell>
          <cell r="E1431">
            <v>20020614</v>
          </cell>
          <cell r="F1431" t="str">
            <v>UN</v>
          </cell>
          <cell r="G1431">
            <v>-1</v>
          </cell>
          <cell r="H1431">
            <v>1</v>
          </cell>
          <cell r="I1431">
            <v>0.78500000000000003</v>
          </cell>
          <cell r="J1431">
            <v>-0.78500000000000003</v>
          </cell>
          <cell r="K1431" t="str">
            <v>Peso de Producto Terminado</v>
          </cell>
          <cell r="L1431" t="str">
            <v>G1923</v>
          </cell>
          <cell r="M1431">
            <v>2002</v>
          </cell>
          <cell r="N1431">
            <v>6</v>
          </cell>
          <cell r="O1431" t="str">
            <v>043328</v>
          </cell>
          <cell r="P1431">
            <v>1</v>
          </cell>
          <cell r="Q1431" t="str">
            <v>G1923</v>
          </cell>
          <cell r="R1431" t="str">
            <v>FACTUPA$03</v>
          </cell>
          <cell r="S1431" t="str">
            <v>0200014998</v>
          </cell>
          <cell r="T1431" t="str">
            <v>NOBIS-EXPORTAC S.A.</v>
          </cell>
          <cell r="U1431">
            <v>43328</v>
          </cell>
          <cell r="V1431">
            <v>3025</v>
          </cell>
          <cell r="W1431">
            <v>0</v>
          </cell>
          <cell r="X1431">
            <v>3025</v>
          </cell>
          <cell r="Y1431">
            <v>0</v>
          </cell>
        </row>
        <row r="1432">
          <cell r="A1432" t="str">
            <v>G1923C6TPL</v>
          </cell>
          <cell r="B1432" t="str">
            <v>CJ TAPA PLATANO 497*390*236 T250 TE3233</v>
          </cell>
          <cell r="C1432">
            <v>90</v>
          </cell>
          <cell r="D1432" t="str">
            <v>6</v>
          </cell>
          <cell r="E1432">
            <v>20020614</v>
          </cell>
          <cell r="F1432" t="str">
            <v>UN</v>
          </cell>
          <cell r="G1432">
            <v>-1</v>
          </cell>
          <cell r="H1432">
            <v>5500</v>
          </cell>
          <cell r="I1432">
            <v>0.48599999999999999</v>
          </cell>
          <cell r="J1432">
            <v>-2673</v>
          </cell>
          <cell r="K1432" t="str">
            <v>Peso de Producto Terminado</v>
          </cell>
          <cell r="L1432" t="str">
            <v>G1923</v>
          </cell>
          <cell r="M1432">
            <v>2002</v>
          </cell>
          <cell r="N1432">
            <v>6</v>
          </cell>
          <cell r="O1432" t="str">
            <v>043328</v>
          </cell>
          <cell r="P1432">
            <v>2</v>
          </cell>
          <cell r="Q1432" t="str">
            <v>G1923</v>
          </cell>
          <cell r="R1432" t="str">
            <v>FACTUPA$03</v>
          </cell>
          <cell r="S1432" t="str">
            <v>0200014998</v>
          </cell>
          <cell r="T1432" t="str">
            <v>NOBIS-EXPORTAC S.A.</v>
          </cell>
          <cell r="U1432">
            <v>43328</v>
          </cell>
          <cell r="V1432">
            <v>2035</v>
          </cell>
          <cell r="W1432">
            <v>0</v>
          </cell>
          <cell r="X1432">
            <v>2035</v>
          </cell>
          <cell r="Y1432">
            <v>0</v>
          </cell>
        </row>
        <row r="1433">
          <cell r="A1433" t="str">
            <v>G0323C6001</v>
          </cell>
          <cell r="B1433" t="str">
            <v>CJ P´EXPORT MELON 1050*780 T/400 TE-4257</v>
          </cell>
          <cell r="C1433">
            <v>2</v>
          </cell>
          <cell r="D1433" t="str">
            <v>6</v>
          </cell>
          <cell r="E1433">
            <v>20020626</v>
          </cell>
          <cell r="F1433" t="str">
            <v>UN</v>
          </cell>
          <cell r="G1433">
            <v>1</v>
          </cell>
          <cell r="H1433">
            <v>10148</v>
          </cell>
          <cell r="I1433">
            <v>0.94899999999999995</v>
          </cell>
          <cell r="J1433">
            <v>9630.4519999999993</v>
          </cell>
          <cell r="K1433" t="str">
            <v>Peso de Producto Terminado</v>
          </cell>
          <cell r="L1433" t="str">
            <v>G0323</v>
          </cell>
          <cell r="M1433">
            <v>2002</v>
          </cell>
          <cell r="N1433">
            <v>6</v>
          </cell>
          <cell r="O1433" t="str">
            <v>043840</v>
          </cell>
          <cell r="P1433">
            <v>6</v>
          </cell>
          <cell r="Q1433" t="str">
            <v>15602</v>
          </cell>
          <cell r="R1433" t="str">
            <v>22078</v>
          </cell>
          <cell r="S1433" t="str">
            <v>0</v>
          </cell>
          <cell r="T1433" t="str">
            <v>BEDOMA S. A.</v>
          </cell>
          <cell r="U1433">
            <v>43840</v>
          </cell>
        </row>
        <row r="1434">
          <cell r="A1434" t="str">
            <v>G0323C6001</v>
          </cell>
          <cell r="B1434" t="str">
            <v>CJ P´EXPORT MELON 1050*780 T/400 TE-4257</v>
          </cell>
          <cell r="C1434">
            <v>90</v>
          </cell>
          <cell r="D1434" t="str">
            <v>6</v>
          </cell>
          <cell r="E1434">
            <v>20020627</v>
          </cell>
          <cell r="F1434" t="str">
            <v>UN</v>
          </cell>
          <cell r="G1434">
            <v>-1</v>
          </cell>
          <cell r="H1434">
            <v>6724</v>
          </cell>
          <cell r="I1434">
            <v>0.94899999999999995</v>
          </cell>
          <cell r="J1434">
            <v>-6381.076</v>
          </cell>
          <cell r="K1434" t="str">
            <v>Peso de Producto Terminado</v>
          </cell>
          <cell r="L1434" t="str">
            <v>G0323</v>
          </cell>
          <cell r="M1434">
            <v>2002</v>
          </cell>
          <cell r="N1434">
            <v>6</v>
          </cell>
          <cell r="O1434" t="str">
            <v>043857</v>
          </cell>
          <cell r="P1434">
            <v>1</v>
          </cell>
          <cell r="Q1434" t="str">
            <v>G0323</v>
          </cell>
          <cell r="R1434" t="str">
            <v>FACTUPA$03</v>
          </cell>
          <cell r="S1434" t="str">
            <v>0200015256</v>
          </cell>
          <cell r="T1434" t="str">
            <v>BEDOMA S. A.</v>
          </cell>
          <cell r="U1434">
            <v>43857</v>
          </cell>
          <cell r="V1434">
            <v>4370.6000000000004</v>
          </cell>
          <cell r="W1434">
            <v>0</v>
          </cell>
          <cell r="X1434">
            <v>4370.6000000000004</v>
          </cell>
          <cell r="Y1434">
            <v>0</v>
          </cell>
        </row>
        <row r="1435">
          <cell r="A1435" t="str">
            <v>G0323C6001</v>
          </cell>
          <cell r="B1435" t="str">
            <v>CJ P´EXPORT MELON 1050*780 T/400 TE-4257</v>
          </cell>
          <cell r="C1435">
            <v>90</v>
          </cell>
          <cell r="D1435" t="str">
            <v>6</v>
          </cell>
          <cell r="E1435">
            <v>20020627</v>
          </cell>
          <cell r="F1435" t="str">
            <v>UN</v>
          </cell>
          <cell r="G1435">
            <v>-1</v>
          </cell>
          <cell r="H1435">
            <v>3424</v>
          </cell>
          <cell r="I1435">
            <v>0.94899999999999995</v>
          </cell>
          <cell r="J1435">
            <v>-3249.3759999999997</v>
          </cell>
          <cell r="K1435" t="str">
            <v>Peso de Producto Terminado</v>
          </cell>
          <cell r="L1435" t="str">
            <v>G0323</v>
          </cell>
          <cell r="M1435">
            <v>2002</v>
          </cell>
          <cell r="N1435">
            <v>6</v>
          </cell>
          <cell r="O1435" t="str">
            <v>043868</v>
          </cell>
          <cell r="P1435">
            <v>1</v>
          </cell>
          <cell r="Q1435" t="str">
            <v>G0323</v>
          </cell>
          <cell r="R1435" t="str">
            <v>FACTUPA$03</v>
          </cell>
          <cell r="S1435" t="str">
            <v>0200015257</v>
          </cell>
          <cell r="T1435" t="str">
            <v>BEDOMA S. A.</v>
          </cell>
          <cell r="U1435">
            <v>43868</v>
          </cell>
          <cell r="V1435">
            <v>2225.6</v>
          </cell>
          <cell r="W1435">
            <v>0</v>
          </cell>
          <cell r="X1435">
            <v>2225.6</v>
          </cell>
          <cell r="Y1435">
            <v>0</v>
          </cell>
        </row>
        <row r="1436">
          <cell r="A1436" t="str">
            <v>G0397C6CD4</v>
          </cell>
          <cell r="B1436" t="str">
            <v>CAJA CD 04  377*371*304 T350 TE 4184</v>
          </cell>
          <cell r="C1436">
            <v>2</v>
          </cell>
          <cell r="D1436" t="str">
            <v>6</v>
          </cell>
          <cell r="E1436">
            <v>20020624</v>
          </cell>
          <cell r="F1436" t="str">
            <v>UN</v>
          </cell>
          <cell r="G1436">
            <v>1</v>
          </cell>
          <cell r="H1436">
            <v>3180</v>
          </cell>
          <cell r="I1436">
            <v>1.0940000000000001</v>
          </cell>
          <cell r="J1436">
            <v>3478.92</v>
          </cell>
          <cell r="K1436" t="str">
            <v>Peso de Producto Terminado</v>
          </cell>
          <cell r="L1436" t="str">
            <v>G0397</v>
          </cell>
          <cell r="M1436">
            <v>2002</v>
          </cell>
          <cell r="N1436">
            <v>6</v>
          </cell>
          <cell r="O1436" t="str">
            <v>043666</v>
          </cell>
          <cell r="P1436">
            <v>1</v>
          </cell>
          <cell r="Q1436" t="str">
            <v>15377</v>
          </cell>
          <cell r="R1436" t="str">
            <v>22020</v>
          </cell>
          <cell r="S1436" t="str">
            <v>0</v>
          </cell>
          <cell r="T1436" t="str">
            <v>CONFOCO S.A</v>
          </cell>
          <cell r="U1436">
            <v>43666</v>
          </cell>
        </row>
        <row r="1437">
          <cell r="A1437" t="str">
            <v>G0397C6CD4</v>
          </cell>
          <cell r="B1437" t="str">
            <v>CAJA CD 04  377*371*304 T350 TE 4184</v>
          </cell>
          <cell r="C1437">
            <v>2</v>
          </cell>
          <cell r="D1437" t="str">
            <v>6</v>
          </cell>
          <cell r="E1437">
            <v>20020624</v>
          </cell>
          <cell r="F1437" t="str">
            <v>UN</v>
          </cell>
          <cell r="G1437">
            <v>1</v>
          </cell>
          <cell r="H1437">
            <v>840</v>
          </cell>
          <cell r="I1437">
            <v>1.0940000000000001</v>
          </cell>
          <cell r="J1437">
            <v>918.96</v>
          </cell>
          <cell r="K1437" t="str">
            <v>Peso de Producto Terminado</v>
          </cell>
          <cell r="L1437" t="str">
            <v>G0397</v>
          </cell>
          <cell r="M1437">
            <v>2002</v>
          </cell>
          <cell r="N1437">
            <v>6</v>
          </cell>
          <cell r="O1437" t="str">
            <v>043669</v>
          </cell>
          <cell r="P1437">
            <v>1</v>
          </cell>
          <cell r="Q1437" t="str">
            <v>15378</v>
          </cell>
          <cell r="R1437" t="str">
            <v>22020</v>
          </cell>
          <cell r="S1437" t="str">
            <v>0</v>
          </cell>
          <cell r="T1437" t="str">
            <v>CONFOCO S.A</v>
          </cell>
          <cell r="U1437">
            <v>43669</v>
          </cell>
        </row>
        <row r="1438">
          <cell r="A1438" t="str">
            <v>G0397C6CD4</v>
          </cell>
          <cell r="B1438" t="str">
            <v>CAJA CD 04  377*371*304 T350 TE 4184</v>
          </cell>
          <cell r="C1438">
            <v>90</v>
          </cell>
          <cell r="D1438" t="str">
            <v>6</v>
          </cell>
          <cell r="E1438">
            <v>20020624</v>
          </cell>
          <cell r="F1438" t="str">
            <v>UN</v>
          </cell>
          <cell r="G1438">
            <v>-1</v>
          </cell>
          <cell r="H1438">
            <v>4020</v>
          </cell>
          <cell r="I1438">
            <v>1.0940000000000001</v>
          </cell>
          <cell r="J1438">
            <v>-4397.88</v>
          </cell>
          <cell r="K1438" t="str">
            <v>Peso de Producto Terminado</v>
          </cell>
          <cell r="L1438" t="str">
            <v>G0397</v>
          </cell>
          <cell r="M1438">
            <v>2002</v>
          </cell>
          <cell r="N1438">
            <v>6</v>
          </cell>
          <cell r="O1438" t="str">
            <v>043674</v>
          </cell>
          <cell r="P1438">
            <v>1</v>
          </cell>
          <cell r="Q1438" t="str">
            <v>G0397</v>
          </cell>
          <cell r="R1438" t="str">
            <v>FACTUPA$03</v>
          </cell>
          <cell r="S1438" t="str">
            <v>0200015178</v>
          </cell>
          <cell r="T1438" t="str">
            <v>CONFOCO S.A</v>
          </cell>
          <cell r="U1438">
            <v>43674</v>
          </cell>
          <cell r="V1438">
            <v>4140.6000000000004</v>
          </cell>
          <cell r="W1438">
            <v>0</v>
          </cell>
          <cell r="X1438">
            <v>4140.6000000000004</v>
          </cell>
          <cell r="Y1438">
            <v>0</v>
          </cell>
        </row>
        <row r="1439">
          <cell r="A1439" t="str">
            <v>G1923C6FPL</v>
          </cell>
          <cell r="B1439" t="str">
            <v>CJ FONDO PLATANO 487*377*229 T400TEP3738</v>
          </cell>
          <cell r="C1439">
            <v>2</v>
          </cell>
          <cell r="D1439" t="str">
            <v>6</v>
          </cell>
          <cell r="E1439">
            <v>20020613</v>
          </cell>
          <cell r="F1439" t="str">
            <v>UN</v>
          </cell>
          <cell r="G1439">
            <v>1</v>
          </cell>
          <cell r="H1439">
            <v>10480</v>
          </cell>
          <cell r="I1439">
            <v>0.78500000000000003</v>
          </cell>
          <cell r="J1439">
            <v>8226.7999999999993</v>
          </cell>
          <cell r="K1439" t="str">
            <v>Peso de Producto Terminado</v>
          </cell>
          <cell r="L1439" t="str">
            <v>G1923</v>
          </cell>
          <cell r="M1439">
            <v>2002</v>
          </cell>
          <cell r="N1439">
            <v>6</v>
          </cell>
          <cell r="O1439" t="str">
            <v>043306</v>
          </cell>
          <cell r="P1439">
            <v>2</v>
          </cell>
          <cell r="Q1439" t="str">
            <v>15306</v>
          </cell>
          <cell r="R1439" t="str">
            <v>21876</v>
          </cell>
          <cell r="S1439" t="str">
            <v>0</v>
          </cell>
          <cell r="T1439" t="str">
            <v>NOBIS-EXPORTAC S.A.</v>
          </cell>
          <cell r="U1439">
            <v>43306</v>
          </cell>
        </row>
        <row r="1440">
          <cell r="A1440" t="str">
            <v>G0397C6CD4</v>
          </cell>
          <cell r="B1440" t="str">
            <v>CAJA CD 04  377*371*304 T350 TE 4184</v>
          </cell>
          <cell r="C1440">
            <v>10</v>
          </cell>
          <cell r="D1440" t="str">
            <v>6</v>
          </cell>
          <cell r="E1440">
            <v>20020627</v>
          </cell>
          <cell r="F1440" t="str">
            <v>UN</v>
          </cell>
          <cell r="G1440">
            <v>1</v>
          </cell>
          <cell r="H1440">
            <v>2364</v>
          </cell>
          <cell r="I1440">
            <v>1.0940000000000001</v>
          </cell>
          <cell r="J1440">
            <v>2586.2160000000003</v>
          </cell>
          <cell r="K1440" t="str">
            <v>Peso de Producto Terminado</v>
          </cell>
          <cell r="L1440" t="str">
            <v>G0397</v>
          </cell>
          <cell r="M1440">
            <v>2002</v>
          </cell>
          <cell r="N1440">
            <v>6</v>
          </cell>
          <cell r="O1440" t="str">
            <v>043883</v>
          </cell>
          <cell r="P1440">
            <v>1</v>
          </cell>
          <cell r="Q1440" t="str">
            <v>G0397</v>
          </cell>
          <cell r="R1440" t="str">
            <v>NCRDEV$SIV</v>
          </cell>
          <cell r="S1440" t="str">
            <v>0100002181</v>
          </cell>
          <cell r="T1440" t="str">
            <v>CONFOCO S.A</v>
          </cell>
          <cell r="U1440">
            <v>43883</v>
          </cell>
          <cell r="V1440">
            <v>2434.92</v>
          </cell>
          <cell r="W1440">
            <v>0</v>
          </cell>
          <cell r="X1440">
            <v>2434.92</v>
          </cell>
          <cell r="Y1440">
            <v>0</v>
          </cell>
        </row>
        <row r="1441">
          <cell r="A1441" t="str">
            <v>G1295C6015</v>
          </cell>
          <cell r="B1441" t="str">
            <v>TP 22XU N.F 517*380*235 BC 250 4863</v>
          </cell>
          <cell r="C1441">
            <v>2</v>
          </cell>
          <cell r="D1441" t="str">
            <v>6</v>
          </cell>
          <cell r="E1441">
            <v>20020626</v>
          </cell>
          <cell r="F1441" t="str">
            <v>UN</v>
          </cell>
          <cell r="G1441">
            <v>1</v>
          </cell>
          <cell r="H1441">
            <v>2800</v>
          </cell>
          <cell r="I1441">
            <v>0.51700000000000002</v>
          </cell>
          <cell r="J1441">
            <v>1447.6</v>
          </cell>
          <cell r="K1441" t="str">
            <v>Peso de Producto Terminado</v>
          </cell>
          <cell r="L1441" t="str">
            <v>G1295</v>
          </cell>
          <cell r="M1441">
            <v>2002</v>
          </cell>
          <cell r="N1441">
            <v>6</v>
          </cell>
          <cell r="O1441" t="str">
            <v>043848</v>
          </cell>
          <cell r="P1441">
            <v>3</v>
          </cell>
          <cell r="Q1441" t="str">
            <v>15289</v>
          </cell>
          <cell r="R1441" t="str">
            <v>22117</v>
          </cell>
          <cell r="S1441" t="str">
            <v>0</v>
          </cell>
          <cell r="T1441" t="str">
            <v>ING. HENRY PALACIOS</v>
          </cell>
          <cell r="U1441">
            <v>43848</v>
          </cell>
        </row>
        <row r="1442">
          <cell r="A1442" t="str">
            <v>G0397C6CD4</v>
          </cell>
          <cell r="B1442" t="str">
            <v>CAJA CD 04  377*371*304 T350 TE 4184</v>
          </cell>
          <cell r="C1442">
            <v>97</v>
          </cell>
          <cell r="D1442" t="str">
            <v>6</v>
          </cell>
          <cell r="E1442">
            <v>20020630</v>
          </cell>
          <cell r="F1442" t="str">
            <v>UN</v>
          </cell>
          <cell r="G1442">
            <v>-1</v>
          </cell>
          <cell r="H1442">
            <v>261</v>
          </cell>
          <cell r="I1442">
            <v>1.0940000000000001</v>
          </cell>
          <cell r="J1442">
            <v>-285.53400000000005</v>
          </cell>
          <cell r="K1442" t="str">
            <v>Peso de Producto Terminado</v>
          </cell>
          <cell r="L1442" t="str">
            <v>G0397</v>
          </cell>
          <cell r="M1442">
            <v>2002</v>
          </cell>
          <cell r="N1442">
            <v>6</v>
          </cell>
          <cell r="O1442" t="str">
            <v>044133</v>
          </cell>
          <cell r="P1442">
            <v>1</v>
          </cell>
          <cell r="Q1442" t="str">
            <v>15036</v>
          </cell>
          <cell r="R1442" t="str">
            <v>20530</v>
          </cell>
          <cell r="T1442" t="str">
            <v>CONFOCO S.A</v>
          </cell>
          <cell r="U1442">
            <v>44133</v>
          </cell>
        </row>
        <row r="1443">
          <cell r="A1443" t="str">
            <v>G1272C6008</v>
          </cell>
          <cell r="B1443" t="str">
            <v>CARTON 9 380*275*295 K-C T/200 TE-4384</v>
          </cell>
          <cell r="C1443">
            <v>2</v>
          </cell>
          <cell r="D1443" t="str">
            <v>6</v>
          </cell>
          <cell r="E1443">
            <v>20020614</v>
          </cell>
          <cell r="F1443" t="str">
            <v>UN</v>
          </cell>
          <cell r="G1443">
            <v>1</v>
          </cell>
          <cell r="H1443">
            <v>3058</v>
          </cell>
          <cell r="I1443">
            <v>0.48399999999999999</v>
          </cell>
          <cell r="J1443">
            <v>1480.0719999999999</v>
          </cell>
          <cell r="K1443" t="str">
            <v>Peso de Producto Terminado</v>
          </cell>
          <cell r="L1443" t="str">
            <v>G1272</v>
          </cell>
          <cell r="M1443">
            <v>2002</v>
          </cell>
          <cell r="N1443">
            <v>6</v>
          </cell>
          <cell r="O1443" t="str">
            <v>043331</v>
          </cell>
          <cell r="P1443">
            <v>6</v>
          </cell>
          <cell r="Q1443" t="str">
            <v>15206</v>
          </cell>
          <cell r="R1443" t="str">
            <v>21885</v>
          </cell>
          <cell r="S1443" t="str">
            <v>0</v>
          </cell>
          <cell r="T1443" t="str">
            <v>IQF AGROINDUSTRIAL</v>
          </cell>
          <cell r="U1443">
            <v>43331</v>
          </cell>
        </row>
        <row r="1444">
          <cell r="A1444" t="str">
            <v>G0397C6002</v>
          </cell>
          <cell r="B1444" t="str">
            <v>CP 03  367*303*199 T400 TE:3.244 P:0.863</v>
          </cell>
          <cell r="C1444">
            <v>2</v>
          </cell>
          <cell r="D1444" t="str">
            <v>6</v>
          </cell>
          <cell r="E1444">
            <v>20020622</v>
          </cell>
          <cell r="F1444" t="str">
            <v>UN</v>
          </cell>
          <cell r="G1444">
            <v>1</v>
          </cell>
          <cell r="H1444">
            <v>870</v>
          </cell>
          <cell r="I1444">
            <v>0.84</v>
          </cell>
          <cell r="J1444">
            <v>730.8</v>
          </cell>
          <cell r="K1444" t="str">
            <v>Peso de Producto Terminado</v>
          </cell>
          <cell r="L1444" t="str">
            <v>G0397</v>
          </cell>
          <cell r="M1444">
            <v>2002</v>
          </cell>
          <cell r="N1444">
            <v>6</v>
          </cell>
          <cell r="O1444" t="str">
            <v>043612</v>
          </cell>
          <cell r="P1444">
            <v>2</v>
          </cell>
          <cell r="Q1444" t="str">
            <v>15370</v>
          </cell>
          <cell r="R1444" t="str">
            <v>22018</v>
          </cell>
          <cell r="S1444" t="str">
            <v>0</v>
          </cell>
          <cell r="T1444" t="str">
            <v>CONFOCO S.A</v>
          </cell>
          <cell r="U1444">
            <v>43612</v>
          </cell>
        </row>
        <row r="1445">
          <cell r="A1445" t="str">
            <v>G0397C6002</v>
          </cell>
          <cell r="B1445" t="str">
            <v>CP 03  367*303*199 T400 TE:3.244 P:0.863</v>
          </cell>
          <cell r="C1445">
            <v>2</v>
          </cell>
          <cell r="D1445" t="str">
            <v>6</v>
          </cell>
          <cell r="E1445">
            <v>20020624</v>
          </cell>
          <cell r="F1445" t="str">
            <v>UN</v>
          </cell>
          <cell r="G1445">
            <v>1</v>
          </cell>
          <cell r="H1445">
            <v>3153</v>
          </cell>
          <cell r="I1445">
            <v>0.84</v>
          </cell>
          <cell r="J1445">
            <v>2648.52</v>
          </cell>
          <cell r="K1445" t="str">
            <v>Peso de Producto Terminado</v>
          </cell>
          <cell r="L1445" t="str">
            <v>G0397</v>
          </cell>
          <cell r="M1445">
            <v>2002</v>
          </cell>
          <cell r="N1445">
            <v>6</v>
          </cell>
          <cell r="O1445" t="str">
            <v>043658</v>
          </cell>
          <cell r="P1445">
            <v>1</v>
          </cell>
          <cell r="Q1445" t="str">
            <v>15376</v>
          </cell>
          <cell r="R1445" t="str">
            <v>22019</v>
          </cell>
          <cell r="S1445" t="str">
            <v>0</v>
          </cell>
          <cell r="T1445" t="str">
            <v>CONFOCO S.A</v>
          </cell>
          <cell r="U1445">
            <v>43658</v>
          </cell>
        </row>
        <row r="1446">
          <cell r="A1446" t="str">
            <v>G0397C6002</v>
          </cell>
          <cell r="B1446" t="str">
            <v>CP 03  367*303*199 T400 TE:3.244 P:0.863</v>
          </cell>
          <cell r="C1446">
            <v>90</v>
          </cell>
          <cell r="D1446" t="str">
            <v>6</v>
          </cell>
          <cell r="E1446">
            <v>20020624</v>
          </cell>
          <cell r="F1446" t="str">
            <v>UN</v>
          </cell>
          <cell r="G1446">
            <v>-1</v>
          </cell>
          <cell r="H1446">
            <v>2033</v>
          </cell>
          <cell r="I1446">
            <v>0.84</v>
          </cell>
          <cell r="J1446">
            <v>-1707.72</v>
          </cell>
          <cell r="K1446" t="str">
            <v>Peso de Producto Terminado</v>
          </cell>
          <cell r="L1446" t="str">
            <v>G0397</v>
          </cell>
          <cell r="M1446">
            <v>2002</v>
          </cell>
          <cell r="N1446">
            <v>6</v>
          </cell>
          <cell r="O1446" t="str">
            <v>043673</v>
          </cell>
          <cell r="P1446">
            <v>1</v>
          </cell>
          <cell r="Q1446" t="str">
            <v>G0397</v>
          </cell>
          <cell r="R1446" t="str">
            <v>FACTUPA$03</v>
          </cell>
          <cell r="S1446" t="str">
            <v>0200015177</v>
          </cell>
          <cell r="T1446" t="str">
            <v>CONFOCO S.A</v>
          </cell>
          <cell r="U1446">
            <v>43673</v>
          </cell>
          <cell r="V1446">
            <v>1585.74</v>
          </cell>
          <cell r="W1446">
            <v>0</v>
          </cell>
          <cell r="X1446">
            <v>1585.74</v>
          </cell>
          <cell r="Y1446">
            <v>0</v>
          </cell>
        </row>
        <row r="1447">
          <cell r="A1447" t="str">
            <v>G0397C6002</v>
          </cell>
          <cell r="B1447" t="str">
            <v>CP 03  367*303*199 T400 TE:3.244 P:0.863</v>
          </cell>
          <cell r="C1447">
            <v>90</v>
          </cell>
          <cell r="D1447" t="str">
            <v>6</v>
          </cell>
          <cell r="E1447">
            <v>20020626</v>
          </cell>
          <cell r="F1447" t="str">
            <v>UN</v>
          </cell>
          <cell r="G1447">
            <v>-1</v>
          </cell>
          <cell r="H1447">
            <v>1990</v>
          </cell>
          <cell r="I1447">
            <v>0.84</v>
          </cell>
          <cell r="J1447">
            <v>-1671.6</v>
          </cell>
          <cell r="K1447" t="str">
            <v>Peso de Producto Terminado</v>
          </cell>
          <cell r="L1447" t="str">
            <v>G0397</v>
          </cell>
          <cell r="M1447">
            <v>2002</v>
          </cell>
          <cell r="N1447">
            <v>6</v>
          </cell>
          <cell r="O1447" t="str">
            <v>043780</v>
          </cell>
          <cell r="P1447">
            <v>1</v>
          </cell>
          <cell r="Q1447" t="str">
            <v>G0397</v>
          </cell>
          <cell r="R1447" t="str">
            <v>FACTUPA$03</v>
          </cell>
          <cell r="S1447" t="str">
            <v>0200015217</v>
          </cell>
          <cell r="T1447" t="str">
            <v>CONFOCO S.A</v>
          </cell>
          <cell r="U1447">
            <v>43780</v>
          </cell>
          <cell r="V1447">
            <v>1552.2</v>
          </cell>
          <cell r="W1447">
            <v>0</v>
          </cell>
          <cell r="X1447">
            <v>1552.2</v>
          </cell>
          <cell r="Y1447">
            <v>0</v>
          </cell>
        </row>
        <row r="1448">
          <cell r="A1448" t="str">
            <v>G1923C6FPL</v>
          </cell>
          <cell r="B1448" t="str">
            <v>CJ FONDO PLATANO 487*377*229 T400TEP3738</v>
          </cell>
          <cell r="C1448">
            <v>90</v>
          </cell>
          <cell r="D1448" t="str">
            <v>6</v>
          </cell>
          <cell r="E1448">
            <v>20020614</v>
          </cell>
          <cell r="F1448" t="str">
            <v>UN</v>
          </cell>
          <cell r="G1448">
            <v>-1</v>
          </cell>
          <cell r="H1448">
            <v>512</v>
          </cell>
          <cell r="I1448">
            <v>0.78500000000000003</v>
          </cell>
          <cell r="J1448">
            <v>-401.92</v>
          </cell>
          <cell r="K1448" t="str">
            <v>Peso de Producto Terminado</v>
          </cell>
          <cell r="L1448" t="str">
            <v>G1923</v>
          </cell>
          <cell r="M1448">
            <v>2002</v>
          </cell>
          <cell r="N1448">
            <v>6</v>
          </cell>
          <cell r="O1448" t="str">
            <v>043328</v>
          </cell>
          <cell r="P1448">
            <v>1</v>
          </cell>
          <cell r="Q1448" t="str">
            <v>G1923</v>
          </cell>
          <cell r="R1448" t="str">
            <v>FACTUPA$03</v>
          </cell>
          <cell r="S1448" t="str">
            <v>0200014998</v>
          </cell>
          <cell r="T1448" t="str">
            <v>NOBIS-EXPORTAC S.A.</v>
          </cell>
          <cell r="U1448">
            <v>43328</v>
          </cell>
          <cell r="V1448">
            <v>3025</v>
          </cell>
          <cell r="W1448">
            <v>0</v>
          </cell>
          <cell r="X1448">
            <v>3025</v>
          </cell>
          <cell r="Y1448">
            <v>0</v>
          </cell>
        </row>
        <row r="1449">
          <cell r="A1449" t="str">
            <v>G1923C6FPL</v>
          </cell>
          <cell r="B1449" t="str">
            <v>CJ FONDO PLATANO 487*377*229 T400TEP3738</v>
          </cell>
          <cell r="C1449">
            <v>90</v>
          </cell>
          <cell r="D1449" t="str">
            <v>6</v>
          </cell>
          <cell r="E1449">
            <v>20020614</v>
          </cell>
          <cell r="F1449" t="str">
            <v>UN</v>
          </cell>
          <cell r="G1449">
            <v>-1</v>
          </cell>
          <cell r="H1449">
            <v>4987</v>
          </cell>
          <cell r="I1449">
            <v>0.78500000000000003</v>
          </cell>
          <cell r="J1449">
            <v>-3914.7950000000001</v>
          </cell>
          <cell r="K1449" t="str">
            <v>Peso de Producto Terminado</v>
          </cell>
          <cell r="L1449" t="str">
            <v>G1923</v>
          </cell>
          <cell r="M1449">
            <v>2002</v>
          </cell>
          <cell r="N1449">
            <v>6</v>
          </cell>
          <cell r="O1449" t="str">
            <v>043328</v>
          </cell>
          <cell r="P1449">
            <v>1</v>
          </cell>
          <cell r="Q1449" t="str">
            <v>G1923</v>
          </cell>
          <cell r="R1449" t="str">
            <v>FACTUPA$03</v>
          </cell>
          <cell r="S1449" t="str">
            <v>0200014998</v>
          </cell>
          <cell r="T1449" t="str">
            <v>NOBIS-EXPORTAC S.A.</v>
          </cell>
          <cell r="U1449">
            <v>43328</v>
          </cell>
          <cell r="V1449">
            <v>3025</v>
          </cell>
          <cell r="W1449">
            <v>0</v>
          </cell>
          <cell r="X1449">
            <v>3025</v>
          </cell>
          <cell r="Y1449">
            <v>0</v>
          </cell>
        </row>
        <row r="1450">
          <cell r="A1450" t="str">
            <v>G1295C6015</v>
          </cell>
          <cell r="B1450" t="str">
            <v>TP 22XU N.F 517*380*235 BC 250 4863</v>
          </cell>
          <cell r="C1450">
            <v>2</v>
          </cell>
          <cell r="D1450" t="str">
            <v>6</v>
          </cell>
          <cell r="E1450">
            <v>20020627</v>
          </cell>
          <cell r="F1450" t="str">
            <v>UN</v>
          </cell>
          <cell r="G1450">
            <v>1</v>
          </cell>
          <cell r="H1450">
            <v>3400</v>
          </cell>
          <cell r="I1450">
            <v>0.51700000000000002</v>
          </cell>
          <cell r="J1450">
            <v>1757.8</v>
          </cell>
          <cell r="K1450" t="str">
            <v>Peso de Producto Terminado</v>
          </cell>
          <cell r="L1450" t="str">
            <v>G1295</v>
          </cell>
          <cell r="M1450">
            <v>2002</v>
          </cell>
          <cell r="N1450">
            <v>6</v>
          </cell>
          <cell r="O1450" t="str">
            <v>043907</v>
          </cell>
          <cell r="P1450">
            <v>1</v>
          </cell>
          <cell r="Q1450" t="str">
            <v>15290</v>
          </cell>
          <cell r="R1450" t="str">
            <v>22049</v>
          </cell>
          <cell r="S1450" t="str">
            <v>0</v>
          </cell>
          <cell r="T1450" t="str">
            <v>ING. HENRY PALACIOS</v>
          </cell>
          <cell r="U1450">
            <v>43907</v>
          </cell>
        </row>
        <row r="1451">
          <cell r="A1451" t="str">
            <v>G1295C6015</v>
          </cell>
          <cell r="B1451" t="str">
            <v>TP 22XU N.F 517*380*235 BC 250 4863</v>
          </cell>
          <cell r="C1451">
            <v>90</v>
          </cell>
          <cell r="D1451" t="str">
            <v>6</v>
          </cell>
          <cell r="E1451">
            <v>20020630</v>
          </cell>
          <cell r="F1451" t="str">
            <v>UN</v>
          </cell>
          <cell r="G1451">
            <v>-1</v>
          </cell>
          <cell r="H1451">
            <v>3913</v>
          </cell>
          <cell r="I1451">
            <v>0.51700000000000002</v>
          </cell>
          <cell r="J1451">
            <v>-2023.021</v>
          </cell>
          <cell r="K1451" t="str">
            <v>Peso de Producto Terminado</v>
          </cell>
          <cell r="L1451" t="str">
            <v>G1295</v>
          </cell>
          <cell r="M1451">
            <v>2002</v>
          </cell>
          <cell r="N1451">
            <v>6</v>
          </cell>
          <cell r="O1451" t="str">
            <v>044038</v>
          </cell>
          <cell r="P1451">
            <v>2</v>
          </cell>
          <cell r="Q1451" t="str">
            <v>G1295</v>
          </cell>
          <cell r="R1451" t="str">
            <v>FACTUPA$03</v>
          </cell>
          <cell r="S1451" t="str">
            <v>0200015320</v>
          </cell>
          <cell r="T1451" t="str">
            <v>ING. HENRY PALACIOS</v>
          </cell>
          <cell r="U1451">
            <v>44038</v>
          </cell>
          <cell r="V1451">
            <v>1408.68</v>
          </cell>
          <cell r="W1451">
            <v>0</v>
          </cell>
          <cell r="X1451">
            <v>1408.68</v>
          </cell>
          <cell r="Y1451">
            <v>0</v>
          </cell>
        </row>
        <row r="1452">
          <cell r="A1452" t="str">
            <v>G1923C6FPL</v>
          </cell>
          <cell r="B1452" t="str">
            <v>CJ FONDO PLATANO 487*377*229 T400TEP3738</v>
          </cell>
          <cell r="C1452">
            <v>90</v>
          </cell>
          <cell r="D1452" t="str">
            <v>6</v>
          </cell>
          <cell r="E1452">
            <v>20020614</v>
          </cell>
          <cell r="F1452" t="str">
            <v>UN</v>
          </cell>
          <cell r="G1452">
            <v>-1</v>
          </cell>
          <cell r="H1452">
            <v>5500</v>
          </cell>
          <cell r="I1452">
            <v>0.78500000000000003</v>
          </cell>
          <cell r="J1452">
            <v>-4317.5</v>
          </cell>
          <cell r="K1452" t="str">
            <v>Peso de Producto Terminado</v>
          </cell>
          <cell r="L1452" t="str">
            <v>G1923</v>
          </cell>
          <cell r="M1452">
            <v>2002</v>
          </cell>
          <cell r="N1452">
            <v>6</v>
          </cell>
          <cell r="O1452" t="str">
            <v>043309</v>
          </cell>
          <cell r="P1452">
            <v>1</v>
          </cell>
          <cell r="Q1452" t="str">
            <v>G1923</v>
          </cell>
          <cell r="R1452" t="str">
            <v>FACTUPA$03</v>
          </cell>
          <cell r="S1452" t="str">
            <v>0200014993</v>
          </cell>
          <cell r="T1452" t="str">
            <v>NOBIS-EXPORTAC S.A.</v>
          </cell>
          <cell r="U1452">
            <v>43309</v>
          </cell>
          <cell r="V1452">
            <v>3025</v>
          </cell>
          <cell r="W1452">
            <v>0</v>
          </cell>
          <cell r="X1452">
            <v>3025</v>
          </cell>
          <cell r="Y1452">
            <v>0</v>
          </cell>
        </row>
        <row r="1453">
          <cell r="A1453" t="str">
            <v>G0397C6CD4</v>
          </cell>
          <cell r="B1453" t="str">
            <v>CAJA CD 04  377*371*304 T350 TE 4184</v>
          </cell>
          <cell r="C1453">
            <v>90</v>
          </cell>
          <cell r="D1453" t="str">
            <v>6</v>
          </cell>
          <cell r="E1453">
            <v>20020626</v>
          </cell>
          <cell r="F1453" t="str">
            <v>UN</v>
          </cell>
          <cell r="G1453">
            <v>-1</v>
          </cell>
          <cell r="H1453">
            <v>532</v>
          </cell>
          <cell r="I1453">
            <v>1.0940000000000001</v>
          </cell>
          <cell r="J1453">
            <v>-582.00800000000004</v>
          </cell>
          <cell r="K1453" t="str">
            <v>Peso de Producto Terminado</v>
          </cell>
          <cell r="L1453" t="str">
            <v>G0397</v>
          </cell>
          <cell r="M1453">
            <v>2002</v>
          </cell>
          <cell r="N1453">
            <v>6</v>
          </cell>
          <cell r="O1453" t="str">
            <v>043805</v>
          </cell>
          <cell r="P1453">
            <v>1</v>
          </cell>
          <cell r="Q1453" t="str">
            <v>G0397</v>
          </cell>
          <cell r="R1453" t="str">
            <v>FACTUPA$03</v>
          </cell>
          <cell r="S1453" t="str">
            <v>0200015223</v>
          </cell>
          <cell r="T1453" t="str">
            <v>CONFOCO S.A</v>
          </cell>
          <cell r="U1453">
            <v>43805</v>
          </cell>
          <cell r="V1453">
            <v>547.96</v>
          </cell>
          <cell r="W1453">
            <v>0</v>
          </cell>
          <cell r="X1453">
            <v>547.96</v>
          </cell>
          <cell r="Y1453">
            <v>0</v>
          </cell>
        </row>
        <row r="1454">
          <cell r="A1454" t="str">
            <v>G1295C6010</v>
          </cell>
          <cell r="B1454" t="str">
            <v>CJ TAPA 22XU J.R. PRODC 517*380*235 4267</v>
          </cell>
          <cell r="C1454">
            <v>2</v>
          </cell>
          <cell r="D1454" t="str">
            <v>6</v>
          </cell>
          <cell r="E1454">
            <v>20020606</v>
          </cell>
          <cell r="F1454" t="str">
            <v>UN</v>
          </cell>
          <cell r="G1454">
            <v>1</v>
          </cell>
          <cell r="H1454">
            <v>5253</v>
          </cell>
          <cell r="I1454">
            <v>0.49199999999999999</v>
          </cell>
          <cell r="J1454">
            <v>2584.4760000000001</v>
          </cell>
          <cell r="K1454" t="str">
            <v>Peso de Producto Terminado</v>
          </cell>
          <cell r="L1454" t="str">
            <v>G1295</v>
          </cell>
          <cell r="M1454">
            <v>2002</v>
          </cell>
          <cell r="N1454">
            <v>6</v>
          </cell>
          <cell r="O1454" t="str">
            <v>043005</v>
          </cell>
          <cell r="P1454">
            <v>7</v>
          </cell>
          <cell r="Q1454" t="str">
            <v>14964</v>
          </cell>
          <cell r="R1454" t="str">
            <v>21707</v>
          </cell>
          <cell r="S1454" t="str">
            <v>0</v>
          </cell>
          <cell r="T1454" t="str">
            <v>ING. HENRY PALACIOS</v>
          </cell>
          <cell r="U1454">
            <v>43005</v>
          </cell>
        </row>
        <row r="1455">
          <cell r="A1455" t="str">
            <v>G1295C6006</v>
          </cell>
          <cell r="B1455" t="str">
            <v>FONDO TROQUELAD 507*367*225 T400 TE3635</v>
          </cell>
          <cell r="C1455">
            <v>90</v>
          </cell>
          <cell r="D1455" t="str">
            <v>6</v>
          </cell>
          <cell r="E1455">
            <v>20020607</v>
          </cell>
          <cell r="F1455" t="str">
            <v>UN</v>
          </cell>
          <cell r="G1455">
            <v>-1</v>
          </cell>
          <cell r="H1455">
            <v>179</v>
          </cell>
          <cell r="I1455">
            <v>0.79800000000000004</v>
          </cell>
          <cell r="J1455">
            <v>-142.84200000000001</v>
          </cell>
          <cell r="K1455" t="str">
            <v>Peso de Producto Terminado</v>
          </cell>
          <cell r="L1455" t="str">
            <v>G1295</v>
          </cell>
          <cell r="M1455">
            <v>2002</v>
          </cell>
          <cell r="N1455">
            <v>6</v>
          </cell>
          <cell r="O1455" t="str">
            <v>043014</v>
          </cell>
          <cell r="P1455">
            <v>1</v>
          </cell>
          <cell r="Q1455" t="str">
            <v>G1295</v>
          </cell>
          <cell r="R1455" t="str">
            <v>FACTUPA$03</v>
          </cell>
          <cell r="S1455" t="str">
            <v>0200014848</v>
          </cell>
          <cell r="T1455" t="str">
            <v>ING. HENRY PALACIOS</v>
          </cell>
          <cell r="U1455">
            <v>43014</v>
          </cell>
          <cell r="V1455">
            <v>3353.84</v>
          </cell>
          <cell r="W1455">
            <v>0</v>
          </cell>
          <cell r="X1455">
            <v>3353.84</v>
          </cell>
          <cell r="Y1455">
            <v>0</v>
          </cell>
        </row>
        <row r="1456">
          <cell r="A1456" t="str">
            <v>G1295C6006</v>
          </cell>
          <cell r="B1456" t="str">
            <v>FONDO TROQUELAD 507*367*225 T400 TE3635</v>
          </cell>
          <cell r="C1456">
            <v>90</v>
          </cell>
          <cell r="D1456" t="str">
            <v>6</v>
          </cell>
          <cell r="E1456">
            <v>20020607</v>
          </cell>
          <cell r="F1456" t="str">
            <v>UN</v>
          </cell>
          <cell r="G1456">
            <v>-1</v>
          </cell>
          <cell r="H1456">
            <v>1</v>
          </cell>
          <cell r="I1456">
            <v>0.79800000000000004</v>
          </cell>
          <cell r="J1456">
            <v>-0.79800000000000004</v>
          </cell>
          <cell r="K1456" t="str">
            <v>Peso de Producto Terminado</v>
          </cell>
          <cell r="L1456" t="str">
            <v>G1295</v>
          </cell>
          <cell r="M1456">
            <v>2002</v>
          </cell>
          <cell r="N1456">
            <v>6</v>
          </cell>
          <cell r="O1456" t="str">
            <v>043014</v>
          </cell>
          <cell r="P1456">
            <v>1</v>
          </cell>
          <cell r="Q1456" t="str">
            <v>G1295</v>
          </cell>
          <cell r="R1456" t="str">
            <v>FACTUPA$03</v>
          </cell>
          <cell r="S1456" t="str">
            <v>0200014848</v>
          </cell>
          <cell r="T1456" t="str">
            <v>ING. HENRY PALACIOS</v>
          </cell>
          <cell r="U1456">
            <v>43014</v>
          </cell>
          <cell r="V1456">
            <v>3353.84</v>
          </cell>
          <cell r="W1456">
            <v>0</v>
          </cell>
          <cell r="X1456">
            <v>3353.84</v>
          </cell>
          <cell r="Y1456">
            <v>0</v>
          </cell>
        </row>
        <row r="1457">
          <cell r="A1457" t="str">
            <v>G1295C6006</v>
          </cell>
          <cell r="B1457" t="str">
            <v>FONDO TROQUELAD 507*367*225 T400 TE3635</v>
          </cell>
          <cell r="C1457">
            <v>2</v>
          </cell>
          <cell r="D1457" t="str">
            <v>6</v>
          </cell>
          <cell r="E1457">
            <v>20020625</v>
          </cell>
          <cell r="F1457" t="str">
            <v>UN</v>
          </cell>
          <cell r="G1457">
            <v>1</v>
          </cell>
          <cell r="H1457">
            <v>15680</v>
          </cell>
          <cell r="I1457">
            <v>0.79300000000000004</v>
          </cell>
          <cell r="J1457">
            <v>12434.24</v>
          </cell>
          <cell r="K1457" t="str">
            <v>Peso de Producto Terminado</v>
          </cell>
          <cell r="L1457" t="str">
            <v>G1295</v>
          </cell>
          <cell r="M1457">
            <v>2002</v>
          </cell>
          <cell r="N1457">
            <v>6</v>
          </cell>
          <cell r="O1457" t="str">
            <v>043798</v>
          </cell>
          <cell r="P1457">
            <v>1</v>
          </cell>
          <cell r="Q1457" t="str">
            <v>15278</v>
          </cell>
          <cell r="R1457" t="str">
            <v>22023</v>
          </cell>
          <cell r="S1457" t="str">
            <v>0</v>
          </cell>
          <cell r="T1457" t="str">
            <v>ING. HENRY PALACIOS</v>
          </cell>
          <cell r="U1457">
            <v>43798</v>
          </cell>
        </row>
        <row r="1458">
          <cell r="A1458" t="str">
            <v>G1295C6006</v>
          </cell>
          <cell r="B1458" t="str">
            <v>FONDO TROQUELAD 507*367*225 T400 TE3635</v>
          </cell>
          <cell r="C1458">
            <v>90</v>
          </cell>
          <cell r="D1458" t="str">
            <v>6</v>
          </cell>
          <cell r="E1458">
            <v>20020626</v>
          </cell>
          <cell r="F1458" t="str">
            <v>UN</v>
          </cell>
          <cell r="G1458">
            <v>-1</v>
          </cell>
          <cell r="H1458">
            <v>5420</v>
          </cell>
          <cell r="I1458">
            <v>0.79800000000000004</v>
          </cell>
          <cell r="J1458">
            <v>-4325.16</v>
          </cell>
          <cell r="K1458" t="str">
            <v>Peso de Producto Terminado</v>
          </cell>
          <cell r="L1458" t="str">
            <v>G1295</v>
          </cell>
          <cell r="M1458">
            <v>2002</v>
          </cell>
          <cell r="N1458">
            <v>6</v>
          </cell>
          <cell r="O1458" t="str">
            <v>043801</v>
          </cell>
          <cell r="P1458">
            <v>2</v>
          </cell>
          <cell r="Q1458" t="str">
            <v>G1295</v>
          </cell>
          <cell r="R1458" t="str">
            <v>FACTUPA$03</v>
          </cell>
          <cell r="S1458" t="str">
            <v>0200015221</v>
          </cell>
          <cell r="T1458" t="str">
            <v>ING. HENRY PALACIOS</v>
          </cell>
          <cell r="U1458">
            <v>43801</v>
          </cell>
          <cell r="V1458">
            <v>3035.2</v>
          </cell>
          <cell r="W1458">
            <v>0</v>
          </cell>
          <cell r="X1458">
            <v>3035.2</v>
          </cell>
          <cell r="Y1458">
            <v>0</v>
          </cell>
        </row>
        <row r="1459">
          <cell r="A1459" t="str">
            <v>G1295C6006</v>
          </cell>
          <cell r="B1459" t="str">
            <v>FONDO TROQUELAD 507*367*225 T400 TE3635</v>
          </cell>
          <cell r="C1459">
            <v>90</v>
          </cell>
          <cell r="D1459" t="str">
            <v>6</v>
          </cell>
          <cell r="E1459">
            <v>20020626</v>
          </cell>
          <cell r="F1459" t="str">
            <v>UN</v>
          </cell>
          <cell r="G1459">
            <v>-1</v>
          </cell>
          <cell r="H1459">
            <v>4500</v>
          </cell>
          <cell r="I1459">
            <v>0.79800000000000004</v>
          </cell>
          <cell r="J1459">
            <v>-3591</v>
          </cell>
          <cell r="K1459" t="str">
            <v>Peso de Producto Terminado</v>
          </cell>
          <cell r="L1459" t="str">
            <v>G1295</v>
          </cell>
          <cell r="M1459">
            <v>2002</v>
          </cell>
          <cell r="N1459">
            <v>6</v>
          </cell>
          <cell r="O1459" t="str">
            <v>043807</v>
          </cell>
          <cell r="P1459">
            <v>1</v>
          </cell>
          <cell r="Q1459" t="str">
            <v>G1295</v>
          </cell>
          <cell r="R1459" t="str">
            <v>FACTUPA$03</v>
          </cell>
          <cell r="S1459" t="str">
            <v>0200015224</v>
          </cell>
          <cell r="T1459" t="str">
            <v>ING. HENRY PALACIOS</v>
          </cell>
          <cell r="U1459">
            <v>43807</v>
          </cell>
          <cell r="V1459">
            <v>2520</v>
          </cell>
          <cell r="W1459">
            <v>0</v>
          </cell>
          <cell r="X1459">
            <v>2520</v>
          </cell>
          <cell r="Y1459">
            <v>0</v>
          </cell>
        </row>
        <row r="1460">
          <cell r="A1460" t="str">
            <v>G1295C6006</v>
          </cell>
          <cell r="B1460" t="str">
            <v>FONDO TROQUELAD 507*367*225 T400 TE3635</v>
          </cell>
          <cell r="C1460">
            <v>90</v>
          </cell>
          <cell r="D1460" t="str">
            <v>6</v>
          </cell>
          <cell r="E1460">
            <v>20020627</v>
          </cell>
          <cell r="F1460" t="str">
            <v>UN</v>
          </cell>
          <cell r="G1460">
            <v>-1</v>
          </cell>
          <cell r="H1460">
            <v>5760</v>
          </cell>
          <cell r="I1460">
            <v>0.79800000000000004</v>
          </cell>
          <cell r="J1460">
            <v>-4596.4799999999996</v>
          </cell>
          <cell r="K1460" t="str">
            <v>Peso de Producto Terminado</v>
          </cell>
          <cell r="L1460" t="str">
            <v>G1295</v>
          </cell>
          <cell r="M1460">
            <v>2002</v>
          </cell>
          <cell r="N1460">
            <v>6</v>
          </cell>
          <cell r="O1460" t="str">
            <v>043855</v>
          </cell>
          <cell r="P1460">
            <v>1</v>
          </cell>
          <cell r="Q1460" t="str">
            <v>G1295</v>
          </cell>
          <cell r="R1460" t="str">
            <v>FACTUPA$03</v>
          </cell>
          <cell r="S1460" t="str">
            <v>0200015255</v>
          </cell>
          <cell r="T1460" t="str">
            <v>ING. HENRY PALACIOS</v>
          </cell>
          <cell r="U1460">
            <v>43855</v>
          </cell>
          <cell r="V1460">
            <v>3225.6</v>
          </cell>
          <cell r="W1460">
            <v>0</v>
          </cell>
          <cell r="X1460">
            <v>3225.6</v>
          </cell>
          <cell r="Y1460">
            <v>0</v>
          </cell>
        </row>
        <row r="1461">
          <cell r="A1461" t="str">
            <v>G1295C6006</v>
          </cell>
          <cell r="B1461" t="str">
            <v>FONDO TROQUELAD 507*367*225 T400 TE3635</v>
          </cell>
          <cell r="C1461">
            <v>2</v>
          </cell>
          <cell r="D1461" t="str">
            <v>6</v>
          </cell>
          <cell r="E1461">
            <v>20020630</v>
          </cell>
          <cell r="F1461" t="str">
            <v>UN</v>
          </cell>
          <cell r="G1461">
            <v>1</v>
          </cell>
          <cell r="H1461">
            <v>6000</v>
          </cell>
          <cell r="I1461">
            <v>0.79800000000000004</v>
          </cell>
          <cell r="J1461">
            <v>4788</v>
          </cell>
          <cell r="K1461" t="str">
            <v>Peso de Producto Terminado</v>
          </cell>
          <cell r="L1461" t="str">
            <v>G1295</v>
          </cell>
          <cell r="M1461">
            <v>2002</v>
          </cell>
          <cell r="N1461">
            <v>6</v>
          </cell>
          <cell r="O1461" t="str">
            <v>044031</v>
          </cell>
          <cell r="P1461">
            <v>1</v>
          </cell>
          <cell r="Q1461" t="str">
            <v>FACT15318</v>
          </cell>
          <cell r="R1461" t="str">
            <v>22119</v>
          </cell>
          <cell r="S1461" t="str">
            <v>0</v>
          </cell>
          <cell r="T1461" t="str">
            <v>ING. HENRY PALACIOS</v>
          </cell>
          <cell r="U1461">
            <v>44031</v>
          </cell>
        </row>
        <row r="1462">
          <cell r="A1462" t="str">
            <v>G1295C6006</v>
          </cell>
          <cell r="B1462" t="str">
            <v>FONDO TROQUELAD 507*367*225 T400 TE3635</v>
          </cell>
          <cell r="C1462">
            <v>90</v>
          </cell>
          <cell r="D1462" t="str">
            <v>6</v>
          </cell>
          <cell r="E1462">
            <v>20020630</v>
          </cell>
          <cell r="F1462" t="str">
            <v>UN</v>
          </cell>
          <cell r="G1462">
            <v>-1</v>
          </cell>
          <cell r="H1462">
            <v>6000</v>
          </cell>
          <cell r="I1462">
            <v>0.79800000000000004</v>
          </cell>
          <cell r="J1462">
            <v>-4788</v>
          </cell>
          <cell r="K1462" t="str">
            <v>Peso de Producto Terminado</v>
          </cell>
          <cell r="L1462" t="str">
            <v>G1295</v>
          </cell>
          <cell r="M1462">
            <v>2002</v>
          </cell>
          <cell r="N1462">
            <v>6</v>
          </cell>
          <cell r="O1462" t="str">
            <v>044032</v>
          </cell>
          <cell r="P1462">
            <v>2</v>
          </cell>
          <cell r="Q1462" t="str">
            <v>G1295</v>
          </cell>
          <cell r="R1462" t="str">
            <v>FACTUPA$03</v>
          </cell>
          <cell r="S1462" t="str">
            <v>0200015318</v>
          </cell>
          <cell r="T1462" t="str">
            <v>ING. HENRY PALACIOS</v>
          </cell>
          <cell r="U1462">
            <v>44032</v>
          </cell>
          <cell r="V1462">
            <v>3360</v>
          </cell>
          <cell r="W1462">
            <v>0</v>
          </cell>
          <cell r="X1462">
            <v>3360</v>
          </cell>
          <cell r="Y1462">
            <v>0</v>
          </cell>
        </row>
        <row r="1463">
          <cell r="A1463" t="str">
            <v>G1295C6006</v>
          </cell>
          <cell r="B1463" t="str">
            <v>FONDO TROQUELAD 507*367*225 T400 TE3635</v>
          </cell>
          <cell r="C1463">
            <v>2</v>
          </cell>
          <cell r="D1463" t="str">
            <v>6</v>
          </cell>
          <cell r="E1463">
            <v>20020630</v>
          </cell>
          <cell r="F1463" t="str">
            <v>UN</v>
          </cell>
          <cell r="G1463">
            <v>1</v>
          </cell>
          <cell r="H1463">
            <v>6500</v>
          </cell>
          <cell r="I1463">
            <v>0.79800000000000004</v>
          </cell>
          <cell r="J1463">
            <v>5187</v>
          </cell>
          <cell r="K1463" t="str">
            <v>Peso de Producto Terminado</v>
          </cell>
          <cell r="L1463" t="str">
            <v>G1295</v>
          </cell>
          <cell r="M1463">
            <v>2002</v>
          </cell>
          <cell r="N1463">
            <v>6</v>
          </cell>
          <cell r="O1463" t="str">
            <v>044037</v>
          </cell>
          <cell r="P1463">
            <v>1</v>
          </cell>
          <cell r="Q1463" t="str">
            <v>FACT15320</v>
          </cell>
          <cell r="R1463" t="str">
            <v>22119</v>
          </cell>
          <cell r="S1463" t="str">
            <v>13039</v>
          </cell>
          <cell r="T1463" t="str">
            <v>ING. HENRY PALACIOS</v>
          </cell>
          <cell r="U1463">
            <v>44037</v>
          </cell>
        </row>
        <row r="1464">
          <cell r="A1464" t="str">
            <v>G1295C6006</v>
          </cell>
          <cell r="B1464" t="str">
            <v>FONDO TROQUELAD 507*367*225 T400 TE3635</v>
          </cell>
          <cell r="C1464">
            <v>90</v>
          </cell>
          <cell r="D1464" t="str">
            <v>6</v>
          </cell>
          <cell r="E1464">
            <v>20020630</v>
          </cell>
          <cell r="F1464" t="str">
            <v>UN</v>
          </cell>
          <cell r="G1464">
            <v>-1</v>
          </cell>
          <cell r="H1464">
            <v>6500</v>
          </cell>
          <cell r="I1464">
            <v>0.79800000000000004</v>
          </cell>
          <cell r="J1464">
            <v>-5187</v>
          </cell>
          <cell r="K1464" t="str">
            <v>Peso de Producto Terminado</v>
          </cell>
          <cell r="L1464" t="str">
            <v>G1295</v>
          </cell>
          <cell r="M1464">
            <v>2002</v>
          </cell>
          <cell r="N1464">
            <v>6</v>
          </cell>
          <cell r="O1464" t="str">
            <v>044038</v>
          </cell>
          <cell r="P1464">
            <v>1</v>
          </cell>
          <cell r="Q1464" t="str">
            <v>G1295</v>
          </cell>
          <cell r="R1464" t="str">
            <v>FACTUPA$03</v>
          </cell>
          <cell r="S1464" t="str">
            <v>0200015320</v>
          </cell>
          <cell r="T1464" t="str">
            <v>ING. HENRY PALACIOS</v>
          </cell>
          <cell r="U1464">
            <v>44038</v>
          </cell>
          <cell r="V1464">
            <v>3640</v>
          </cell>
          <cell r="W1464">
            <v>0</v>
          </cell>
          <cell r="X1464">
            <v>3640</v>
          </cell>
          <cell r="Y1464">
            <v>0</v>
          </cell>
        </row>
        <row r="1465">
          <cell r="A1465" t="str">
            <v>G1295C6006</v>
          </cell>
          <cell r="B1465" t="str">
            <v>FONDO TROQUELAD 507*367*225 T400 TE3635</v>
          </cell>
          <cell r="C1465">
            <v>2</v>
          </cell>
          <cell r="D1465" t="str">
            <v>6</v>
          </cell>
          <cell r="E1465">
            <v>20020630</v>
          </cell>
          <cell r="F1465" t="str">
            <v>UN</v>
          </cell>
          <cell r="G1465">
            <v>1</v>
          </cell>
          <cell r="H1465">
            <v>6520</v>
          </cell>
          <cell r="I1465">
            <v>0.79800000000000004</v>
          </cell>
          <cell r="J1465">
            <v>5202.96</v>
          </cell>
          <cell r="K1465" t="str">
            <v>Peso de Producto Terminado</v>
          </cell>
          <cell r="L1465" t="str">
            <v>G1295</v>
          </cell>
          <cell r="M1465">
            <v>2002</v>
          </cell>
          <cell r="N1465">
            <v>6</v>
          </cell>
          <cell r="O1465" t="str">
            <v>044041</v>
          </cell>
          <cell r="P1465">
            <v>1</v>
          </cell>
          <cell r="Q1465" t="str">
            <v>FACT15322</v>
          </cell>
          <cell r="R1465" t="str">
            <v>22119</v>
          </cell>
          <cell r="S1465" t="str">
            <v>13041</v>
          </cell>
          <cell r="T1465" t="str">
            <v>ING. HENRY PALACIOS</v>
          </cell>
          <cell r="U1465">
            <v>44041</v>
          </cell>
        </row>
        <row r="1466">
          <cell r="A1466" t="str">
            <v>G0323C6001</v>
          </cell>
          <cell r="B1466" t="str">
            <v>CJ P´EXPORT MELON 1050*780 T/400 TE-4257</v>
          </cell>
          <cell r="C1466">
            <v>90</v>
          </cell>
          <cell r="D1466" t="str">
            <v>6</v>
          </cell>
          <cell r="E1466">
            <v>20020606</v>
          </cell>
          <cell r="F1466" t="str">
            <v>UN</v>
          </cell>
          <cell r="G1466">
            <v>-1</v>
          </cell>
          <cell r="H1466">
            <v>6293</v>
          </cell>
          <cell r="I1466">
            <v>0.94899999999999995</v>
          </cell>
          <cell r="J1466">
            <v>-5972.0569999999998</v>
          </cell>
          <cell r="K1466" t="str">
            <v>Peso de Producto Terminado</v>
          </cell>
          <cell r="L1466" t="str">
            <v>G0323</v>
          </cell>
          <cell r="M1466">
            <v>2002</v>
          </cell>
          <cell r="N1466">
            <v>6</v>
          </cell>
          <cell r="O1466" t="str">
            <v>042960</v>
          </cell>
          <cell r="P1466">
            <v>1</v>
          </cell>
          <cell r="Q1466" t="str">
            <v>G0323</v>
          </cell>
          <cell r="R1466" t="str">
            <v>FACTUPA$03</v>
          </cell>
          <cell r="S1466" t="str">
            <v>0200014823</v>
          </cell>
          <cell r="T1466" t="str">
            <v>BEDOMA S. A.</v>
          </cell>
          <cell r="U1466">
            <v>42960</v>
          </cell>
          <cell r="V1466">
            <v>4090.45</v>
          </cell>
          <cell r="W1466">
            <v>0</v>
          </cell>
          <cell r="X1466">
            <v>4090.45</v>
          </cell>
          <cell r="Y1466">
            <v>0</v>
          </cell>
        </row>
        <row r="1467">
          <cell r="A1467" t="str">
            <v>G1295C6006</v>
          </cell>
          <cell r="B1467" t="str">
            <v>FONDO TROQUELAD 507*367*225 T400 TE3635</v>
          </cell>
          <cell r="C1467">
            <v>90</v>
          </cell>
          <cell r="D1467" t="str">
            <v>6</v>
          </cell>
          <cell r="E1467">
            <v>20020630</v>
          </cell>
          <cell r="F1467" t="str">
            <v>UN</v>
          </cell>
          <cell r="G1467">
            <v>-1</v>
          </cell>
          <cell r="H1467">
            <v>6520</v>
          </cell>
          <cell r="I1467">
            <v>0.79800000000000004</v>
          </cell>
          <cell r="J1467">
            <v>-5202.96</v>
          </cell>
          <cell r="K1467" t="str">
            <v>Peso de Producto Terminado</v>
          </cell>
          <cell r="L1467" t="str">
            <v>G1295</v>
          </cell>
          <cell r="M1467">
            <v>2002</v>
          </cell>
          <cell r="N1467">
            <v>6</v>
          </cell>
          <cell r="O1467" t="str">
            <v>044042</v>
          </cell>
          <cell r="P1467">
            <v>3</v>
          </cell>
          <cell r="Q1467" t="str">
            <v>G1295</v>
          </cell>
          <cell r="R1467" t="str">
            <v>FACTUPA$03</v>
          </cell>
          <cell r="S1467" t="str">
            <v>0200015322</v>
          </cell>
          <cell r="T1467" t="str">
            <v>ING. HENRY PALACIOS</v>
          </cell>
          <cell r="U1467">
            <v>44042</v>
          </cell>
          <cell r="V1467">
            <v>3651.2</v>
          </cell>
          <cell r="W1467">
            <v>0</v>
          </cell>
          <cell r="X1467">
            <v>3651.2</v>
          </cell>
          <cell r="Y1467">
            <v>0</v>
          </cell>
        </row>
        <row r="1468">
          <cell r="A1468" t="str">
            <v>G1295C6015</v>
          </cell>
          <cell r="B1468" t="str">
            <v>TP 22XU N.F 517*380*235 BC 250 4863</v>
          </cell>
          <cell r="C1468">
            <v>90</v>
          </cell>
          <cell r="D1468" t="str">
            <v>6</v>
          </cell>
          <cell r="E1468">
            <v>20020627</v>
          </cell>
          <cell r="F1468" t="str">
            <v>UN</v>
          </cell>
          <cell r="G1468">
            <v>-1</v>
          </cell>
          <cell r="H1468">
            <v>3000</v>
          </cell>
          <cell r="I1468">
            <v>0.51700000000000002</v>
          </cell>
          <cell r="J1468">
            <v>-1551</v>
          </cell>
          <cell r="K1468" t="str">
            <v>Peso de Producto Terminado</v>
          </cell>
          <cell r="L1468" t="str">
            <v>G1295</v>
          </cell>
          <cell r="M1468">
            <v>2002</v>
          </cell>
          <cell r="N1468">
            <v>6</v>
          </cell>
          <cell r="O1468" t="str">
            <v>043855</v>
          </cell>
          <cell r="P1468">
            <v>2</v>
          </cell>
          <cell r="Q1468" t="str">
            <v>G1295</v>
          </cell>
          <cell r="R1468" t="str">
            <v>FACTUPA$03</v>
          </cell>
          <cell r="S1468" t="str">
            <v>0200015255</v>
          </cell>
          <cell r="T1468" t="str">
            <v>ING. HENRY PALACIOS</v>
          </cell>
          <cell r="U1468">
            <v>43855</v>
          </cell>
          <cell r="V1468">
            <v>1080</v>
          </cell>
          <cell r="W1468">
            <v>0</v>
          </cell>
          <cell r="X1468">
            <v>1080</v>
          </cell>
          <cell r="Y1468">
            <v>0</v>
          </cell>
        </row>
        <row r="1469">
          <cell r="A1469" t="str">
            <v>G1295C6010</v>
          </cell>
          <cell r="B1469" t="str">
            <v>CJ TAPA 22XU J.R. PRODC 517*380*235 4267</v>
          </cell>
          <cell r="C1469">
            <v>90</v>
          </cell>
          <cell r="D1469" t="str">
            <v>6</v>
          </cell>
          <cell r="E1469">
            <v>20020607</v>
          </cell>
          <cell r="F1469" t="str">
            <v>UN</v>
          </cell>
          <cell r="G1469">
            <v>-1</v>
          </cell>
          <cell r="H1469">
            <v>5253</v>
          </cell>
          <cell r="I1469">
            <v>0.49199999999999999</v>
          </cell>
          <cell r="J1469">
            <v>-2584.4760000000001</v>
          </cell>
          <cell r="K1469" t="str">
            <v>Peso de Producto Terminado</v>
          </cell>
          <cell r="L1469" t="str">
            <v>G1295</v>
          </cell>
          <cell r="M1469">
            <v>2002</v>
          </cell>
          <cell r="N1469">
            <v>6</v>
          </cell>
          <cell r="O1469" t="str">
            <v>043014</v>
          </cell>
          <cell r="P1469">
            <v>2</v>
          </cell>
          <cell r="Q1469" t="str">
            <v>G1295</v>
          </cell>
          <cell r="R1469" t="str">
            <v>FACTUPA$03</v>
          </cell>
          <cell r="S1469" t="str">
            <v>0200014848</v>
          </cell>
          <cell r="T1469" t="str">
            <v>ING. HENRY PALACIOS</v>
          </cell>
          <cell r="U1469">
            <v>43014</v>
          </cell>
          <cell r="V1469">
            <v>1891.08</v>
          </cell>
          <cell r="W1469">
            <v>0</v>
          </cell>
          <cell r="X1469">
            <v>1891.08</v>
          </cell>
          <cell r="Y1469">
            <v>0</v>
          </cell>
        </row>
        <row r="1470">
          <cell r="A1470" t="str">
            <v>G1295C6010</v>
          </cell>
          <cell r="B1470" t="str">
            <v>CJ TAPA 22XU J.R. PRODC 517*380*235 4267</v>
          </cell>
          <cell r="C1470">
            <v>2</v>
          </cell>
          <cell r="D1470" t="str">
            <v>6</v>
          </cell>
          <cell r="E1470">
            <v>20020630</v>
          </cell>
          <cell r="F1470" t="str">
            <v>UN</v>
          </cell>
          <cell r="G1470">
            <v>1</v>
          </cell>
          <cell r="H1470">
            <v>2025</v>
          </cell>
          <cell r="I1470">
            <v>0.49199999999999999</v>
          </cell>
          <cell r="J1470">
            <v>996.3</v>
          </cell>
          <cell r="K1470" t="str">
            <v>Peso de Producto Terminado</v>
          </cell>
          <cell r="L1470" t="str">
            <v>G1295</v>
          </cell>
          <cell r="M1470">
            <v>2002</v>
          </cell>
          <cell r="N1470">
            <v>6</v>
          </cell>
          <cell r="O1470" t="str">
            <v>044036</v>
          </cell>
          <cell r="P1470">
            <v>1</v>
          </cell>
          <cell r="Q1470" t="str">
            <v>15476</v>
          </cell>
          <cell r="R1470" t="str">
            <v>22118</v>
          </cell>
          <cell r="S1470" t="str">
            <v>0</v>
          </cell>
          <cell r="T1470" t="str">
            <v>ING. HENRY PALACIOS</v>
          </cell>
          <cell r="U1470">
            <v>44036</v>
          </cell>
        </row>
        <row r="1471">
          <cell r="A1471" t="str">
            <v>G1295C6010</v>
          </cell>
          <cell r="B1471" t="str">
            <v>CJ TAPA 22XU J.R. PRODC 517*380*235 4267</v>
          </cell>
          <cell r="C1471">
            <v>2</v>
          </cell>
          <cell r="D1471" t="str">
            <v>6</v>
          </cell>
          <cell r="E1471">
            <v>20020630</v>
          </cell>
          <cell r="F1471" t="str">
            <v>UN</v>
          </cell>
          <cell r="G1471">
            <v>1</v>
          </cell>
          <cell r="H1471">
            <v>1791</v>
          </cell>
          <cell r="I1471">
            <v>0.49199999999999999</v>
          </cell>
          <cell r="J1471">
            <v>881.17200000000003</v>
          </cell>
          <cell r="K1471" t="str">
            <v>Peso de Producto Terminado</v>
          </cell>
          <cell r="L1471" t="str">
            <v>G1295</v>
          </cell>
          <cell r="M1471">
            <v>2002</v>
          </cell>
          <cell r="N1471">
            <v>6</v>
          </cell>
          <cell r="O1471" t="str">
            <v>044036</v>
          </cell>
          <cell r="P1471">
            <v>3</v>
          </cell>
          <cell r="Q1471" t="str">
            <v>15477</v>
          </cell>
          <cell r="R1471" t="str">
            <v>22118</v>
          </cell>
          <cell r="S1471" t="str">
            <v>0</v>
          </cell>
          <cell r="T1471" t="str">
            <v>ING. HENRY PALACIOS</v>
          </cell>
          <cell r="U1471">
            <v>44036</v>
          </cell>
        </row>
        <row r="1472">
          <cell r="A1472" t="str">
            <v>G1295C6010</v>
          </cell>
          <cell r="B1472" t="str">
            <v>CJ TAPA 22XU J.R. PRODC 517*380*235 4267</v>
          </cell>
          <cell r="C1472">
            <v>90</v>
          </cell>
          <cell r="D1472" t="str">
            <v>6</v>
          </cell>
          <cell r="E1472">
            <v>20020630</v>
          </cell>
          <cell r="F1472" t="str">
            <v>UN</v>
          </cell>
          <cell r="G1472">
            <v>-1</v>
          </cell>
          <cell r="H1472">
            <v>2587</v>
          </cell>
          <cell r="I1472">
            <v>0.49199999999999999</v>
          </cell>
          <cell r="J1472">
            <v>-1272.8040000000001</v>
          </cell>
          <cell r="K1472" t="str">
            <v>Peso de Producto Terminado</v>
          </cell>
          <cell r="L1472" t="str">
            <v>G1295</v>
          </cell>
          <cell r="M1472">
            <v>2002</v>
          </cell>
          <cell r="N1472">
            <v>6</v>
          </cell>
          <cell r="O1472" t="str">
            <v>044038</v>
          </cell>
          <cell r="P1472">
            <v>3</v>
          </cell>
          <cell r="Q1472" t="str">
            <v>G1295</v>
          </cell>
          <cell r="R1472" t="str">
            <v>FACTUPA$03</v>
          </cell>
          <cell r="S1472" t="str">
            <v>0200015320</v>
          </cell>
          <cell r="T1472" t="str">
            <v>ING. HENRY PALACIOS</v>
          </cell>
          <cell r="U1472">
            <v>44038</v>
          </cell>
          <cell r="V1472">
            <v>931.32</v>
          </cell>
          <cell r="W1472">
            <v>0</v>
          </cell>
          <cell r="X1472">
            <v>931.32</v>
          </cell>
          <cell r="Y1472">
            <v>0</v>
          </cell>
        </row>
        <row r="1473">
          <cell r="A1473" t="str">
            <v>G1295C6010</v>
          </cell>
          <cell r="B1473" t="str">
            <v>CJ TAPA 22XU J.R. PRODC 517*380*235 4267</v>
          </cell>
          <cell r="C1473">
            <v>90</v>
          </cell>
          <cell r="D1473" t="str">
            <v>6</v>
          </cell>
          <cell r="E1473">
            <v>20020630</v>
          </cell>
          <cell r="F1473" t="str">
            <v>UN</v>
          </cell>
          <cell r="G1473">
            <v>-1</v>
          </cell>
          <cell r="H1473">
            <v>1229</v>
          </cell>
          <cell r="I1473">
            <v>0.49199999999999999</v>
          </cell>
          <cell r="J1473">
            <v>-604.66800000000001</v>
          </cell>
          <cell r="K1473" t="str">
            <v>Peso de Producto Terminado</v>
          </cell>
          <cell r="L1473" t="str">
            <v>G1295</v>
          </cell>
          <cell r="M1473">
            <v>2002</v>
          </cell>
          <cell r="N1473">
            <v>6</v>
          </cell>
          <cell r="O1473" t="str">
            <v>044042</v>
          </cell>
          <cell r="P1473">
            <v>4</v>
          </cell>
          <cell r="Q1473" t="str">
            <v>G1295</v>
          </cell>
          <cell r="R1473" t="str">
            <v>FACTUPA$03</v>
          </cell>
          <cell r="S1473" t="str">
            <v>0200015322</v>
          </cell>
          <cell r="T1473" t="str">
            <v>ING. HENRY PALACIOS</v>
          </cell>
          <cell r="U1473">
            <v>44042</v>
          </cell>
          <cell r="V1473">
            <v>442.44</v>
          </cell>
          <cell r="W1473">
            <v>0</v>
          </cell>
          <cell r="X1473">
            <v>442.44</v>
          </cell>
          <cell r="Y1473">
            <v>0</v>
          </cell>
        </row>
        <row r="1474">
          <cell r="A1474" t="str">
            <v>G1295C6013</v>
          </cell>
          <cell r="B1474" t="str">
            <v>TP 22XU EL PRIMO 517*380*235 KC 250 4862</v>
          </cell>
          <cell r="C1474">
            <v>2</v>
          </cell>
          <cell r="D1474" t="str">
            <v>6</v>
          </cell>
          <cell r="E1474">
            <v>20020625</v>
          </cell>
          <cell r="F1474" t="str">
            <v>UN</v>
          </cell>
          <cell r="G1474">
            <v>1</v>
          </cell>
          <cell r="H1474">
            <v>5420</v>
          </cell>
          <cell r="I1474">
            <v>0.51700000000000002</v>
          </cell>
          <cell r="J1474">
            <v>2802.14</v>
          </cell>
          <cell r="K1474" t="str">
            <v>Peso de Producto Terminado</v>
          </cell>
          <cell r="L1474" t="str">
            <v>G1295</v>
          </cell>
          <cell r="M1474">
            <v>2002</v>
          </cell>
          <cell r="N1474">
            <v>6</v>
          </cell>
          <cell r="O1474" t="str">
            <v>043798</v>
          </cell>
          <cell r="P1474">
            <v>2</v>
          </cell>
          <cell r="Q1474" t="str">
            <v>15397</v>
          </cell>
          <cell r="R1474" t="str">
            <v>22048</v>
          </cell>
          <cell r="S1474" t="str">
            <v>0</v>
          </cell>
          <cell r="T1474" t="str">
            <v>ING. HENRY PALACIOS</v>
          </cell>
          <cell r="U1474">
            <v>43798</v>
          </cell>
        </row>
        <row r="1475">
          <cell r="A1475" t="str">
            <v>G1295C6013</v>
          </cell>
          <cell r="B1475" t="str">
            <v>TP 22XU EL PRIMO 517*380*235 KC 250 4862</v>
          </cell>
          <cell r="C1475">
            <v>90</v>
          </cell>
          <cell r="D1475" t="str">
            <v>6</v>
          </cell>
          <cell r="E1475">
            <v>20020626</v>
          </cell>
          <cell r="F1475" t="str">
            <v>UN</v>
          </cell>
          <cell r="G1475">
            <v>-1</v>
          </cell>
          <cell r="H1475">
            <v>5420</v>
          </cell>
          <cell r="I1475">
            <v>0.51700000000000002</v>
          </cell>
          <cell r="J1475">
            <v>-2802.14</v>
          </cell>
          <cell r="K1475" t="str">
            <v>Peso de Producto Terminado</v>
          </cell>
          <cell r="L1475" t="str">
            <v>G1295</v>
          </cell>
          <cell r="M1475">
            <v>2002</v>
          </cell>
          <cell r="N1475">
            <v>6</v>
          </cell>
          <cell r="O1475" t="str">
            <v>043801</v>
          </cell>
          <cell r="P1475">
            <v>1</v>
          </cell>
          <cell r="Q1475" t="str">
            <v>G1295</v>
          </cell>
          <cell r="R1475" t="str">
            <v>FACTUPA$03</v>
          </cell>
          <cell r="S1475" t="str">
            <v>0200015221</v>
          </cell>
          <cell r="T1475" t="str">
            <v>ING. HENRY PALACIOS</v>
          </cell>
          <cell r="U1475">
            <v>43801</v>
          </cell>
          <cell r="V1475">
            <v>1951.2</v>
          </cell>
          <cell r="W1475">
            <v>0</v>
          </cell>
          <cell r="X1475">
            <v>1951.2</v>
          </cell>
          <cell r="Y1475">
            <v>0</v>
          </cell>
        </row>
        <row r="1476">
          <cell r="A1476" t="str">
            <v>G1295C6013</v>
          </cell>
          <cell r="B1476" t="str">
            <v>TP 22XU EL PRIMO 517*380*235 KC 250 4862</v>
          </cell>
          <cell r="C1476">
            <v>2</v>
          </cell>
          <cell r="D1476" t="str">
            <v>6</v>
          </cell>
          <cell r="E1476">
            <v>20020630</v>
          </cell>
          <cell r="F1476" t="str">
            <v>UN</v>
          </cell>
          <cell r="G1476">
            <v>1</v>
          </cell>
          <cell r="H1476">
            <v>3410</v>
          </cell>
          <cell r="I1476">
            <v>0.51700000000000002</v>
          </cell>
          <cell r="J1476">
            <v>1762.97</v>
          </cell>
          <cell r="K1476" t="str">
            <v>Peso de Producto Terminado</v>
          </cell>
          <cell r="L1476" t="str">
            <v>G1295</v>
          </cell>
          <cell r="M1476">
            <v>2002</v>
          </cell>
          <cell r="N1476">
            <v>6</v>
          </cell>
          <cell r="O1476" t="str">
            <v>044036</v>
          </cell>
          <cell r="P1476">
            <v>5</v>
          </cell>
          <cell r="Q1476" t="str">
            <v>15475</v>
          </cell>
          <cell r="R1476" t="str">
            <v>22116</v>
          </cell>
          <cell r="S1476" t="str">
            <v>0</v>
          </cell>
          <cell r="T1476" t="str">
            <v>ING. HENRY PALACIOS</v>
          </cell>
          <cell r="U1476">
            <v>44036</v>
          </cell>
        </row>
        <row r="1477">
          <cell r="A1477" t="str">
            <v>G1295C6013</v>
          </cell>
          <cell r="B1477" t="str">
            <v>TP 22XU EL PRIMO 517*380*235 KC 250 4862</v>
          </cell>
          <cell r="C1477">
            <v>90</v>
          </cell>
          <cell r="D1477" t="str">
            <v>6</v>
          </cell>
          <cell r="E1477">
            <v>20020630</v>
          </cell>
          <cell r="F1477" t="str">
            <v>UN</v>
          </cell>
          <cell r="G1477">
            <v>-1</v>
          </cell>
          <cell r="H1477">
            <v>3410</v>
          </cell>
          <cell r="I1477">
            <v>0.51700000000000002</v>
          </cell>
          <cell r="J1477">
            <v>-1762.97</v>
          </cell>
          <cell r="K1477" t="str">
            <v>Peso de Producto Terminado</v>
          </cell>
          <cell r="L1477" t="str">
            <v>G1295</v>
          </cell>
          <cell r="M1477">
            <v>2002</v>
          </cell>
          <cell r="N1477">
            <v>6</v>
          </cell>
          <cell r="O1477" t="str">
            <v>044042</v>
          </cell>
          <cell r="P1477">
            <v>1</v>
          </cell>
          <cell r="Q1477" t="str">
            <v>G1295</v>
          </cell>
          <cell r="R1477" t="str">
            <v>FACTUPA$03</v>
          </cell>
          <cell r="S1477" t="str">
            <v>0200015322</v>
          </cell>
          <cell r="T1477" t="str">
            <v>ING. HENRY PALACIOS</v>
          </cell>
          <cell r="U1477">
            <v>44042</v>
          </cell>
          <cell r="V1477">
            <v>1227.5999999999999</v>
          </cell>
          <cell r="W1477">
            <v>0</v>
          </cell>
          <cell r="X1477">
            <v>1227.5999999999999</v>
          </cell>
          <cell r="Y1477">
            <v>0</v>
          </cell>
        </row>
        <row r="1478">
          <cell r="A1478" t="str">
            <v>G1295C6015</v>
          </cell>
          <cell r="B1478" t="str">
            <v>TP 22XU N.F 517*380*235 BC 250 4863</v>
          </cell>
          <cell r="C1478">
            <v>2</v>
          </cell>
          <cell r="D1478" t="str">
            <v>6</v>
          </cell>
          <cell r="E1478">
            <v>20020626</v>
          </cell>
          <cell r="F1478" t="str">
            <v>UN</v>
          </cell>
          <cell r="G1478">
            <v>1</v>
          </cell>
          <cell r="H1478">
            <v>713</v>
          </cell>
          <cell r="I1478">
            <v>0.51700000000000002</v>
          </cell>
          <cell r="J1478">
            <v>368.62100000000004</v>
          </cell>
          <cell r="K1478" t="str">
            <v>Peso de Producto Terminado</v>
          </cell>
          <cell r="L1478" t="str">
            <v>G1295</v>
          </cell>
          <cell r="M1478">
            <v>2002</v>
          </cell>
          <cell r="N1478">
            <v>6</v>
          </cell>
          <cell r="O1478" t="str">
            <v>043848</v>
          </cell>
          <cell r="P1478">
            <v>2</v>
          </cell>
          <cell r="Q1478" t="str">
            <v>15281</v>
          </cell>
          <cell r="R1478" t="str">
            <v>22049</v>
          </cell>
          <cell r="S1478" t="str">
            <v>0</v>
          </cell>
          <cell r="T1478" t="str">
            <v>ING. HENRY PALACIOS</v>
          </cell>
          <cell r="U1478">
            <v>43848</v>
          </cell>
        </row>
        <row r="1479">
          <cell r="A1479" t="str">
            <v>G0323C6001</v>
          </cell>
          <cell r="B1479" t="str">
            <v>CJ P´EXPORT MELON 1050*780 T/400 TE-4257</v>
          </cell>
          <cell r="C1479">
            <v>90</v>
          </cell>
          <cell r="D1479" t="str">
            <v>6</v>
          </cell>
          <cell r="E1479">
            <v>20020606</v>
          </cell>
          <cell r="F1479" t="str">
            <v>UN</v>
          </cell>
          <cell r="G1479">
            <v>-1</v>
          </cell>
          <cell r="H1479">
            <v>3119</v>
          </cell>
          <cell r="I1479">
            <v>0.94899999999999995</v>
          </cell>
          <cell r="J1479">
            <v>-2959.931</v>
          </cell>
          <cell r="K1479" t="str">
            <v>Peso de Producto Terminado</v>
          </cell>
          <cell r="L1479" t="str">
            <v>G0323</v>
          </cell>
          <cell r="M1479">
            <v>2002</v>
          </cell>
          <cell r="N1479">
            <v>6</v>
          </cell>
          <cell r="O1479" t="str">
            <v>042964</v>
          </cell>
          <cell r="P1479">
            <v>1</v>
          </cell>
          <cell r="Q1479" t="str">
            <v>G0323</v>
          </cell>
          <cell r="R1479" t="str">
            <v>FACTUPA$03</v>
          </cell>
          <cell r="S1479" t="str">
            <v>0200014824</v>
          </cell>
          <cell r="T1479" t="str">
            <v>BEDOMA S. A.</v>
          </cell>
          <cell r="U1479">
            <v>42964</v>
          </cell>
          <cell r="V1479">
            <v>2027.35</v>
          </cell>
          <cell r="W1479">
            <v>0</v>
          </cell>
          <cell r="X1479">
            <v>2027.35</v>
          </cell>
          <cell r="Y1479">
            <v>0</v>
          </cell>
        </row>
        <row r="1480">
          <cell r="A1480" t="str">
            <v>G1923C6TPL</v>
          </cell>
          <cell r="B1480" t="str">
            <v>CJ TAPA PLATANO 497*390*236 T250 TE3233</v>
          </cell>
          <cell r="C1480">
            <v>90</v>
          </cell>
          <cell r="D1480" t="str">
            <v>6</v>
          </cell>
          <cell r="E1480">
            <v>20020614</v>
          </cell>
          <cell r="F1480" t="str">
            <v>UN</v>
          </cell>
          <cell r="G1480">
            <v>-1</v>
          </cell>
          <cell r="H1480">
            <v>5500</v>
          </cell>
          <cell r="I1480">
            <v>0.48599999999999999</v>
          </cell>
          <cell r="J1480">
            <v>-2673</v>
          </cell>
          <cell r="K1480" t="str">
            <v>Peso de Producto Terminado</v>
          </cell>
          <cell r="L1480" t="str">
            <v>G1923</v>
          </cell>
          <cell r="M1480">
            <v>2002</v>
          </cell>
          <cell r="N1480">
            <v>6</v>
          </cell>
          <cell r="O1480" t="str">
            <v>043309</v>
          </cell>
          <cell r="P1480">
            <v>2</v>
          </cell>
          <cell r="Q1480" t="str">
            <v>G1923</v>
          </cell>
          <cell r="R1480" t="str">
            <v>FACTUPA$03</v>
          </cell>
          <cell r="S1480" t="str">
            <v>0200014993</v>
          </cell>
          <cell r="T1480" t="str">
            <v>NOBIS-EXPORTAC S.A.</v>
          </cell>
          <cell r="U1480">
            <v>43309</v>
          </cell>
          <cell r="V1480">
            <v>2035</v>
          </cell>
          <cell r="W1480">
            <v>0</v>
          </cell>
          <cell r="X1480">
            <v>2035</v>
          </cell>
          <cell r="Y1480">
            <v>0</v>
          </cell>
        </row>
        <row r="1481">
          <cell r="A1481" t="str">
            <v>G2103R7MPK</v>
          </cell>
          <cell r="B1481" t="str">
            <v>KILOS PAPEL KRAFF 125GR ANCHO 1480 MM</v>
          </cell>
          <cell r="C1481">
            <v>2</v>
          </cell>
          <cell r="D1481" t="str">
            <v>7</v>
          </cell>
          <cell r="E1481">
            <v>20020605</v>
          </cell>
          <cell r="F1481" t="str">
            <v>KG</v>
          </cell>
          <cell r="G1481">
            <v>1</v>
          </cell>
          <cell r="H1481">
            <v>1907</v>
          </cell>
          <cell r="I1481">
            <v>1</v>
          </cell>
          <cell r="J1481">
            <v>1907</v>
          </cell>
          <cell r="K1481" t="str">
            <v>Peso de Producto Terminado</v>
          </cell>
          <cell r="L1481" t="str">
            <v>G2103</v>
          </cell>
          <cell r="M1481">
            <v>2002</v>
          </cell>
          <cell r="N1481">
            <v>6</v>
          </cell>
          <cell r="O1481" t="str">
            <v>042903</v>
          </cell>
          <cell r="P1481">
            <v>1</v>
          </cell>
          <cell r="Q1481" t="str">
            <v>FACT14799</v>
          </cell>
          <cell r="R1481" t="str">
            <v>0</v>
          </cell>
          <cell r="S1481" t="str">
            <v>14799</v>
          </cell>
          <cell r="T1481" t="str">
            <v>PAPELESA</v>
          </cell>
          <cell r="U1481">
            <v>42903</v>
          </cell>
        </row>
        <row r="1482">
          <cell r="A1482" t="str">
            <v>G2103R7MPK</v>
          </cell>
          <cell r="B1482" t="str">
            <v>KILOS PAPEL KRAFF 125GR ANCHO 1480 MM</v>
          </cell>
          <cell r="C1482">
            <v>90</v>
          </cell>
          <cell r="D1482" t="str">
            <v>7</v>
          </cell>
          <cell r="E1482">
            <v>20020605</v>
          </cell>
          <cell r="F1482" t="str">
            <v>KG</v>
          </cell>
          <cell r="G1482">
            <v>-1</v>
          </cell>
          <cell r="H1482">
            <v>1907</v>
          </cell>
          <cell r="I1482">
            <v>1</v>
          </cell>
          <cell r="J1482">
            <v>-1907</v>
          </cell>
          <cell r="K1482" t="str">
            <v>Peso de Producto Terminado</v>
          </cell>
          <cell r="L1482" t="str">
            <v>G2103</v>
          </cell>
          <cell r="M1482">
            <v>2002</v>
          </cell>
          <cell r="N1482">
            <v>6</v>
          </cell>
          <cell r="O1482" t="str">
            <v>042904</v>
          </cell>
          <cell r="P1482">
            <v>1</v>
          </cell>
          <cell r="Q1482" t="str">
            <v>G2103</v>
          </cell>
          <cell r="R1482" t="str">
            <v>FACTUPA$02</v>
          </cell>
          <cell r="S1482" t="str">
            <v>0200014799</v>
          </cell>
          <cell r="T1482" t="str">
            <v>PAPELESA</v>
          </cell>
          <cell r="U1482">
            <v>42904</v>
          </cell>
          <cell r="V1482">
            <v>1048.8499999999999</v>
          </cell>
          <cell r="W1482">
            <v>0</v>
          </cell>
          <cell r="X1482">
            <v>1048.8499999999999</v>
          </cell>
          <cell r="Y1482">
            <v>125.86</v>
          </cell>
        </row>
        <row r="1483">
          <cell r="A1483" t="str">
            <v>G2103R7MPK</v>
          </cell>
          <cell r="B1483" t="str">
            <v>KILOS PAPEL KRAFF 125GR ANCHO 1480 MM</v>
          </cell>
          <cell r="C1483">
            <v>90</v>
          </cell>
          <cell r="D1483" t="str">
            <v>7</v>
          </cell>
          <cell r="E1483">
            <v>20020621</v>
          </cell>
          <cell r="F1483" t="str">
            <v>KG</v>
          </cell>
          <cell r="G1483">
            <v>-1</v>
          </cell>
          <cell r="H1483">
            <v>3504</v>
          </cell>
          <cell r="I1483">
            <v>1</v>
          </cell>
          <cell r="J1483">
            <v>-3504</v>
          </cell>
          <cell r="K1483" t="str">
            <v>Peso de Producto Terminado</v>
          </cell>
          <cell r="L1483" t="str">
            <v>G2103</v>
          </cell>
          <cell r="M1483">
            <v>2002</v>
          </cell>
          <cell r="N1483">
            <v>6</v>
          </cell>
          <cell r="O1483" t="str">
            <v>043571</v>
          </cell>
          <cell r="P1483">
            <v>1</v>
          </cell>
          <cell r="Q1483" t="str">
            <v>G2103</v>
          </cell>
          <cell r="R1483" t="str">
            <v>FACTUPA$02</v>
          </cell>
          <cell r="S1483" t="str">
            <v>0200015126</v>
          </cell>
          <cell r="T1483" t="str">
            <v>PAPELESA</v>
          </cell>
          <cell r="U1483">
            <v>43571</v>
          </cell>
          <cell r="V1483">
            <v>1576.8</v>
          </cell>
          <cell r="W1483">
            <v>0</v>
          </cell>
          <cell r="X1483">
            <v>1576.8</v>
          </cell>
          <cell r="Y1483">
            <v>189.22</v>
          </cell>
        </row>
        <row r="1484">
          <cell r="A1484" t="str">
            <v>G0000R7MPK</v>
          </cell>
          <cell r="B1484" t="str">
            <v>MATERIA PRIMA</v>
          </cell>
          <cell r="C1484">
            <v>90</v>
          </cell>
          <cell r="D1484" t="str">
            <v>7</v>
          </cell>
          <cell r="E1484">
            <v>20020612</v>
          </cell>
          <cell r="F1484" t="str">
            <v>KG</v>
          </cell>
          <cell r="G1484">
            <v>-1</v>
          </cell>
          <cell r="H1484">
            <v>1688</v>
          </cell>
          <cell r="I1484">
            <v>0</v>
          </cell>
          <cell r="J1484">
            <v>0</v>
          </cell>
          <cell r="K1484" t="str">
            <v>Peso de Ventas</v>
          </cell>
          <cell r="L1484" t="str">
            <v>G0000</v>
          </cell>
          <cell r="M1484">
            <v>2002</v>
          </cell>
          <cell r="N1484">
            <v>6</v>
          </cell>
          <cell r="O1484" t="str">
            <v>043207</v>
          </cell>
          <cell r="P1484">
            <v>1</v>
          </cell>
          <cell r="Q1484" t="str">
            <v>G0514</v>
          </cell>
          <cell r="R1484" t="str">
            <v>FACTUPA$02</v>
          </cell>
          <cell r="S1484" t="str">
            <v>0200014938</v>
          </cell>
          <cell r="T1484" t="str">
            <v>INDUSTRIAL LA REFORMA</v>
          </cell>
          <cell r="U1484">
            <v>43207</v>
          </cell>
          <cell r="V1484">
            <v>450.69</v>
          </cell>
          <cell r="W1484">
            <v>0</v>
          </cell>
          <cell r="X1484">
            <v>450.69</v>
          </cell>
          <cell r="Y1484">
            <v>54.08</v>
          </cell>
        </row>
        <row r="1485">
          <cell r="A1485" t="str">
            <v>G0000R7MPK</v>
          </cell>
          <cell r="B1485" t="str">
            <v>MATERIA PRIMA</v>
          </cell>
          <cell r="C1485">
            <v>10</v>
          </cell>
          <cell r="D1485" t="str">
            <v>7</v>
          </cell>
          <cell r="E1485">
            <v>20020617</v>
          </cell>
          <cell r="F1485" t="str">
            <v>KG</v>
          </cell>
          <cell r="G1485">
            <v>1</v>
          </cell>
          <cell r="H1485">
            <v>1688</v>
          </cell>
          <cell r="I1485">
            <v>0</v>
          </cell>
          <cell r="J1485">
            <v>0</v>
          </cell>
          <cell r="K1485" t="str">
            <v>Peso de Ventas</v>
          </cell>
          <cell r="L1485" t="str">
            <v>G0000</v>
          </cell>
          <cell r="M1485">
            <v>2002</v>
          </cell>
          <cell r="N1485">
            <v>6</v>
          </cell>
          <cell r="O1485" t="str">
            <v>043384</v>
          </cell>
          <cell r="P1485">
            <v>1</v>
          </cell>
          <cell r="Q1485" t="str">
            <v>G0514</v>
          </cell>
          <cell r="R1485" t="str">
            <v>NCANU$CIVA</v>
          </cell>
          <cell r="S1485" t="str">
            <v>0100002171</v>
          </cell>
          <cell r="T1485" t="str">
            <v>INDUSTRIAL LA REFORMA</v>
          </cell>
          <cell r="U1485">
            <v>43384</v>
          </cell>
          <cell r="V1485">
            <v>450.69</v>
          </cell>
          <cell r="W1485">
            <v>0</v>
          </cell>
          <cell r="X1485">
            <v>450.69</v>
          </cell>
          <cell r="Y1485">
            <v>54.08</v>
          </cell>
        </row>
        <row r="1486">
          <cell r="A1486" t="str">
            <v>G0000R7MPK</v>
          </cell>
          <cell r="B1486" t="str">
            <v>MATERIA PRIMA</v>
          </cell>
          <cell r="C1486">
            <v>90</v>
          </cell>
          <cell r="D1486" t="str">
            <v>7</v>
          </cell>
          <cell r="E1486">
            <v>20020617</v>
          </cell>
          <cell r="F1486" t="str">
            <v>KG</v>
          </cell>
          <cell r="G1486">
            <v>-1</v>
          </cell>
          <cell r="H1486">
            <v>1688</v>
          </cell>
          <cell r="I1486">
            <v>0</v>
          </cell>
          <cell r="J1486">
            <v>0</v>
          </cell>
          <cell r="K1486" t="str">
            <v>Peso de Ventas</v>
          </cell>
          <cell r="L1486" t="str">
            <v>G0000</v>
          </cell>
          <cell r="M1486">
            <v>2002</v>
          </cell>
          <cell r="N1486">
            <v>6</v>
          </cell>
          <cell r="O1486" t="str">
            <v>043388</v>
          </cell>
          <cell r="P1486">
            <v>1</v>
          </cell>
          <cell r="Q1486" t="str">
            <v>G0514</v>
          </cell>
          <cell r="R1486" t="str">
            <v>FACTUPA$02</v>
          </cell>
          <cell r="S1486" t="str">
            <v>0200015027</v>
          </cell>
          <cell r="T1486" t="str">
            <v>INDUSTRIAL LA REFORMA</v>
          </cell>
          <cell r="U1486">
            <v>43388</v>
          </cell>
          <cell r="V1486">
            <v>675.2</v>
          </cell>
          <cell r="W1486">
            <v>0</v>
          </cell>
          <cell r="X1486">
            <v>675.2</v>
          </cell>
          <cell r="Y1486">
            <v>81.02</v>
          </cell>
        </row>
        <row r="1487">
          <cell r="A1487" t="str">
            <v>G1107L8DT1</v>
          </cell>
          <cell r="B1487" t="str">
            <v>TAPA LAMINA DORADO 100 LBS 1510*910 T350</v>
          </cell>
          <cell r="C1487">
            <v>2</v>
          </cell>
          <cell r="D1487" t="str">
            <v>8</v>
          </cell>
          <cell r="E1487">
            <v>20020617</v>
          </cell>
          <cell r="F1487" t="str">
            <v>UN</v>
          </cell>
          <cell r="G1487">
            <v>1</v>
          </cell>
          <cell r="H1487">
            <v>996</v>
          </cell>
          <cell r="I1487">
            <v>1.39</v>
          </cell>
          <cell r="J1487">
            <v>1384.44</v>
          </cell>
          <cell r="K1487" t="str">
            <v>Peso de Producto Terminado</v>
          </cell>
          <cell r="L1487" t="str">
            <v>G1107</v>
          </cell>
          <cell r="M1487">
            <v>2002</v>
          </cell>
          <cell r="N1487">
            <v>6</v>
          </cell>
          <cell r="O1487" t="str">
            <v>043457</v>
          </cell>
          <cell r="P1487">
            <v>1</v>
          </cell>
          <cell r="Q1487" t="str">
            <v>14112</v>
          </cell>
          <cell r="R1487" t="str">
            <v>21917</v>
          </cell>
          <cell r="S1487" t="str">
            <v>0</v>
          </cell>
          <cell r="T1487" t="str">
            <v>HIPEFIST S.A.</v>
          </cell>
          <cell r="U1487">
            <v>43457</v>
          </cell>
        </row>
        <row r="1488">
          <cell r="A1488" t="str">
            <v>G0469L8005</v>
          </cell>
          <cell r="B1488" t="str">
            <v>LAMINA 2900*1890 K-C T/175</v>
          </cell>
          <cell r="C1488">
            <v>90</v>
          </cell>
          <cell r="D1488" t="str">
            <v>8</v>
          </cell>
          <cell r="E1488">
            <v>20020618</v>
          </cell>
          <cell r="F1488" t="str">
            <v>UN</v>
          </cell>
          <cell r="G1488">
            <v>-1</v>
          </cell>
          <cell r="H1488">
            <v>540</v>
          </cell>
          <cell r="I1488">
            <v>3.2069999999999999</v>
          </cell>
          <cell r="J1488">
            <v>-1731.78</v>
          </cell>
          <cell r="K1488" t="str">
            <v>Peso de Producto Terminado</v>
          </cell>
          <cell r="L1488" t="str">
            <v>G0469</v>
          </cell>
          <cell r="M1488">
            <v>2002</v>
          </cell>
          <cell r="N1488">
            <v>6</v>
          </cell>
          <cell r="O1488" t="str">
            <v>043416</v>
          </cell>
          <cell r="P1488">
            <v>1</v>
          </cell>
          <cell r="Q1488" t="str">
            <v>G0469</v>
          </cell>
          <cell r="R1488" t="str">
            <v>FACTUPA$02</v>
          </cell>
          <cell r="S1488" t="str">
            <v>0200015050</v>
          </cell>
          <cell r="T1488" t="str">
            <v>CARTONES Y SERVICIOS</v>
          </cell>
          <cell r="U1488">
            <v>43416</v>
          </cell>
          <cell r="V1488">
            <v>1420.2</v>
          </cell>
          <cell r="W1488">
            <v>0</v>
          </cell>
          <cell r="X1488">
            <v>1420.2</v>
          </cell>
          <cell r="Y1488">
            <v>170.42</v>
          </cell>
        </row>
        <row r="1489">
          <cell r="A1489" t="str">
            <v>G1107L8PTZ</v>
          </cell>
          <cell r="B1489" t="str">
            <v>LAMINA PEZ ESPADA TAPA 1940*960 T/350</v>
          </cell>
          <cell r="C1489">
            <v>90</v>
          </cell>
          <cell r="D1489" t="str">
            <v>8</v>
          </cell>
          <cell r="E1489">
            <v>20020627</v>
          </cell>
          <cell r="F1489" t="str">
            <v>UN</v>
          </cell>
          <cell r="G1489">
            <v>-1</v>
          </cell>
          <cell r="H1489">
            <v>1041</v>
          </cell>
          <cell r="I1489">
            <v>1.9119999999999999</v>
          </cell>
          <cell r="J1489">
            <v>-1990.3919999999998</v>
          </cell>
          <cell r="K1489" t="str">
            <v>Peso de Producto Terminado</v>
          </cell>
          <cell r="L1489" t="str">
            <v>G1107</v>
          </cell>
          <cell r="M1489">
            <v>2002</v>
          </cell>
          <cell r="N1489">
            <v>6</v>
          </cell>
          <cell r="O1489" t="str">
            <v>043853</v>
          </cell>
          <cell r="P1489">
            <v>1</v>
          </cell>
          <cell r="Q1489" t="str">
            <v>G1107</v>
          </cell>
          <cell r="R1489" t="str">
            <v>FACTUPA$03</v>
          </cell>
          <cell r="S1489" t="str">
            <v>0200015253</v>
          </cell>
          <cell r="T1489" t="str">
            <v>HIPEFIST S.A.</v>
          </cell>
          <cell r="U1489">
            <v>43853</v>
          </cell>
          <cell r="V1489">
            <v>1655.19</v>
          </cell>
          <cell r="W1489">
            <v>0</v>
          </cell>
          <cell r="X1489">
            <v>1655.19</v>
          </cell>
          <cell r="Y1489">
            <v>0</v>
          </cell>
        </row>
        <row r="1490">
          <cell r="A1490" t="str">
            <v>G1107L8001</v>
          </cell>
          <cell r="B1490" t="str">
            <v>LAM ALBACORA GRD TP 1890*750 T 350</v>
          </cell>
          <cell r="C1490">
            <v>90</v>
          </cell>
          <cell r="D1490" t="str">
            <v>8</v>
          </cell>
          <cell r="E1490">
            <v>20020627</v>
          </cell>
          <cell r="F1490" t="str">
            <v>UN</v>
          </cell>
          <cell r="G1490">
            <v>-1</v>
          </cell>
          <cell r="H1490">
            <v>1175</v>
          </cell>
          <cell r="I1490">
            <v>1.4550000000000001</v>
          </cell>
          <cell r="J1490">
            <v>-1709.625</v>
          </cell>
          <cell r="K1490" t="str">
            <v>Peso de Producto Terminado</v>
          </cell>
          <cell r="L1490" t="str">
            <v>G1107</v>
          </cell>
          <cell r="M1490">
            <v>2002</v>
          </cell>
          <cell r="N1490">
            <v>6</v>
          </cell>
          <cell r="O1490" t="str">
            <v>043850</v>
          </cell>
          <cell r="P1490">
            <v>1</v>
          </cell>
          <cell r="Q1490" t="str">
            <v>G1107</v>
          </cell>
          <cell r="R1490" t="str">
            <v>FACTUPA$03</v>
          </cell>
          <cell r="S1490" t="str">
            <v>0200015252</v>
          </cell>
          <cell r="T1490" t="str">
            <v>HIPEFIST S.A.</v>
          </cell>
          <cell r="U1490">
            <v>43850</v>
          </cell>
          <cell r="V1490">
            <v>1421.75</v>
          </cell>
          <cell r="W1490">
            <v>0</v>
          </cell>
          <cell r="X1490">
            <v>1421.75</v>
          </cell>
          <cell r="Y1490">
            <v>0</v>
          </cell>
        </row>
        <row r="1491">
          <cell r="A1491" t="str">
            <v>G1107L8001</v>
          </cell>
          <cell r="B1491" t="str">
            <v>LAM ALBACORA GRD TP 1890*750 T 350</v>
          </cell>
          <cell r="C1491">
            <v>2</v>
          </cell>
          <cell r="D1491" t="str">
            <v>8</v>
          </cell>
          <cell r="E1491">
            <v>20020626</v>
          </cell>
          <cell r="F1491" t="str">
            <v>UN</v>
          </cell>
          <cell r="G1491">
            <v>1</v>
          </cell>
          <cell r="H1491">
            <v>1175</v>
          </cell>
          <cell r="I1491">
            <v>1.4550000000000001</v>
          </cell>
          <cell r="J1491">
            <v>1709.625</v>
          </cell>
          <cell r="K1491" t="str">
            <v>Peso de Producto Terminado</v>
          </cell>
          <cell r="L1491" t="str">
            <v>G1107</v>
          </cell>
          <cell r="M1491">
            <v>2002</v>
          </cell>
          <cell r="N1491">
            <v>6</v>
          </cell>
          <cell r="O1491" t="str">
            <v>043847</v>
          </cell>
          <cell r="P1491">
            <v>13</v>
          </cell>
          <cell r="Q1491" t="str">
            <v>14156</v>
          </cell>
          <cell r="R1491" t="str">
            <v>22125</v>
          </cell>
          <cell r="S1491" t="str">
            <v>0</v>
          </cell>
          <cell r="T1491" t="str">
            <v>HIPEFIST S.A.</v>
          </cell>
          <cell r="U1491">
            <v>43847</v>
          </cell>
        </row>
        <row r="1492">
          <cell r="A1492" t="str">
            <v>G1107L8T75</v>
          </cell>
          <cell r="B1492" t="str">
            <v>LAM DORADO 75 LBS TAPA 1360*760 T350</v>
          </cell>
          <cell r="C1492">
            <v>90</v>
          </cell>
          <cell r="D1492" t="str">
            <v>8</v>
          </cell>
          <cell r="E1492">
            <v>20020618</v>
          </cell>
          <cell r="F1492" t="str">
            <v>UN</v>
          </cell>
          <cell r="G1492">
            <v>-1</v>
          </cell>
          <cell r="H1492">
            <v>1265</v>
          </cell>
          <cell r="I1492">
            <v>1.046</v>
          </cell>
          <cell r="J1492">
            <v>-1323.19</v>
          </cell>
          <cell r="K1492" t="str">
            <v>Peso de Producto Terminado</v>
          </cell>
          <cell r="L1492" t="str">
            <v>G1107</v>
          </cell>
          <cell r="M1492">
            <v>2002</v>
          </cell>
          <cell r="N1492">
            <v>6</v>
          </cell>
          <cell r="O1492" t="str">
            <v>043423</v>
          </cell>
          <cell r="P1492">
            <v>1</v>
          </cell>
          <cell r="Q1492" t="str">
            <v>G1107</v>
          </cell>
          <cell r="R1492" t="str">
            <v>FACTUPA$03</v>
          </cell>
          <cell r="S1492" t="str">
            <v>0200015053</v>
          </cell>
          <cell r="T1492" t="str">
            <v>HIPEFIST S.A.</v>
          </cell>
          <cell r="U1492">
            <v>43423</v>
          </cell>
          <cell r="V1492">
            <v>1113.2</v>
          </cell>
          <cell r="W1492">
            <v>0</v>
          </cell>
          <cell r="X1492">
            <v>1113.2</v>
          </cell>
          <cell r="Y1492">
            <v>0</v>
          </cell>
        </row>
        <row r="1493">
          <cell r="A1493" t="str">
            <v>G1107L8T75</v>
          </cell>
          <cell r="B1493" t="str">
            <v>LAM DORADO 75 LBS TAPA 1360*760 T350</v>
          </cell>
          <cell r="C1493">
            <v>2</v>
          </cell>
          <cell r="D1493" t="str">
            <v>8</v>
          </cell>
          <cell r="E1493">
            <v>20020617</v>
          </cell>
          <cell r="F1493" t="str">
            <v>UN</v>
          </cell>
          <cell r="G1493">
            <v>1</v>
          </cell>
          <cell r="H1493">
            <v>1265</v>
          </cell>
          <cell r="I1493">
            <v>1.046</v>
          </cell>
          <cell r="J1493">
            <v>1323.19</v>
          </cell>
          <cell r="K1493" t="str">
            <v>Peso de Producto Terminado</v>
          </cell>
          <cell r="L1493" t="str">
            <v>G1107</v>
          </cell>
          <cell r="M1493">
            <v>2002</v>
          </cell>
          <cell r="N1493">
            <v>6</v>
          </cell>
          <cell r="O1493" t="str">
            <v>043422</v>
          </cell>
          <cell r="P1493">
            <v>2</v>
          </cell>
          <cell r="Q1493" t="str">
            <v>14114</v>
          </cell>
          <cell r="R1493" t="str">
            <v>21919</v>
          </cell>
          <cell r="S1493" t="str">
            <v>0</v>
          </cell>
          <cell r="T1493" t="str">
            <v>HIPEFIST S.A.</v>
          </cell>
          <cell r="U1493">
            <v>43422</v>
          </cell>
        </row>
        <row r="1494">
          <cell r="A1494" t="str">
            <v>G1107L8P12</v>
          </cell>
          <cell r="B1494" t="str">
            <v>LAMINA DORADO 120 LB TAPA 1660*1070 T350</v>
          </cell>
          <cell r="C1494">
            <v>90</v>
          </cell>
          <cell r="D1494" t="str">
            <v>8</v>
          </cell>
          <cell r="E1494">
            <v>20020618</v>
          </cell>
          <cell r="F1494" t="str">
            <v>UN</v>
          </cell>
          <cell r="G1494">
            <v>-1</v>
          </cell>
          <cell r="H1494">
            <v>1039</v>
          </cell>
          <cell r="I1494">
            <v>1.74</v>
          </cell>
          <cell r="J1494">
            <v>-1807.86</v>
          </cell>
          <cell r="K1494" t="str">
            <v>Peso de Producto Terminado</v>
          </cell>
          <cell r="L1494" t="str">
            <v>G1107</v>
          </cell>
          <cell r="M1494">
            <v>2002</v>
          </cell>
          <cell r="N1494">
            <v>6</v>
          </cell>
          <cell r="O1494" t="str">
            <v>043436</v>
          </cell>
          <cell r="P1494">
            <v>1</v>
          </cell>
          <cell r="Q1494" t="str">
            <v>G1107</v>
          </cell>
          <cell r="R1494" t="str">
            <v>FACTUPA$03</v>
          </cell>
          <cell r="S1494" t="str">
            <v>0200015056</v>
          </cell>
          <cell r="T1494" t="str">
            <v>HIPEFIST S.A.</v>
          </cell>
          <cell r="U1494">
            <v>43436</v>
          </cell>
          <cell r="V1494">
            <v>1568.89</v>
          </cell>
          <cell r="W1494">
            <v>0</v>
          </cell>
          <cell r="X1494">
            <v>1568.89</v>
          </cell>
          <cell r="Y1494">
            <v>0</v>
          </cell>
        </row>
        <row r="1495">
          <cell r="A1495" t="str">
            <v>G1107L8P12</v>
          </cell>
          <cell r="B1495" t="str">
            <v>LAMINA DORADO 120 LB TAPA 1660*1070 T350</v>
          </cell>
          <cell r="C1495">
            <v>2</v>
          </cell>
          <cell r="D1495" t="str">
            <v>8</v>
          </cell>
          <cell r="E1495">
            <v>20020617</v>
          </cell>
          <cell r="F1495" t="str">
            <v>UN</v>
          </cell>
          <cell r="G1495">
            <v>1</v>
          </cell>
          <cell r="H1495">
            <v>1039</v>
          </cell>
          <cell r="I1495">
            <v>1.74</v>
          </cell>
          <cell r="J1495">
            <v>1807.86</v>
          </cell>
          <cell r="K1495" t="str">
            <v>Peso de Producto Terminado</v>
          </cell>
          <cell r="L1495" t="str">
            <v>G1107</v>
          </cell>
          <cell r="M1495">
            <v>2002</v>
          </cell>
          <cell r="N1495">
            <v>6</v>
          </cell>
          <cell r="O1495" t="str">
            <v>043435</v>
          </cell>
          <cell r="P1495">
            <v>1</v>
          </cell>
          <cell r="Q1495" t="str">
            <v>14113</v>
          </cell>
          <cell r="R1495" t="str">
            <v>21918</v>
          </cell>
          <cell r="S1495" t="str">
            <v>0</v>
          </cell>
          <cell r="T1495" t="str">
            <v>HIPEFIST S.A.</v>
          </cell>
          <cell r="U1495">
            <v>43435</v>
          </cell>
        </row>
        <row r="1496">
          <cell r="A1496" t="str">
            <v>G1107L8P00</v>
          </cell>
          <cell r="B1496" t="str">
            <v>LAMINA PEZ ESPADA BASE 1920*930 T350 K/K</v>
          </cell>
          <cell r="C1496">
            <v>90</v>
          </cell>
          <cell r="D1496" t="str">
            <v>8</v>
          </cell>
          <cell r="E1496">
            <v>20020627</v>
          </cell>
          <cell r="F1496" t="str">
            <v>UN</v>
          </cell>
          <cell r="G1496">
            <v>-1</v>
          </cell>
          <cell r="H1496">
            <v>891</v>
          </cell>
          <cell r="I1496">
            <v>1.833</v>
          </cell>
          <cell r="J1496">
            <v>-1633.203</v>
          </cell>
          <cell r="K1496" t="str">
            <v>Peso de Producto Terminado</v>
          </cell>
          <cell r="L1496" t="str">
            <v>G1107</v>
          </cell>
          <cell r="M1496">
            <v>2002</v>
          </cell>
          <cell r="N1496">
            <v>6</v>
          </cell>
          <cell r="O1496" t="str">
            <v>043854</v>
          </cell>
          <cell r="P1496">
            <v>1</v>
          </cell>
          <cell r="Q1496" t="str">
            <v>G1107</v>
          </cell>
          <cell r="R1496" t="str">
            <v>FACTUPA$03</v>
          </cell>
          <cell r="S1496" t="str">
            <v>0200015254</v>
          </cell>
          <cell r="T1496" t="str">
            <v>HIPEFIST S.A.</v>
          </cell>
          <cell r="U1496">
            <v>43854</v>
          </cell>
          <cell r="V1496">
            <v>1354.32</v>
          </cell>
          <cell r="W1496">
            <v>0</v>
          </cell>
          <cell r="X1496">
            <v>1354.32</v>
          </cell>
          <cell r="Y1496">
            <v>0</v>
          </cell>
        </row>
        <row r="1497">
          <cell r="A1497" t="str">
            <v>G1107L8P00</v>
          </cell>
          <cell r="B1497" t="str">
            <v>LAMINA PEZ ESPADA BASE 1920*930 T350 K/K</v>
          </cell>
          <cell r="C1497">
            <v>90</v>
          </cell>
          <cell r="D1497" t="str">
            <v>8</v>
          </cell>
          <cell r="E1497">
            <v>20020627</v>
          </cell>
          <cell r="F1497" t="str">
            <v>UN</v>
          </cell>
          <cell r="G1497">
            <v>-1</v>
          </cell>
          <cell r="H1497">
            <v>150</v>
          </cell>
          <cell r="I1497">
            <v>1.833</v>
          </cell>
          <cell r="J1497">
            <v>-274.95</v>
          </cell>
          <cell r="K1497" t="str">
            <v>Peso de Producto Terminado</v>
          </cell>
          <cell r="L1497" t="str">
            <v>G1107</v>
          </cell>
          <cell r="M1497">
            <v>2002</v>
          </cell>
          <cell r="N1497">
            <v>6</v>
          </cell>
          <cell r="O1497" t="str">
            <v>043853</v>
          </cell>
          <cell r="P1497">
            <v>2</v>
          </cell>
          <cell r="Q1497" t="str">
            <v>G1107</v>
          </cell>
          <cell r="R1497" t="str">
            <v>FACTUPA$03</v>
          </cell>
          <cell r="S1497" t="str">
            <v>0200015253</v>
          </cell>
          <cell r="T1497" t="str">
            <v>HIPEFIST S.A.</v>
          </cell>
          <cell r="U1497">
            <v>43853</v>
          </cell>
          <cell r="V1497">
            <v>228</v>
          </cell>
          <cell r="W1497">
            <v>0</v>
          </cell>
          <cell r="X1497">
            <v>228</v>
          </cell>
          <cell r="Y1497">
            <v>0</v>
          </cell>
        </row>
        <row r="1498">
          <cell r="A1498" t="str">
            <v>G1107C8004</v>
          </cell>
          <cell r="B1498" t="str">
            <v>CJ MTER FLAP CRUZ B/K 560*250*260 T/250</v>
          </cell>
          <cell r="C1498">
            <v>2</v>
          </cell>
          <cell r="D1498" t="str">
            <v>8</v>
          </cell>
          <cell r="E1498">
            <v>20020619</v>
          </cell>
          <cell r="F1498" t="str">
            <v>UN</v>
          </cell>
          <cell r="G1498">
            <v>1</v>
          </cell>
          <cell r="H1498">
            <v>992</v>
          </cell>
          <cell r="I1498">
            <v>0.70399999999999996</v>
          </cell>
          <cell r="J1498">
            <v>698.36799999999994</v>
          </cell>
          <cell r="K1498" t="str">
            <v>Peso de Producto Terminado</v>
          </cell>
          <cell r="L1498" t="str">
            <v>G1107</v>
          </cell>
          <cell r="M1498">
            <v>2002</v>
          </cell>
          <cell r="N1498">
            <v>6</v>
          </cell>
          <cell r="O1498" t="str">
            <v>043508</v>
          </cell>
          <cell r="P1498">
            <v>5</v>
          </cell>
          <cell r="Q1498" t="str">
            <v>15235</v>
          </cell>
          <cell r="R1498" t="str">
            <v>21961</v>
          </cell>
          <cell r="S1498" t="str">
            <v>0</v>
          </cell>
          <cell r="T1498" t="str">
            <v>HIPEFIST S.A.</v>
          </cell>
          <cell r="U1498">
            <v>43508</v>
          </cell>
        </row>
        <row r="1499">
          <cell r="A1499" t="str">
            <v>G1107L8P00</v>
          </cell>
          <cell r="B1499" t="str">
            <v>LAMINA PEZ ESPADA BASE 1920*930 T350 K/K</v>
          </cell>
          <cell r="C1499">
            <v>2</v>
          </cell>
          <cell r="D1499" t="str">
            <v>8</v>
          </cell>
          <cell r="E1499">
            <v>20020626</v>
          </cell>
          <cell r="F1499" t="str">
            <v>UN</v>
          </cell>
          <cell r="G1499">
            <v>1</v>
          </cell>
          <cell r="H1499">
            <v>150</v>
          </cell>
          <cell r="I1499">
            <v>1.833</v>
          </cell>
          <cell r="J1499">
            <v>274.95</v>
          </cell>
          <cell r="K1499" t="str">
            <v>Peso de Producto Terminado</v>
          </cell>
          <cell r="L1499" t="str">
            <v>G1107</v>
          </cell>
          <cell r="M1499">
            <v>2002</v>
          </cell>
          <cell r="N1499">
            <v>6</v>
          </cell>
          <cell r="O1499" t="str">
            <v>043848</v>
          </cell>
          <cell r="P1499">
            <v>5</v>
          </cell>
          <cell r="Q1499" t="str">
            <v>14158</v>
          </cell>
          <cell r="R1499" t="str">
            <v>22124</v>
          </cell>
          <cell r="S1499" t="str">
            <v>0</v>
          </cell>
          <cell r="T1499" t="str">
            <v>HIPEFIST S.A.</v>
          </cell>
          <cell r="U1499">
            <v>43848</v>
          </cell>
        </row>
        <row r="1500">
          <cell r="A1500" t="str">
            <v>G1298C8P01</v>
          </cell>
          <cell r="B1500" t="str">
            <v>CAJA FILETE GRANDE 980*320*200 T/350</v>
          </cell>
          <cell r="C1500">
            <v>90</v>
          </cell>
          <cell r="D1500" t="str">
            <v>8</v>
          </cell>
          <cell r="E1500">
            <v>20020612</v>
          </cell>
          <cell r="F1500" t="str">
            <v>UN</v>
          </cell>
          <cell r="G1500">
            <v>-1</v>
          </cell>
          <cell r="H1500">
            <v>250</v>
          </cell>
          <cell r="I1500">
            <v>1.827</v>
          </cell>
          <cell r="J1500">
            <v>-456.75</v>
          </cell>
          <cell r="K1500" t="str">
            <v>Peso de Ventas</v>
          </cell>
          <cell r="L1500" t="str">
            <v>G1298</v>
          </cell>
          <cell r="M1500">
            <v>2002</v>
          </cell>
          <cell r="N1500">
            <v>6</v>
          </cell>
          <cell r="O1500" t="str">
            <v>043170</v>
          </cell>
          <cell r="P1500">
            <v>1</v>
          </cell>
          <cell r="Q1500" t="str">
            <v>G1298</v>
          </cell>
          <cell r="R1500" t="str">
            <v>FACTUPA$03</v>
          </cell>
          <cell r="S1500" t="str">
            <v>0200014930</v>
          </cell>
          <cell r="T1500" t="str">
            <v>ING. ROLANDO DIAZ</v>
          </cell>
          <cell r="U1500">
            <v>43170</v>
          </cell>
          <cell r="V1500">
            <v>380</v>
          </cell>
          <cell r="W1500">
            <v>0</v>
          </cell>
          <cell r="X1500">
            <v>380</v>
          </cell>
          <cell r="Y1500">
            <v>0</v>
          </cell>
        </row>
        <row r="1501">
          <cell r="A1501" t="str">
            <v>G1107L8PTZ</v>
          </cell>
          <cell r="B1501" t="str">
            <v>LAMINA PEZ ESPADA TAPA 1940*960 T/350</v>
          </cell>
          <cell r="C1501">
            <v>2</v>
          </cell>
          <cell r="D1501" t="str">
            <v>8</v>
          </cell>
          <cell r="E1501">
            <v>20020626</v>
          </cell>
          <cell r="F1501" t="str">
            <v>UN</v>
          </cell>
          <cell r="G1501">
            <v>1</v>
          </cell>
          <cell r="H1501">
            <v>1041</v>
          </cell>
          <cell r="I1501">
            <v>1.9119999999999999</v>
          </cell>
          <cell r="J1501">
            <v>1990.3919999999998</v>
          </cell>
          <cell r="K1501" t="str">
            <v>Peso de Producto Terminado</v>
          </cell>
          <cell r="L1501" t="str">
            <v>G1107</v>
          </cell>
          <cell r="M1501">
            <v>2002</v>
          </cell>
          <cell r="N1501">
            <v>6</v>
          </cell>
          <cell r="O1501" t="str">
            <v>043848</v>
          </cell>
          <cell r="P1501">
            <v>4</v>
          </cell>
          <cell r="Q1501" t="str">
            <v>14157</v>
          </cell>
          <cell r="R1501" t="str">
            <v>22123</v>
          </cell>
          <cell r="S1501" t="str">
            <v>0</v>
          </cell>
          <cell r="T1501" t="str">
            <v>HIPEFIST S.A.</v>
          </cell>
          <cell r="U1501">
            <v>43848</v>
          </cell>
        </row>
        <row r="1502">
          <cell r="A1502" t="str">
            <v>G1107L8DT1</v>
          </cell>
          <cell r="B1502" t="str">
            <v>TAPA LAMINA DORADO 100 LBS 1510*910 T350</v>
          </cell>
          <cell r="C1502">
            <v>90</v>
          </cell>
          <cell r="D1502" t="str">
            <v>8</v>
          </cell>
          <cell r="E1502">
            <v>20020619</v>
          </cell>
          <cell r="F1502" t="str">
            <v>UN</v>
          </cell>
          <cell r="G1502">
            <v>-1</v>
          </cell>
          <cell r="H1502">
            <v>996</v>
          </cell>
          <cell r="I1502">
            <v>1.39</v>
          </cell>
          <cell r="J1502">
            <v>-1384.44</v>
          </cell>
          <cell r="K1502" t="str">
            <v>Peso de Producto Terminado</v>
          </cell>
          <cell r="L1502" t="str">
            <v>G1107</v>
          </cell>
          <cell r="M1502">
            <v>2002</v>
          </cell>
          <cell r="N1502">
            <v>6</v>
          </cell>
          <cell r="O1502" t="str">
            <v>043458</v>
          </cell>
          <cell r="P1502">
            <v>1</v>
          </cell>
          <cell r="Q1502" t="str">
            <v>G1107</v>
          </cell>
          <cell r="R1502" t="str">
            <v>FACTUPA$03</v>
          </cell>
          <cell r="S1502" t="str">
            <v>0200015068</v>
          </cell>
          <cell r="T1502" t="str">
            <v>HIPEFIST S.A.</v>
          </cell>
          <cell r="U1502">
            <v>43458</v>
          </cell>
          <cell r="V1502">
            <v>1165.32</v>
          </cell>
          <cell r="W1502">
            <v>0</v>
          </cell>
          <cell r="X1502">
            <v>1165.32</v>
          </cell>
          <cell r="Y1502">
            <v>0</v>
          </cell>
        </row>
        <row r="1503">
          <cell r="A1503" t="str">
            <v>G1107C8004</v>
          </cell>
          <cell r="B1503" t="str">
            <v>CJ MTER FLAP CRUZ B/K 560*250*260 T/250</v>
          </cell>
          <cell r="C1503">
            <v>90</v>
          </cell>
          <cell r="D1503" t="str">
            <v>8</v>
          </cell>
          <cell r="E1503">
            <v>20020620</v>
          </cell>
          <cell r="F1503" t="str">
            <v>UN</v>
          </cell>
          <cell r="G1503">
            <v>-1</v>
          </cell>
          <cell r="H1503">
            <v>992</v>
          </cell>
          <cell r="I1503">
            <v>0.70399999999999996</v>
          </cell>
          <cell r="J1503">
            <v>-698.36799999999994</v>
          </cell>
          <cell r="K1503" t="str">
            <v>Peso de Producto Terminado</v>
          </cell>
          <cell r="L1503" t="str">
            <v>G1107</v>
          </cell>
          <cell r="M1503">
            <v>2002</v>
          </cell>
          <cell r="N1503">
            <v>6</v>
          </cell>
          <cell r="O1503" t="str">
            <v>043514</v>
          </cell>
          <cell r="P1503">
            <v>2</v>
          </cell>
          <cell r="Q1503" t="str">
            <v>G1107</v>
          </cell>
          <cell r="R1503" t="str">
            <v>FACTUPA$03</v>
          </cell>
          <cell r="S1503" t="str">
            <v>0200015094</v>
          </cell>
          <cell r="T1503" t="str">
            <v>HIPEFIST S.A.</v>
          </cell>
          <cell r="U1503">
            <v>43514</v>
          </cell>
          <cell r="V1503">
            <v>575.36</v>
          </cell>
          <cell r="W1503">
            <v>0</v>
          </cell>
          <cell r="X1503">
            <v>575.36</v>
          </cell>
          <cell r="Y1503">
            <v>0</v>
          </cell>
        </row>
        <row r="1504">
          <cell r="A1504" t="str">
            <v>G1107C8004</v>
          </cell>
          <cell r="B1504" t="str">
            <v>CJ MTER FLAP CRUZ B/K 560*250*260 T/250</v>
          </cell>
          <cell r="C1504">
            <v>90</v>
          </cell>
          <cell r="D1504" t="str">
            <v>8</v>
          </cell>
          <cell r="E1504">
            <v>20020618</v>
          </cell>
          <cell r="F1504" t="str">
            <v>UN</v>
          </cell>
          <cell r="G1504">
            <v>-1</v>
          </cell>
          <cell r="H1504">
            <v>971</v>
          </cell>
          <cell r="I1504">
            <v>0.70399999999999996</v>
          </cell>
          <cell r="J1504">
            <v>-683.58399999999995</v>
          </cell>
          <cell r="K1504" t="str">
            <v>Peso de Producto Terminado</v>
          </cell>
          <cell r="L1504" t="str">
            <v>G1107</v>
          </cell>
          <cell r="M1504">
            <v>2002</v>
          </cell>
          <cell r="N1504">
            <v>6</v>
          </cell>
          <cell r="O1504" t="str">
            <v>043438</v>
          </cell>
          <cell r="P1504">
            <v>1</v>
          </cell>
          <cell r="Q1504" t="str">
            <v>G1107</v>
          </cell>
          <cell r="R1504" t="str">
            <v>FACTUPA$03</v>
          </cell>
          <cell r="S1504" t="str">
            <v>0200015057</v>
          </cell>
          <cell r="T1504" t="str">
            <v>HIPEFIST S.A.</v>
          </cell>
          <cell r="U1504">
            <v>43438</v>
          </cell>
          <cell r="V1504">
            <v>553.47</v>
          </cell>
          <cell r="W1504">
            <v>0</v>
          </cell>
          <cell r="X1504">
            <v>553.47</v>
          </cell>
          <cell r="Y1504">
            <v>0</v>
          </cell>
        </row>
        <row r="1505">
          <cell r="A1505" t="str">
            <v>G1107C8004</v>
          </cell>
          <cell r="B1505" t="str">
            <v>CJ MTER FLAP CRUZ B/K 560*250*260 T/250</v>
          </cell>
          <cell r="C1505">
            <v>2</v>
          </cell>
          <cell r="D1505" t="str">
            <v>8</v>
          </cell>
          <cell r="E1505">
            <v>20020617</v>
          </cell>
          <cell r="F1505" t="str">
            <v>UN</v>
          </cell>
          <cell r="G1505">
            <v>1</v>
          </cell>
          <cell r="H1505">
            <v>971</v>
          </cell>
          <cell r="I1505">
            <v>0.69599999999999995</v>
          </cell>
          <cell r="J1505">
            <v>675.81599999999992</v>
          </cell>
          <cell r="K1505" t="str">
            <v>Peso de Producto Terminado</v>
          </cell>
          <cell r="L1505" t="str">
            <v>G1107</v>
          </cell>
          <cell r="M1505">
            <v>2002</v>
          </cell>
          <cell r="N1505">
            <v>6</v>
          </cell>
          <cell r="O1505" t="str">
            <v>043422</v>
          </cell>
          <cell r="P1505">
            <v>1</v>
          </cell>
          <cell r="Q1505" t="str">
            <v>15224</v>
          </cell>
          <cell r="R1505" t="str">
            <v>21930</v>
          </cell>
          <cell r="S1505" t="str">
            <v>0</v>
          </cell>
          <cell r="T1505" t="str">
            <v>HIPEFIST S.A.</v>
          </cell>
          <cell r="U1505">
            <v>43422</v>
          </cell>
        </row>
        <row r="1506">
          <cell r="A1506" t="str">
            <v>G1107C8R#1</v>
          </cell>
          <cell r="C1506">
            <v>90</v>
          </cell>
          <cell r="D1506" t="str">
            <v>8</v>
          </cell>
          <cell r="E1506">
            <v>20020620</v>
          </cell>
          <cell r="F1506" t="str">
            <v>UN</v>
          </cell>
          <cell r="G1506">
            <v>-1</v>
          </cell>
          <cell r="H1506">
            <v>433</v>
          </cell>
          <cell r="K1506" t="str">
            <v>Peso de Ventas</v>
          </cell>
          <cell r="L1506" t="str">
            <v>G1107</v>
          </cell>
          <cell r="M1506">
            <v>2002</v>
          </cell>
          <cell r="N1506">
            <v>6</v>
          </cell>
          <cell r="O1506" t="str">
            <v>043514</v>
          </cell>
          <cell r="P1506">
            <v>1</v>
          </cell>
          <cell r="Q1506" t="str">
            <v>G1107</v>
          </cell>
          <cell r="R1506" t="str">
            <v>FACTUPA$03</v>
          </cell>
          <cell r="S1506" t="str">
            <v>0200015094</v>
          </cell>
          <cell r="T1506" t="str">
            <v>HIPEFIST S.A.</v>
          </cell>
          <cell r="U1506">
            <v>43514</v>
          </cell>
        </row>
        <row r="1507">
          <cell r="A1507" t="str">
            <v>G1107C8R#1</v>
          </cell>
          <cell r="C1507">
            <v>2</v>
          </cell>
          <cell r="D1507" t="str">
            <v>8</v>
          </cell>
          <cell r="E1507">
            <v>20020619</v>
          </cell>
          <cell r="F1507" t="str">
            <v>UN</v>
          </cell>
          <cell r="G1507">
            <v>1</v>
          </cell>
          <cell r="H1507">
            <v>433</v>
          </cell>
          <cell r="I1507">
            <v>0.91600000000000004</v>
          </cell>
          <cell r="J1507">
            <v>396.62800000000004</v>
          </cell>
          <cell r="K1507" t="str">
            <v>Peso de Producto Terminado</v>
          </cell>
          <cell r="L1507" t="str">
            <v>G1107</v>
          </cell>
          <cell r="M1507">
            <v>2002</v>
          </cell>
          <cell r="N1507">
            <v>6</v>
          </cell>
          <cell r="O1507" t="str">
            <v>043508</v>
          </cell>
          <cell r="P1507">
            <v>6</v>
          </cell>
          <cell r="Q1507" t="str">
            <v>15236</v>
          </cell>
          <cell r="R1507" t="str">
            <v>21963</v>
          </cell>
          <cell r="S1507" t="str">
            <v>0</v>
          </cell>
          <cell r="T1507" t="str">
            <v>HIPEFIST S.A.</v>
          </cell>
          <cell r="U1507">
            <v>43508</v>
          </cell>
        </row>
        <row r="1508">
          <cell r="A1508" t="str">
            <v>G1107C8P01</v>
          </cell>
          <cell r="B1508" t="str">
            <v>CJ FILET GRAND FLAPCRUZ 35% 980*320*200</v>
          </cell>
          <cell r="C1508">
            <v>97</v>
          </cell>
          <cell r="D1508" t="str">
            <v>8</v>
          </cell>
          <cell r="E1508">
            <v>20020612</v>
          </cell>
          <cell r="F1508" t="str">
            <v>UN</v>
          </cell>
          <cell r="G1508">
            <v>-1</v>
          </cell>
          <cell r="H1508">
            <v>250</v>
          </cell>
          <cell r="I1508">
            <v>1.7829999999999999</v>
          </cell>
          <cell r="J1508">
            <v>-445.75</v>
          </cell>
          <cell r="K1508" t="str">
            <v>Peso de Producto Terminado</v>
          </cell>
          <cell r="L1508" t="str">
            <v>G1107</v>
          </cell>
          <cell r="M1508">
            <v>2002</v>
          </cell>
          <cell r="N1508">
            <v>6</v>
          </cell>
          <cell r="O1508" t="str">
            <v>043164</v>
          </cell>
          <cell r="P1508">
            <v>1</v>
          </cell>
          <cell r="Q1508" t="str">
            <v>0</v>
          </cell>
          <cell r="R1508" t="str">
            <v>18658</v>
          </cell>
          <cell r="T1508" t="str">
            <v>HIPEFIST S.A.</v>
          </cell>
          <cell r="U1508">
            <v>43164</v>
          </cell>
        </row>
        <row r="1509">
          <cell r="A1509" t="str">
            <v>G2719C8001</v>
          </cell>
          <cell r="B1509" t="str">
            <v>CJ ROPA 700*490*600 T175</v>
          </cell>
          <cell r="C1509">
            <v>2</v>
          </cell>
          <cell r="D1509" t="str">
            <v>8</v>
          </cell>
          <cell r="E1509">
            <v>20020614</v>
          </cell>
          <cell r="F1509" t="str">
            <v>UN</v>
          </cell>
          <cell r="G1509">
            <v>1</v>
          </cell>
          <cell r="H1509">
            <v>343</v>
          </cell>
          <cell r="I1509">
            <v>1.5640000000000001</v>
          </cell>
          <cell r="J1509">
            <v>536.452</v>
          </cell>
          <cell r="K1509" t="str">
            <v>Peso de Producto Terminado</v>
          </cell>
          <cell r="L1509" t="str">
            <v>G2719</v>
          </cell>
          <cell r="M1509">
            <v>2002</v>
          </cell>
          <cell r="N1509">
            <v>6</v>
          </cell>
          <cell r="O1509" t="str">
            <v>043373</v>
          </cell>
          <cell r="P1509">
            <v>6</v>
          </cell>
          <cell r="Q1509" t="str">
            <v>15326</v>
          </cell>
          <cell r="R1509" t="str">
            <v>21902</v>
          </cell>
          <cell r="S1509" t="str">
            <v>0</v>
          </cell>
          <cell r="T1509" t="str">
            <v>PATRICIO NUÑEZ</v>
          </cell>
          <cell r="U1509">
            <v>43373</v>
          </cell>
        </row>
        <row r="1510">
          <cell r="A1510" t="str">
            <v>G1107L8P00</v>
          </cell>
          <cell r="B1510" t="str">
            <v>LAMINA PEZ ESPADA BASE 1920*930 T350 K/K</v>
          </cell>
          <cell r="C1510">
            <v>2</v>
          </cell>
          <cell r="D1510" t="str">
            <v>8</v>
          </cell>
          <cell r="E1510">
            <v>20020626</v>
          </cell>
          <cell r="F1510" t="str">
            <v>UN</v>
          </cell>
          <cell r="G1510">
            <v>1</v>
          </cell>
          <cell r="H1510">
            <v>891</v>
          </cell>
          <cell r="I1510">
            <v>1.833</v>
          </cell>
          <cell r="J1510">
            <v>1633.203</v>
          </cell>
          <cell r="K1510" t="str">
            <v>Peso de Producto Terminado</v>
          </cell>
          <cell r="L1510" t="str">
            <v>G1107</v>
          </cell>
          <cell r="M1510">
            <v>2002</v>
          </cell>
          <cell r="N1510">
            <v>6</v>
          </cell>
          <cell r="O1510" t="str">
            <v>043852</v>
          </cell>
          <cell r="P1510">
            <v>1</v>
          </cell>
          <cell r="Q1510" t="str">
            <v>14158</v>
          </cell>
          <cell r="R1510" t="str">
            <v>22124</v>
          </cell>
          <cell r="S1510" t="str">
            <v>0</v>
          </cell>
          <cell r="T1510" t="str">
            <v>HIPEFIST S.A.</v>
          </cell>
          <cell r="U1510">
            <v>43852</v>
          </cell>
        </row>
        <row r="1511">
          <cell r="A1511" t="str">
            <v>G0450C8023</v>
          </cell>
          <cell r="B1511" t="str">
            <v>CJ HUEVO 610*307*360 T175  TE/3463</v>
          </cell>
          <cell r="C1511">
            <v>90</v>
          </cell>
          <cell r="D1511" t="str">
            <v>8</v>
          </cell>
          <cell r="E1511">
            <v>20020605</v>
          </cell>
          <cell r="F1511" t="str">
            <v>UN</v>
          </cell>
          <cell r="G1511">
            <v>-1</v>
          </cell>
          <cell r="H1511">
            <v>2125</v>
          </cell>
          <cell r="I1511">
            <v>0.91600000000000004</v>
          </cell>
          <cell r="J1511">
            <v>-1946.5</v>
          </cell>
          <cell r="K1511" t="str">
            <v>Peso de Producto Terminado</v>
          </cell>
          <cell r="L1511" t="str">
            <v>G0450</v>
          </cell>
          <cell r="M1511">
            <v>2002</v>
          </cell>
          <cell r="N1511">
            <v>6</v>
          </cell>
          <cell r="O1511" t="str">
            <v>042910</v>
          </cell>
          <cell r="P1511">
            <v>1</v>
          </cell>
          <cell r="Q1511" t="str">
            <v>G0450</v>
          </cell>
          <cell r="R1511" t="str">
            <v>FACTUPA$02</v>
          </cell>
          <cell r="S1511" t="str">
            <v>0200014803</v>
          </cell>
          <cell r="T1511" t="str">
            <v>CARTONERA PICHINCHA</v>
          </cell>
          <cell r="U1511">
            <v>42910</v>
          </cell>
          <cell r="V1511">
            <v>1700</v>
          </cell>
          <cell r="W1511">
            <v>0</v>
          </cell>
          <cell r="X1511">
            <v>1700</v>
          </cell>
          <cell r="Y1511">
            <v>204</v>
          </cell>
        </row>
        <row r="1512">
          <cell r="A1512" t="str">
            <v>G0450C8L03</v>
          </cell>
          <cell r="B1512" t="str">
            <v>CJ OFFSET 490*350*194 T/200 TE-4254 K/K</v>
          </cell>
          <cell r="C1512">
            <v>2</v>
          </cell>
          <cell r="D1512" t="str">
            <v>8</v>
          </cell>
          <cell r="E1512">
            <v>20020624</v>
          </cell>
          <cell r="F1512" t="str">
            <v>UN</v>
          </cell>
          <cell r="G1512">
            <v>1</v>
          </cell>
          <cell r="H1512">
            <v>672</v>
          </cell>
          <cell r="I1512">
            <v>0.58799999999999997</v>
          </cell>
          <cell r="J1512">
            <v>395.13599999999997</v>
          </cell>
          <cell r="K1512" t="str">
            <v>Peso de Producto Terminado</v>
          </cell>
          <cell r="L1512" t="str">
            <v>G0450</v>
          </cell>
          <cell r="M1512">
            <v>2002</v>
          </cell>
          <cell r="N1512">
            <v>6</v>
          </cell>
          <cell r="O1512" t="str">
            <v>043707</v>
          </cell>
          <cell r="P1512">
            <v>5</v>
          </cell>
          <cell r="Q1512" t="str">
            <v>15389</v>
          </cell>
          <cell r="R1512" t="str">
            <v>22015</v>
          </cell>
          <cell r="S1512" t="str">
            <v>0</v>
          </cell>
          <cell r="T1512" t="str">
            <v>CARTONERA PICHINCHA</v>
          </cell>
          <cell r="U1512">
            <v>43707</v>
          </cell>
        </row>
        <row r="1513">
          <cell r="A1513" t="str">
            <v>G0450C8036</v>
          </cell>
          <cell r="B1513" t="str">
            <v>CAJA GALLETA 405*280*265 T/200 TE/3921</v>
          </cell>
          <cell r="C1513">
            <v>2</v>
          </cell>
          <cell r="D1513" t="str">
            <v>8</v>
          </cell>
          <cell r="E1513">
            <v>20020626</v>
          </cell>
          <cell r="F1513" t="str">
            <v>UN</v>
          </cell>
          <cell r="G1513">
            <v>1</v>
          </cell>
          <cell r="H1513">
            <v>7235</v>
          </cell>
          <cell r="I1513">
            <v>0.49099999999999999</v>
          </cell>
          <cell r="J1513">
            <v>3552.3849999999998</v>
          </cell>
          <cell r="K1513" t="str">
            <v>Peso de Producto Terminado</v>
          </cell>
          <cell r="L1513" t="str">
            <v>G0450</v>
          </cell>
          <cell r="M1513">
            <v>2002</v>
          </cell>
          <cell r="N1513">
            <v>6</v>
          </cell>
          <cell r="O1513" t="str">
            <v>043834</v>
          </cell>
          <cell r="P1513">
            <v>1</v>
          </cell>
          <cell r="Q1513" t="str">
            <v>15505</v>
          </cell>
          <cell r="R1513" t="str">
            <v>22104</v>
          </cell>
          <cell r="S1513" t="str">
            <v>0</v>
          </cell>
          <cell r="T1513" t="str">
            <v>CARTONERA PICHINCHA</v>
          </cell>
          <cell r="U1513">
            <v>43834</v>
          </cell>
        </row>
        <row r="1514">
          <cell r="A1514" t="str">
            <v>G0450C8036</v>
          </cell>
          <cell r="B1514" t="str">
            <v>CAJA GALLETA 405*280*265 T/200 TE/3921</v>
          </cell>
          <cell r="C1514">
            <v>90</v>
          </cell>
          <cell r="D1514" t="str">
            <v>8</v>
          </cell>
          <cell r="E1514">
            <v>20020615</v>
          </cell>
          <cell r="F1514" t="str">
            <v>UN</v>
          </cell>
          <cell r="G1514">
            <v>-1</v>
          </cell>
          <cell r="H1514">
            <v>5992</v>
          </cell>
          <cell r="I1514">
            <v>0.49099999999999999</v>
          </cell>
          <cell r="J1514">
            <v>-2942.0720000000001</v>
          </cell>
          <cell r="K1514" t="str">
            <v>Peso de Producto Terminado</v>
          </cell>
          <cell r="L1514" t="str">
            <v>G0450</v>
          </cell>
          <cell r="M1514">
            <v>2002</v>
          </cell>
          <cell r="N1514">
            <v>6</v>
          </cell>
          <cell r="O1514" t="str">
            <v>043365</v>
          </cell>
          <cell r="P1514">
            <v>1</v>
          </cell>
          <cell r="Q1514" t="str">
            <v>G0450</v>
          </cell>
          <cell r="R1514" t="str">
            <v>FACTUPA$02</v>
          </cell>
          <cell r="S1514" t="str">
            <v>0200015019</v>
          </cell>
          <cell r="T1514" t="str">
            <v>CARTONERA PICHINCHA</v>
          </cell>
          <cell r="U1514">
            <v>43365</v>
          </cell>
          <cell r="V1514">
            <v>2516.64</v>
          </cell>
          <cell r="W1514">
            <v>0</v>
          </cell>
          <cell r="X1514">
            <v>2516.64</v>
          </cell>
          <cell r="Y1514">
            <v>302</v>
          </cell>
        </row>
        <row r="1515">
          <cell r="A1515" t="str">
            <v>G0450C8036</v>
          </cell>
          <cell r="B1515" t="str">
            <v>CAJA GALLETA 405*280*265 T/200 TE/3921</v>
          </cell>
          <cell r="C1515">
            <v>2</v>
          </cell>
          <cell r="D1515" t="str">
            <v>8</v>
          </cell>
          <cell r="E1515">
            <v>20020614</v>
          </cell>
          <cell r="F1515" t="str">
            <v>UN</v>
          </cell>
          <cell r="G1515">
            <v>1</v>
          </cell>
          <cell r="H1515">
            <v>5992</v>
          </cell>
          <cell r="I1515">
            <v>0.49099999999999999</v>
          </cell>
          <cell r="J1515">
            <v>2942.0720000000001</v>
          </cell>
          <cell r="K1515" t="str">
            <v>Peso de Producto Terminado</v>
          </cell>
          <cell r="L1515" t="str">
            <v>G0450</v>
          </cell>
          <cell r="M1515">
            <v>2002</v>
          </cell>
          <cell r="N1515">
            <v>6</v>
          </cell>
          <cell r="O1515" t="str">
            <v>043331</v>
          </cell>
          <cell r="P1515">
            <v>1</v>
          </cell>
          <cell r="Q1515" t="str">
            <v>15404</v>
          </cell>
          <cell r="R1515" t="str">
            <v>21900</v>
          </cell>
          <cell r="S1515" t="str">
            <v>0</v>
          </cell>
          <cell r="T1515" t="str">
            <v>CARTONERA PICHINCHA</v>
          </cell>
          <cell r="U1515">
            <v>43331</v>
          </cell>
        </row>
        <row r="1516">
          <cell r="A1516" t="str">
            <v>G0450C8036</v>
          </cell>
          <cell r="B1516" t="str">
            <v>CAJA GALLETA 405*280*265 T/200 TE/3921</v>
          </cell>
          <cell r="C1516">
            <v>90</v>
          </cell>
          <cell r="D1516" t="str">
            <v>8</v>
          </cell>
          <cell r="E1516">
            <v>20020608</v>
          </cell>
          <cell r="F1516" t="str">
            <v>UN</v>
          </cell>
          <cell r="G1516">
            <v>-1</v>
          </cell>
          <cell r="H1516">
            <v>1704</v>
          </cell>
          <cell r="I1516">
            <v>0.49099999999999999</v>
          </cell>
          <cell r="J1516">
            <v>-836.66399999999999</v>
          </cell>
          <cell r="K1516" t="str">
            <v>Peso de Producto Terminado</v>
          </cell>
          <cell r="L1516" t="str">
            <v>G0450</v>
          </cell>
          <cell r="M1516">
            <v>2002</v>
          </cell>
          <cell r="N1516">
            <v>6</v>
          </cell>
          <cell r="O1516" t="str">
            <v>043088</v>
          </cell>
          <cell r="P1516">
            <v>1</v>
          </cell>
          <cell r="Q1516" t="str">
            <v>G0450</v>
          </cell>
          <cell r="R1516" t="str">
            <v>FACTUPA$02</v>
          </cell>
          <cell r="S1516" t="str">
            <v>0200014885</v>
          </cell>
          <cell r="T1516" t="str">
            <v>CARTONERA PICHINCHA</v>
          </cell>
          <cell r="U1516">
            <v>43088</v>
          </cell>
          <cell r="V1516">
            <v>732.72</v>
          </cell>
          <cell r="W1516">
            <v>0</v>
          </cell>
          <cell r="X1516">
            <v>732.72</v>
          </cell>
          <cell r="Y1516">
            <v>87.93</v>
          </cell>
        </row>
        <row r="1517">
          <cell r="A1517" t="str">
            <v>G0450C8037</v>
          </cell>
          <cell r="B1517" t="str">
            <v>CJ COLADA 428*320*260 T/250 TE/3944</v>
          </cell>
          <cell r="C1517">
            <v>90</v>
          </cell>
          <cell r="D1517" t="str">
            <v>8</v>
          </cell>
          <cell r="E1517">
            <v>20020607</v>
          </cell>
          <cell r="F1517" t="str">
            <v>UN</v>
          </cell>
          <cell r="G1517">
            <v>-1</v>
          </cell>
          <cell r="H1517">
            <v>5600</v>
          </cell>
          <cell r="I1517">
            <v>0.68899999999999995</v>
          </cell>
          <cell r="J1517">
            <v>-3858.4</v>
          </cell>
          <cell r="K1517" t="str">
            <v>Peso de Producto Terminado</v>
          </cell>
          <cell r="L1517" t="str">
            <v>G0450</v>
          </cell>
          <cell r="M1517">
            <v>2002</v>
          </cell>
          <cell r="N1517">
            <v>6</v>
          </cell>
          <cell r="O1517" t="str">
            <v>043058</v>
          </cell>
          <cell r="P1517">
            <v>1</v>
          </cell>
          <cell r="Q1517" t="str">
            <v>G0450</v>
          </cell>
          <cell r="R1517" t="str">
            <v>FACTUPA$02</v>
          </cell>
          <cell r="S1517" t="str">
            <v>0200014869</v>
          </cell>
          <cell r="T1517" t="str">
            <v>CARTONERA PICHINCHA</v>
          </cell>
          <cell r="U1517">
            <v>43058</v>
          </cell>
          <cell r="V1517">
            <v>3304</v>
          </cell>
          <cell r="W1517">
            <v>0</v>
          </cell>
          <cell r="X1517">
            <v>3304</v>
          </cell>
          <cell r="Y1517">
            <v>396.48</v>
          </cell>
        </row>
        <row r="1518">
          <cell r="A1518" t="str">
            <v>G0450C8036</v>
          </cell>
          <cell r="B1518" t="str">
            <v>CAJA GALLETA 405*280*265 T/200 TE/3921</v>
          </cell>
          <cell r="C1518">
            <v>2</v>
          </cell>
          <cell r="D1518" t="str">
            <v>8</v>
          </cell>
          <cell r="E1518">
            <v>20020607</v>
          </cell>
          <cell r="F1518" t="str">
            <v>UN</v>
          </cell>
          <cell r="G1518">
            <v>1</v>
          </cell>
          <cell r="H1518">
            <v>6024</v>
          </cell>
          <cell r="I1518">
            <v>0.49099999999999999</v>
          </cell>
          <cell r="J1518">
            <v>2957.7840000000001</v>
          </cell>
          <cell r="K1518" t="str">
            <v>Peso de Producto Terminado</v>
          </cell>
          <cell r="L1518" t="str">
            <v>G0450</v>
          </cell>
          <cell r="M1518">
            <v>2002</v>
          </cell>
          <cell r="N1518">
            <v>6</v>
          </cell>
          <cell r="O1518" t="str">
            <v>043045</v>
          </cell>
          <cell r="P1518">
            <v>2</v>
          </cell>
          <cell r="Q1518" t="str">
            <v>15004</v>
          </cell>
          <cell r="R1518" t="str">
            <v>21741</v>
          </cell>
          <cell r="S1518" t="str">
            <v>0</v>
          </cell>
          <cell r="T1518" t="str">
            <v>CARTONERA PICHINCHA</v>
          </cell>
          <cell r="U1518">
            <v>43045</v>
          </cell>
        </row>
        <row r="1519">
          <cell r="A1519" t="str">
            <v>G0450C8041</v>
          </cell>
          <cell r="B1519" t="str">
            <v>CJ OFFSETEC FC89 VP 286*244*380 T/200</v>
          </cell>
          <cell r="C1519">
            <v>2</v>
          </cell>
          <cell r="D1519" t="str">
            <v>8</v>
          </cell>
          <cell r="E1519">
            <v>20020604</v>
          </cell>
          <cell r="F1519" t="str">
            <v>UN</v>
          </cell>
          <cell r="G1519">
            <v>1</v>
          </cell>
          <cell r="H1519">
            <v>1050</v>
          </cell>
          <cell r="I1519">
            <v>0.438</v>
          </cell>
          <cell r="J1519">
            <v>459.9</v>
          </cell>
          <cell r="K1519" t="str">
            <v>Peso de Producto Terminado</v>
          </cell>
          <cell r="L1519" t="str">
            <v>G0450</v>
          </cell>
          <cell r="M1519">
            <v>2002</v>
          </cell>
          <cell r="N1519">
            <v>6</v>
          </cell>
          <cell r="O1519" t="str">
            <v>042894</v>
          </cell>
          <cell r="P1519">
            <v>4</v>
          </cell>
          <cell r="Q1519" t="str">
            <v>14906</v>
          </cell>
          <cell r="R1519" t="str">
            <v>21677</v>
          </cell>
          <cell r="S1519" t="str">
            <v>0</v>
          </cell>
          <cell r="T1519" t="str">
            <v>CARTONERA PICHINCHA</v>
          </cell>
          <cell r="U1519">
            <v>42894</v>
          </cell>
        </row>
        <row r="1520">
          <cell r="A1520" t="str">
            <v>G0450C8023</v>
          </cell>
          <cell r="B1520" t="str">
            <v>CJ HUEVO 610*307*360 T175  TE/3463</v>
          </cell>
          <cell r="C1520">
            <v>2</v>
          </cell>
          <cell r="D1520" t="str">
            <v>8</v>
          </cell>
          <cell r="E1520">
            <v>20020605</v>
          </cell>
          <cell r="F1520" t="str">
            <v>UN</v>
          </cell>
          <cell r="G1520">
            <v>1</v>
          </cell>
          <cell r="H1520">
            <v>2125</v>
          </cell>
          <cell r="I1520">
            <v>0.91600000000000004</v>
          </cell>
          <cell r="J1520">
            <v>1946.5</v>
          </cell>
          <cell r="K1520" t="str">
            <v>Peso de Producto Terminado</v>
          </cell>
          <cell r="L1520" t="str">
            <v>G0450</v>
          </cell>
          <cell r="M1520">
            <v>2002</v>
          </cell>
          <cell r="N1520">
            <v>6</v>
          </cell>
          <cell r="O1520" t="str">
            <v>042908</v>
          </cell>
          <cell r="P1520">
            <v>1</v>
          </cell>
          <cell r="Q1520" t="str">
            <v>14930</v>
          </cell>
          <cell r="R1520" t="str">
            <v>21715</v>
          </cell>
          <cell r="S1520" t="str">
            <v>0</v>
          </cell>
          <cell r="T1520" t="str">
            <v>CARTONERA PICHINCHA</v>
          </cell>
          <cell r="U1520">
            <v>42908</v>
          </cell>
        </row>
        <row r="1521">
          <cell r="A1521" t="str">
            <v>G0450C8005</v>
          </cell>
          <cell r="B1521" t="str">
            <v>CJ BUNKER 493*365*212 T-175</v>
          </cell>
          <cell r="C1521">
            <v>90</v>
          </cell>
          <cell r="D1521" t="str">
            <v>8</v>
          </cell>
          <cell r="E1521">
            <v>20020629</v>
          </cell>
          <cell r="F1521" t="str">
            <v>UN</v>
          </cell>
          <cell r="G1521">
            <v>-1</v>
          </cell>
          <cell r="H1521">
            <v>2013</v>
          </cell>
          <cell r="I1521">
            <v>0.64700000000000002</v>
          </cell>
          <cell r="J1521">
            <v>-1302.4110000000001</v>
          </cell>
          <cell r="K1521" t="str">
            <v>Peso de Producto Terminado</v>
          </cell>
          <cell r="L1521" t="str">
            <v>G0450</v>
          </cell>
          <cell r="M1521">
            <v>2002</v>
          </cell>
          <cell r="N1521">
            <v>6</v>
          </cell>
          <cell r="O1521" t="str">
            <v>043987</v>
          </cell>
          <cell r="P1521">
            <v>1</v>
          </cell>
          <cell r="Q1521" t="str">
            <v>G0450</v>
          </cell>
          <cell r="R1521" t="str">
            <v>FACTUPA$02</v>
          </cell>
          <cell r="S1521" t="str">
            <v>0200015298</v>
          </cell>
          <cell r="T1521" t="str">
            <v>CARTONERA PICHINCHA</v>
          </cell>
          <cell r="U1521">
            <v>43987</v>
          </cell>
          <cell r="V1521">
            <v>1046.76</v>
          </cell>
          <cell r="W1521">
            <v>0</v>
          </cell>
          <cell r="X1521">
            <v>1046.76</v>
          </cell>
          <cell r="Y1521">
            <v>125.61</v>
          </cell>
        </row>
        <row r="1522">
          <cell r="A1522" t="str">
            <v>G0450C8005</v>
          </cell>
          <cell r="B1522" t="str">
            <v>CJ BUNKER 493*365*212 T-175</v>
          </cell>
          <cell r="C1522">
            <v>2</v>
          </cell>
          <cell r="D1522" t="str">
            <v>8</v>
          </cell>
          <cell r="E1522">
            <v>20020628</v>
          </cell>
          <cell r="F1522" t="str">
            <v>UN</v>
          </cell>
          <cell r="G1522">
            <v>1</v>
          </cell>
          <cell r="H1522">
            <v>2013</v>
          </cell>
          <cell r="I1522">
            <v>0.64700000000000002</v>
          </cell>
          <cell r="J1522">
            <v>1302.4110000000001</v>
          </cell>
          <cell r="K1522" t="str">
            <v>Peso de Producto Terminado</v>
          </cell>
          <cell r="L1522" t="str">
            <v>G0450</v>
          </cell>
          <cell r="M1522">
            <v>2002</v>
          </cell>
          <cell r="N1522">
            <v>6</v>
          </cell>
          <cell r="O1522" t="str">
            <v>043986</v>
          </cell>
          <cell r="P1522">
            <v>1</v>
          </cell>
          <cell r="Q1522" t="str">
            <v>15450</v>
          </cell>
          <cell r="R1522" t="str">
            <v>22145</v>
          </cell>
          <cell r="S1522" t="str">
            <v>0</v>
          </cell>
          <cell r="T1522" t="str">
            <v>CARTONERA PICHINCHA</v>
          </cell>
          <cell r="U1522">
            <v>43986</v>
          </cell>
        </row>
        <row r="1523">
          <cell r="A1523" t="str">
            <v>G0450C8T01</v>
          </cell>
          <cell r="B1523" t="str">
            <v>TAPA ARCHIVARDOR 670*460 B-C T/150 4790</v>
          </cell>
          <cell r="C1523">
            <v>90</v>
          </cell>
          <cell r="D1523" t="str">
            <v>8</v>
          </cell>
          <cell r="E1523">
            <v>20020614</v>
          </cell>
          <cell r="F1523" t="str">
            <v>UN</v>
          </cell>
          <cell r="G1523">
            <v>-1</v>
          </cell>
          <cell r="H1523">
            <v>2100</v>
          </cell>
          <cell r="I1523">
            <v>0.16200000000000001</v>
          </cell>
          <cell r="J1523">
            <v>-340.2</v>
          </cell>
          <cell r="K1523" t="str">
            <v>Peso de Producto Terminado</v>
          </cell>
          <cell r="L1523" t="str">
            <v>G0450</v>
          </cell>
          <cell r="M1523">
            <v>2002</v>
          </cell>
          <cell r="N1523">
            <v>6</v>
          </cell>
          <cell r="O1523" t="str">
            <v>043340</v>
          </cell>
          <cell r="P1523">
            <v>1</v>
          </cell>
          <cell r="Q1523" t="str">
            <v>G0450</v>
          </cell>
          <cell r="R1523" t="str">
            <v>FACTUPA$02</v>
          </cell>
          <cell r="S1523" t="str">
            <v>0200015004</v>
          </cell>
          <cell r="T1523" t="str">
            <v>CARTONERA PICHINCHA</v>
          </cell>
          <cell r="U1523">
            <v>43340</v>
          </cell>
          <cell r="V1523">
            <v>315</v>
          </cell>
          <cell r="W1523">
            <v>0</v>
          </cell>
          <cell r="X1523">
            <v>315</v>
          </cell>
          <cell r="Y1523">
            <v>37.799999999999997</v>
          </cell>
        </row>
        <row r="1524">
          <cell r="A1524" t="str">
            <v>G0450C8T01</v>
          </cell>
          <cell r="B1524" t="str">
            <v>TAPA ARCHIVARDOR 670*460 B-C T/150 4790</v>
          </cell>
          <cell r="C1524">
            <v>2</v>
          </cell>
          <cell r="D1524" t="str">
            <v>8</v>
          </cell>
          <cell r="E1524">
            <v>20020614</v>
          </cell>
          <cell r="F1524" t="str">
            <v>UN</v>
          </cell>
          <cell r="G1524">
            <v>1</v>
          </cell>
          <cell r="H1524">
            <v>2100</v>
          </cell>
          <cell r="I1524">
            <v>0.16200000000000001</v>
          </cell>
          <cell r="J1524">
            <v>340.2</v>
          </cell>
          <cell r="K1524" t="str">
            <v>Peso de Producto Terminado</v>
          </cell>
          <cell r="L1524" t="str">
            <v>G0450</v>
          </cell>
          <cell r="M1524">
            <v>2002</v>
          </cell>
          <cell r="N1524">
            <v>6</v>
          </cell>
          <cell r="O1524" t="str">
            <v>043331</v>
          </cell>
          <cell r="P1524">
            <v>2</v>
          </cell>
          <cell r="Q1524" t="str">
            <v>15401</v>
          </cell>
          <cell r="R1524" t="str">
            <v>21845</v>
          </cell>
          <cell r="S1524" t="str">
            <v>0</v>
          </cell>
          <cell r="T1524" t="str">
            <v>CARTONERA PICHINCHA</v>
          </cell>
          <cell r="U1524">
            <v>43331</v>
          </cell>
        </row>
        <row r="1525">
          <cell r="A1525" t="str">
            <v>G0450C8043</v>
          </cell>
          <cell r="B1525" t="str">
            <v>CJ OFFSETEC FC 12IP 311*244*270 T/200</v>
          </cell>
          <cell r="C1525">
            <v>90</v>
          </cell>
          <cell r="D1525" t="str">
            <v>8</v>
          </cell>
          <cell r="E1525">
            <v>20020605</v>
          </cell>
          <cell r="F1525" t="str">
            <v>UN</v>
          </cell>
          <cell r="G1525">
            <v>-1</v>
          </cell>
          <cell r="H1525">
            <v>1106</v>
          </cell>
          <cell r="I1525">
            <v>0.379</v>
          </cell>
          <cell r="J1525">
            <v>-419.17399999999998</v>
          </cell>
          <cell r="K1525" t="str">
            <v>Peso de Producto Terminado</v>
          </cell>
          <cell r="L1525" t="str">
            <v>G0450</v>
          </cell>
          <cell r="M1525">
            <v>2002</v>
          </cell>
          <cell r="N1525">
            <v>6</v>
          </cell>
          <cell r="O1525" t="str">
            <v>042912</v>
          </cell>
          <cell r="P1525">
            <v>2</v>
          </cell>
          <cell r="Q1525" t="str">
            <v>G0450</v>
          </cell>
          <cell r="R1525" t="str">
            <v>FACTUPA$02</v>
          </cell>
          <cell r="S1525" t="str">
            <v>0200014805</v>
          </cell>
          <cell r="T1525" t="str">
            <v>CARTONERA PICHINCHA</v>
          </cell>
          <cell r="U1525">
            <v>42912</v>
          </cell>
          <cell r="V1525">
            <v>376.04</v>
          </cell>
          <cell r="W1525">
            <v>0</v>
          </cell>
          <cell r="X1525">
            <v>376.04</v>
          </cell>
          <cell r="Y1525">
            <v>45.12</v>
          </cell>
        </row>
        <row r="1526">
          <cell r="A1526" t="str">
            <v>G0450C8036</v>
          </cell>
          <cell r="B1526" t="str">
            <v>CAJA GALLETA 405*280*265 T/200 TE/3921</v>
          </cell>
          <cell r="C1526">
            <v>90</v>
          </cell>
          <cell r="D1526" t="str">
            <v>8</v>
          </cell>
          <cell r="E1526">
            <v>20020607</v>
          </cell>
          <cell r="F1526" t="str">
            <v>UN</v>
          </cell>
          <cell r="G1526">
            <v>-1</v>
          </cell>
          <cell r="H1526">
            <v>4320</v>
          </cell>
          <cell r="I1526">
            <v>0.49099999999999999</v>
          </cell>
          <cell r="J1526">
            <v>-2121.12</v>
          </cell>
          <cell r="K1526" t="str">
            <v>Peso de Producto Terminado</v>
          </cell>
          <cell r="L1526" t="str">
            <v>G0450</v>
          </cell>
          <cell r="M1526">
            <v>2002</v>
          </cell>
          <cell r="N1526">
            <v>6</v>
          </cell>
          <cell r="O1526" t="str">
            <v>043051</v>
          </cell>
          <cell r="P1526">
            <v>1</v>
          </cell>
          <cell r="Q1526" t="str">
            <v>G0450</v>
          </cell>
          <cell r="R1526" t="str">
            <v>FACTUPA$02</v>
          </cell>
          <cell r="S1526" t="str">
            <v>0200014865</v>
          </cell>
          <cell r="T1526" t="str">
            <v>CARTONERA PICHINCHA</v>
          </cell>
          <cell r="U1526">
            <v>43051</v>
          </cell>
          <cell r="V1526">
            <v>1857.6</v>
          </cell>
          <cell r="W1526">
            <v>0</v>
          </cell>
          <cell r="X1526">
            <v>1857.6</v>
          </cell>
          <cell r="Y1526">
            <v>222.91</v>
          </cell>
        </row>
        <row r="1527">
          <cell r="A1527" t="str">
            <v>G0450C8042</v>
          </cell>
          <cell r="B1527" t="str">
            <v>CJ OFFSETEC FC89 IP 286*244*270 T/200</v>
          </cell>
          <cell r="C1527">
            <v>90</v>
          </cell>
          <cell r="D1527" t="str">
            <v>8</v>
          </cell>
          <cell r="E1527">
            <v>20020625</v>
          </cell>
          <cell r="F1527" t="str">
            <v>UN</v>
          </cell>
          <cell r="G1527">
            <v>-1</v>
          </cell>
          <cell r="H1527">
            <v>2304</v>
          </cell>
          <cell r="I1527">
            <v>0.36</v>
          </cell>
          <cell r="J1527">
            <v>-829.44</v>
          </cell>
          <cell r="K1527" t="str">
            <v>Peso de Producto Terminado</v>
          </cell>
          <cell r="L1527" t="str">
            <v>G0450</v>
          </cell>
          <cell r="M1527">
            <v>2002</v>
          </cell>
          <cell r="N1527">
            <v>6</v>
          </cell>
          <cell r="O1527" t="str">
            <v>043746</v>
          </cell>
          <cell r="P1527">
            <v>1</v>
          </cell>
          <cell r="Q1527" t="str">
            <v>G0450</v>
          </cell>
          <cell r="R1527" t="str">
            <v>FACTUPA$02</v>
          </cell>
          <cell r="S1527" t="str">
            <v>0200015209</v>
          </cell>
          <cell r="T1527" t="str">
            <v>CARTONERA PICHINCHA</v>
          </cell>
          <cell r="U1527">
            <v>43746</v>
          </cell>
          <cell r="V1527">
            <v>737.28</v>
          </cell>
          <cell r="W1527">
            <v>0</v>
          </cell>
          <cell r="X1527">
            <v>737.28</v>
          </cell>
          <cell r="Y1527">
            <v>88.47</v>
          </cell>
        </row>
        <row r="1528">
          <cell r="A1528" t="str">
            <v>G0051L8DLK</v>
          </cell>
          <cell r="B1528" t="str">
            <v>LAMINAS K/K 3100*1890 T/200</v>
          </cell>
          <cell r="C1528">
            <v>2</v>
          </cell>
          <cell r="D1528" t="str">
            <v>8</v>
          </cell>
          <cell r="E1528">
            <v>20020625</v>
          </cell>
          <cell r="F1528" t="str">
            <v>UN</v>
          </cell>
          <cell r="G1528">
            <v>1</v>
          </cell>
          <cell r="H1528">
            <v>1068</v>
          </cell>
          <cell r="I1528">
            <v>3.6509999999999998</v>
          </cell>
          <cell r="J1528">
            <v>3899.2679999999996</v>
          </cell>
          <cell r="K1528" t="str">
            <v>Peso de Producto Terminado</v>
          </cell>
          <cell r="L1528" t="str">
            <v>G0051</v>
          </cell>
          <cell r="M1528">
            <v>2002</v>
          </cell>
          <cell r="N1528">
            <v>6</v>
          </cell>
          <cell r="O1528" t="str">
            <v>043724</v>
          </cell>
          <cell r="P1528">
            <v>3</v>
          </cell>
          <cell r="Q1528" t="str">
            <v>14141</v>
          </cell>
          <cell r="R1528" t="str">
            <v>22069</v>
          </cell>
          <cell r="S1528" t="str">
            <v>0</v>
          </cell>
          <cell r="T1528" t="str">
            <v>AYORA LUIS, ING.</v>
          </cell>
          <cell r="U1528">
            <v>43724</v>
          </cell>
        </row>
        <row r="1529">
          <cell r="A1529" t="str">
            <v>G0051L8DLK</v>
          </cell>
          <cell r="B1529" t="str">
            <v>LAMINAS K/K 3100*1890 T/200</v>
          </cell>
          <cell r="C1529">
            <v>90</v>
          </cell>
          <cell r="D1529" t="str">
            <v>8</v>
          </cell>
          <cell r="E1529">
            <v>20020625</v>
          </cell>
          <cell r="F1529" t="str">
            <v>UN</v>
          </cell>
          <cell r="G1529">
            <v>-1</v>
          </cell>
          <cell r="H1529">
            <v>1068</v>
          </cell>
          <cell r="I1529">
            <v>3.6509999999999998</v>
          </cell>
          <cell r="J1529">
            <v>-3899.2679999999996</v>
          </cell>
          <cell r="K1529" t="str">
            <v>Peso de Producto Terminado</v>
          </cell>
          <cell r="L1529" t="str">
            <v>G0051</v>
          </cell>
          <cell r="M1529">
            <v>2002</v>
          </cell>
          <cell r="N1529">
            <v>6</v>
          </cell>
          <cell r="O1529" t="str">
            <v>043727</v>
          </cell>
          <cell r="P1529">
            <v>1</v>
          </cell>
          <cell r="Q1529" t="str">
            <v>G0051</v>
          </cell>
          <cell r="R1529" t="str">
            <v>FACTUPA$02</v>
          </cell>
          <cell r="S1529" t="str">
            <v>0200015199</v>
          </cell>
          <cell r="T1529" t="str">
            <v>AYORA LUIS, ING.</v>
          </cell>
          <cell r="U1529">
            <v>43727</v>
          </cell>
          <cell r="V1529">
            <v>3129.24</v>
          </cell>
          <cell r="W1529">
            <v>0</v>
          </cell>
          <cell r="X1529">
            <v>3129.24</v>
          </cell>
          <cell r="Y1529">
            <v>375.51</v>
          </cell>
        </row>
        <row r="1530">
          <cell r="A1530" t="str">
            <v>G0051L8D03</v>
          </cell>
          <cell r="B1530" t="str">
            <v>LAMINA KRAFT 3100*1860 T200 P/</v>
          </cell>
          <cell r="C1530">
            <v>2</v>
          </cell>
          <cell r="D1530" t="str">
            <v>8</v>
          </cell>
          <cell r="E1530">
            <v>20020612</v>
          </cell>
          <cell r="F1530" t="str">
            <v>UN</v>
          </cell>
          <cell r="G1530">
            <v>1</v>
          </cell>
          <cell r="H1530">
            <v>1010</v>
          </cell>
          <cell r="I1530">
            <v>3.5350000000000001</v>
          </cell>
          <cell r="J1530">
            <v>3570.35</v>
          </cell>
          <cell r="K1530" t="str">
            <v>Peso de Producto Terminado</v>
          </cell>
          <cell r="L1530" t="str">
            <v>G0051</v>
          </cell>
          <cell r="M1530">
            <v>2002</v>
          </cell>
          <cell r="N1530">
            <v>6</v>
          </cell>
          <cell r="O1530" t="str">
            <v>043210</v>
          </cell>
          <cell r="P1530">
            <v>4</v>
          </cell>
          <cell r="Q1530" t="str">
            <v>14793</v>
          </cell>
          <cell r="R1530" t="str">
            <v>21868</v>
          </cell>
          <cell r="S1530" t="str">
            <v>0</v>
          </cell>
          <cell r="T1530" t="str">
            <v>AYORA LUIS, ING.</v>
          </cell>
          <cell r="U1530">
            <v>43210</v>
          </cell>
        </row>
        <row r="1531">
          <cell r="A1531" t="str">
            <v>G0051L8D03</v>
          </cell>
          <cell r="B1531" t="str">
            <v>LAMINA KRAFT 3100*1860 T200 P/</v>
          </cell>
          <cell r="C1531">
            <v>90</v>
          </cell>
          <cell r="D1531" t="str">
            <v>8</v>
          </cell>
          <cell r="E1531">
            <v>20020612</v>
          </cell>
          <cell r="F1531" t="str">
            <v>UN</v>
          </cell>
          <cell r="G1531">
            <v>-1</v>
          </cell>
          <cell r="H1531">
            <v>1010</v>
          </cell>
          <cell r="I1531">
            <v>3.5350000000000001</v>
          </cell>
          <cell r="J1531">
            <v>-3570.35</v>
          </cell>
          <cell r="K1531" t="str">
            <v>Peso de Producto Terminado</v>
          </cell>
          <cell r="L1531" t="str">
            <v>G0051</v>
          </cell>
          <cell r="M1531">
            <v>2002</v>
          </cell>
          <cell r="N1531">
            <v>6</v>
          </cell>
          <cell r="O1531" t="str">
            <v>043215</v>
          </cell>
          <cell r="P1531">
            <v>1</v>
          </cell>
          <cell r="Q1531" t="str">
            <v>G0051</v>
          </cell>
          <cell r="R1531" t="str">
            <v>FACTUPA$02</v>
          </cell>
          <cell r="S1531" t="str">
            <v>0200014944</v>
          </cell>
          <cell r="T1531" t="str">
            <v>AYORA LUIS, ING.</v>
          </cell>
          <cell r="U1531">
            <v>43215</v>
          </cell>
          <cell r="V1531">
            <v>2918.9</v>
          </cell>
          <cell r="W1531">
            <v>0</v>
          </cell>
          <cell r="X1531">
            <v>2918.9</v>
          </cell>
          <cell r="Y1531">
            <v>350.27</v>
          </cell>
        </row>
        <row r="1532">
          <cell r="A1532" t="str">
            <v>G0469L8005</v>
          </cell>
          <cell r="B1532" t="str">
            <v>LAMINA 2900*1890 K-C T/175</v>
          </cell>
          <cell r="C1532">
            <v>90</v>
          </cell>
          <cell r="D1532" t="str">
            <v>8</v>
          </cell>
          <cell r="E1532">
            <v>20020611</v>
          </cell>
          <cell r="F1532" t="str">
            <v>UN</v>
          </cell>
          <cell r="G1532">
            <v>-1</v>
          </cell>
          <cell r="H1532">
            <v>377</v>
          </cell>
          <cell r="I1532">
            <v>3.2069999999999999</v>
          </cell>
          <cell r="J1532">
            <v>-1209.039</v>
          </cell>
          <cell r="K1532" t="str">
            <v>Peso de Producto Terminado</v>
          </cell>
          <cell r="L1532" t="str">
            <v>G0469</v>
          </cell>
          <cell r="M1532">
            <v>2002</v>
          </cell>
          <cell r="N1532">
            <v>6</v>
          </cell>
          <cell r="O1532" t="str">
            <v>043148</v>
          </cell>
          <cell r="P1532">
            <v>1</v>
          </cell>
          <cell r="Q1532" t="str">
            <v>G0469</v>
          </cell>
          <cell r="R1532" t="str">
            <v>FACTUPA$02</v>
          </cell>
          <cell r="S1532" t="str">
            <v>0200014916</v>
          </cell>
          <cell r="T1532" t="str">
            <v>CARTONES Y SERVICIOS</v>
          </cell>
          <cell r="U1532">
            <v>43148</v>
          </cell>
          <cell r="V1532">
            <v>991.51</v>
          </cell>
          <cell r="W1532">
            <v>0</v>
          </cell>
          <cell r="X1532">
            <v>991.51</v>
          </cell>
          <cell r="Y1532">
            <v>118.98</v>
          </cell>
        </row>
        <row r="1533">
          <cell r="A1533" t="str">
            <v>G0450C8036</v>
          </cell>
          <cell r="B1533" t="str">
            <v>CAJA GALLETA 405*280*265 T/200 TE/3921</v>
          </cell>
          <cell r="C1533">
            <v>90</v>
          </cell>
          <cell r="D1533" t="str">
            <v>8</v>
          </cell>
          <cell r="E1533">
            <v>20020626</v>
          </cell>
          <cell r="F1533" t="str">
            <v>UN</v>
          </cell>
          <cell r="G1533">
            <v>-1</v>
          </cell>
          <cell r="H1533">
            <v>7235</v>
          </cell>
          <cell r="I1533">
            <v>0.49099999999999999</v>
          </cell>
          <cell r="J1533">
            <v>-3552.3849999999998</v>
          </cell>
          <cell r="K1533" t="str">
            <v>Peso de Producto Terminado</v>
          </cell>
          <cell r="L1533" t="str">
            <v>G0450</v>
          </cell>
          <cell r="M1533">
            <v>2002</v>
          </cell>
          <cell r="N1533">
            <v>6</v>
          </cell>
          <cell r="O1533" t="str">
            <v>043835</v>
          </cell>
          <cell r="P1533">
            <v>1</v>
          </cell>
          <cell r="Q1533" t="str">
            <v>G0450</v>
          </cell>
          <cell r="R1533" t="str">
            <v>FACTUPA$02</v>
          </cell>
          <cell r="S1533" t="str">
            <v>0200015243</v>
          </cell>
          <cell r="T1533" t="str">
            <v>CARTONERA PICHINCHA</v>
          </cell>
          <cell r="U1533">
            <v>43835</v>
          </cell>
          <cell r="V1533">
            <v>3111.05</v>
          </cell>
          <cell r="W1533">
            <v>0</v>
          </cell>
          <cell r="X1533">
            <v>3111.05</v>
          </cell>
          <cell r="Y1533">
            <v>373.33</v>
          </cell>
        </row>
        <row r="1534">
          <cell r="A1534" t="str">
            <v>G0469L8005</v>
          </cell>
          <cell r="B1534" t="str">
            <v>LAMINA 2900*1890 K-C T/175</v>
          </cell>
          <cell r="C1534">
            <v>2</v>
          </cell>
          <cell r="D1534" t="str">
            <v>8</v>
          </cell>
          <cell r="E1534">
            <v>20020617</v>
          </cell>
          <cell r="F1534" t="str">
            <v>UN</v>
          </cell>
          <cell r="G1534">
            <v>1</v>
          </cell>
          <cell r="H1534">
            <v>540</v>
          </cell>
          <cell r="I1534">
            <v>3.2069999999999999</v>
          </cell>
          <cell r="J1534">
            <v>1731.78</v>
          </cell>
          <cell r="K1534" t="str">
            <v>Peso de Producto Terminado</v>
          </cell>
          <cell r="L1534" t="str">
            <v>G0469</v>
          </cell>
          <cell r="M1534">
            <v>2002</v>
          </cell>
          <cell r="N1534">
            <v>6</v>
          </cell>
          <cell r="O1534" t="str">
            <v>043415</v>
          </cell>
          <cell r="P1534">
            <v>1</v>
          </cell>
          <cell r="Q1534" t="str">
            <v>14119</v>
          </cell>
          <cell r="R1534" t="str">
            <v>21933</v>
          </cell>
          <cell r="S1534" t="str">
            <v>0</v>
          </cell>
          <cell r="T1534" t="str">
            <v>CARTONES Y SERVICIOS</v>
          </cell>
          <cell r="U1534">
            <v>43415</v>
          </cell>
        </row>
        <row r="1535">
          <cell r="A1535" t="str">
            <v>G0450C8D33</v>
          </cell>
          <cell r="B1535" t="str">
            <v>CJ DEUCHI PHARM.418*367*340 B/C 200 4359</v>
          </cell>
          <cell r="C1535">
            <v>90</v>
          </cell>
          <cell r="D1535" t="str">
            <v>8</v>
          </cell>
          <cell r="E1535">
            <v>20020612</v>
          </cell>
          <cell r="F1535" t="str">
            <v>UN</v>
          </cell>
          <cell r="G1535">
            <v>-1</v>
          </cell>
          <cell r="H1535">
            <v>2079</v>
          </cell>
          <cell r="I1535">
            <v>0.72399999999999998</v>
          </cell>
          <cell r="J1535">
            <v>-1505.1959999999999</v>
          </cell>
          <cell r="K1535" t="str">
            <v>Peso de Producto Terminado</v>
          </cell>
          <cell r="L1535" t="str">
            <v>G0450</v>
          </cell>
          <cell r="M1535">
            <v>2002</v>
          </cell>
          <cell r="N1535">
            <v>6</v>
          </cell>
          <cell r="O1535" t="str">
            <v>043208</v>
          </cell>
          <cell r="P1535">
            <v>1</v>
          </cell>
          <cell r="Q1535" t="str">
            <v>G0450</v>
          </cell>
          <cell r="R1535" t="str">
            <v>FACTUPA$02</v>
          </cell>
          <cell r="S1535" t="str">
            <v>0200014939</v>
          </cell>
          <cell r="T1535" t="str">
            <v>CARTONERA PICHINCHA</v>
          </cell>
          <cell r="U1535">
            <v>43208</v>
          </cell>
          <cell r="V1535">
            <v>1330.56</v>
          </cell>
          <cell r="W1535">
            <v>0</v>
          </cell>
          <cell r="X1535">
            <v>1330.56</v>
          </cell>
          <cell r="Y1535">
            <v>159.66999999999999</v>
          </cell>
        </row>
        <row r="1536">
          <cell r="A1536" t="str">
            <v>G0450C8042</v>
          </cell>
          <cell r="B1536" t="str">
            <v>CJ OFFSETEC FC89 IP 286*244*270 T/200</v>
          </cell>
          <cell r="C1536">
            <v>2</v>
          </cell>
          <cell r="D1536" t="str">
            <v>8</v>
          </cell>
          <cell r="E1536">
            <v>20020624</v>
          </cell>
          <cell r="F1536" t="str">
            <v>UN</v>
          </cell>
          <cell r="G1536">
            <v>1</v>
          </cell>
          <cell r="H1536">
            <v>2304</v>
          </cell>
          <cell r="I1536">
            <v>0.36</v>
          </cell>
          <cell r="J1536">
            <v>829.44</v>
          </cell>
          <cell r="K1536" t="str">
            <v>Peso de Producto Terminado</v>
          </cell>
          <cell r="L1536" t="str">
            <v>G0450</v>
          </cell>
          <cell r="M1536">
            <v>2002</v>
          </cell>
          <cell r="N1536">
            <v>6</v>
          </cell>
          <cell r="O1536" t="str">
            <v>043707</v>
          </cell>
          <cell r="P1536">
            <v>7</v>
          </cell>
          <cell r="Q1536" t="str">
            <v>15269</v>
          </cell>
          <cell r="R1536" t="str">
            <v>21668</v>
          </cell>
          <cell r="S1536" t="str">
            <v>0</v>
          </cell>
          <cell r="T1536" t="str">
            <v>CARTONERA PICHINCHA</v>
          </cell>
          <cell r="U1536">
            <v>43707</v>
          </cell>
        </row>
        <row r="1537">
          <cell r="A1537" t="str">
            <v>G0450C8042</v>
          </cell>
          <cell r="B1537" t="str">
            <v>CJ OFFSETEC FC89 IP 286*244*270 T/200</v>
          </cell>
          <cell r="C1537">
            <v>90</v>
          </cell>
          <cell r="D1537" t="str">
            <v>8</v>
          </cell>
          <cell r="E1537">
            <v>20020605</v>
          </cell>
          <cell r="F1537" t="str">
            <v>UN</v>
          </cell>
          <cell r="G1537">
            <v>-1</v>
          </cell>
          <cell r="H1537">
            <v>1130</v>
          </cell>
          <cell r="I1537">
            <v>0.36</v>
          </cell>
          <cell r="J1537">
            <v>-406.8</v>
          </cell>
          <cell r="K1537" t="str">
            <v>Peso de Producto Terminado</v>
          </cell>
          <cell r="L1537" t="str">
            <v>G0450</v>
          </cell>
          <cell r="M1537">
            <v>2002</v>
          </cell>
          <cell r="N1537">
            <v>6</v>
          </cell>
          <cell r="O1537" t="str">
            <v>042910</v>
          </cell>
          <cell r="P1537">
            <v>2</v>
          </cell>
          <cell r="Q1537" t="str">
            <v>G0450</v>
          </cell>
          <cell r="R1537" t="str">
            <v>FACTUPA$02</v>
          </cell>
          <cell r="S1537" t="str">
            <v>0200014803</v>
          </cell>
          <cell r="T1537" t="str">
            <v>CARTONERA PICHINCHA</v>
          </cell>
          <cell r="U1537">
            <v>42910</v>
          </cell>
          <cell r="V1537">
            <v>361.6</v>
          </cell>
          <cell r="W1537">
            <v>0</v>
          </cell>
          <cell r="X1537">
            <v>361.6</v>
          </cell>
          <cell r="Y1537">
            <v>43.39</v>
          </cell>
        </row>
        <row r="1538">
          <cell r="A1538" t="str">
            <v>G0450C8042</v>
          </cell>
          <cell r="B1538" t="str">
            <v>CJ OFFSETEC FC89 IP 286*244*270 T/200</v>
          </cell>
          <cell r="C1538">
            <v>2</v>
          </cell>
          <cell r="D1538" t="str">
            <v>8</v>
          </cell>
          <cell r="E1538">
            <v>20020604</v>
          </cell>
          <cell r="F1538" t="str">
            <v>UN</v>
          </cell>
          <cell r="G1538">
            <v>1</v>
          </cell>
          <cell r="H1538">
            <v>1130</v>
          </cell>
          <cell r="I1538">
            <v>0.36</v>
          </cell>
          <cell r="J1538">
            <v>406.8</v>
          </cell>
          <cell r="K1538" t="str">
            <v>Peso de Producto Terminado</v>
          </cell>
          <cell r="L1538" t="str">
            <v>G0450</v>
          </cell>
          <cell r="M1538">
            <v>2002</v>
          </cell>
          <cell r="N1538">
            <v>6</v>
          </cell>
          <cell r="O1538" t="str">
            <v>042894</v>
          </cell>
          <cell r="P1538">
            <v>2</v>
          </cell>
          <cell r="Q1538" t="str">
            <v>14903</v>
          </cell>
          <cell r="R1538" t="str">
            <v>21668</v>
          </cell>
          <cell r="S1538" t="str">
            <v>0</v>
          </cell>
          <cell r="T1538" t="str">
            <v>CARTONERA PICHINCHA</v>
          </cell>
          <cell r="U1538">
            <v>42894</v>
          </cell>
        </row>
        <row r="1539">
          <cell r="A1539" t="str">
            <v>G0450C8041</v>
          </cell>
          <cell r="B1539" t="str">
            <v>CJ OFFSETEC FC89 VP 286*244*380 T/200</v>
          </cell>
          <cell r="C1539">
            <v>90</v>
          </cell>
          <cell r="D1539" t="str">
            <v>8</v>
          </cell>
          <cell r="E1539">
            <v>20020626</v>
          </cell>
          <cell r="F1539" t="str">
            <v>UN</v>
          </cell>
          <cell r="G1539">
            <v>-1</v>
          </cell>
          <cell r="H1539">
            <v>1920</v>
          </cell>
          <cell r="I1539">
            <v>0.438</v>
          </cell>
          <cell r="J1539">
            <v>-840.96</v>
          </cell>
          <cell r="K1539" t="str">
            <v>Peso de Producto Terminado</v>
          </cell>
          <cell r="L1539" t="str">
            <v>G0450</v>
          </cell>
          <cell r="M1539">
            <v>2002</v>
          </cell>
          <cell r="N1539">
            <v>6</v>
          </cell>
          <cell r="O1539" t="str">
            <v>043823</v>
          </cell>
          <cell r="P1539">
            <v>1</v>
          </cell>
          <cell r="Q1539" t="str">
            <v>G0450</v>
          </cell>
          <cell r="R1539" t="str">
            <v>FACTUPA$02</v>
          </cell>
          <cell r="S1539" t="str">
            <v>0200015231</v>
          </cell>
          <cell r="T1539" t="str">
            <v>CARTONERA PICHINCHA</v>
          </cell>
          <cell r="U1539">
            <v>43823</v>
          </cell>
          <cell r="V1539">
            <v>748.8</v>
          </cell>
          <cell r="W1539">
            <v>0</v>
          </cell>
          <cell r="X1539">
            <v>748.8</v>
          </cell>
          <cell r="Y1539">
            <v>89.86</v>
          </cell>
        </row>
        <row r="1540">
          <cell r="A1540" t="str">
            <v>G0450C8041</v>
          </cell>
          <cell r="B1540" t="str">
            <v>CJ OFFSETEC FC89 VP 286*244*380 T/200</v>
          </cell>
          <cell r="C1540">
            <v>2</v>
          </cell>
          <cell r="D1540" t="str">
            <v>8</v>
          </cell>
          <cell r="E1540">
            <v>20020625</v>
          </cell>
          <cell r="F1540" t="str">
            <v>UN</v>
          </cell>
          <cell r="G1540">
            <v>1</v>
          </cell>
          <cell r="H1540">
            <v>1920</v>
          </cell>
          <cell r="I1540">
            <v>0.438</v>
          </cell>
          <cell r="J1540">
            <v>840.96</v>
          </cell>
          <cell r="K1540" t="str">
            <v>Peso de Producto Terminado</v>
          </cell>
          <cell r="L1540" t="str">
            <v>G0450</v>
          </cell>
          <cell r="M1540">
            <v>2002</v>
          </cell>
          <cell r="N1540">
            <v>6</v>
          </cell>
          <cell r="O1540" t="str">
            <v>043799</v>
          </cell>
          <cell r="P1540">
            <v>5</v>
          </cell>
          <cell r="Q1540" t="str">
            <v>15274</v>
          </cell>
          <cell r="R1540" t="str">
            <v>21677</v>
          </cell>
          <cell r="S1540" t="str">
            <v>0</v>
          </cell>
          <cell r="T1540" t="str">
            <v>CARTONERA PICHINCHA</v>
          </cell>
          <cell r="U1540">
            <v>43799</v>
          </cell>
        </row>
        <row r="1541">
          <cell r="A1541" t="str">
            <v>G0450C8041</v>
          </cell>
          <cell r="B1541" t="str">
            <v>CJ OFFSETEC FC89 VP 286*244*380 T/200</v>
          </cell>
          <cell r="C1541">
            <v>90</v>
          </cell>
          <cell r="D1541" t="str">
            <v>8</v>
          </cell>
          <cell r="E1541">
            <v>20020605</v>
          </cell>
          <cell r="F1541" t="str">
            <v>UN</v>
          </cell>
          <cell r="G1541">
            <v>-1</v>
          </cell>
          <cell r="H1541">
            <v>1050</v>
          </cell>
          <cell r="I1541">
            <v>0.438</v>
          </cell>
          <cell r="J1541">
            <v>-459.9</v>
          </cell>
          <cell r="K1541" t="str">
            <v>Peso de Producto Terminado</v>
          </cell>
          <cell r="L1541" t="str">
            <v>G0450</v>
          </cell>
          <cell r="M1541">
            <v>2002</v>
          </cell>
          <cell r="N1541">
            <v>6</v>
          </cell>
          <cell r="O1541" t="str">
            <v>042912</v>
          </cell>
          <cell r="P1541">
            <v>1</v>
          </cell>
          <cell r="Q1541" t="str">
            <v>G0450</v>
          </cell>
          <cell r="R1541" t="str">
            <v>FACTUPA$02</v>
          </cell>
          <cell r="S1541" t="str">
            <v>0200014805</v>
          </cell>
          <cell r="T1541" t="str">
            <v>CARTONERA PICHINCHA</v>
          </cell>
          <cell r="U1541">
            <v>42912</v>
          </cell>
          <cell r="V1541">
            <v>409.5</v>
          </cell>
          <cell r="W1541">
            <v>0</v>
          </cell>
          <cell r="X1541">
            <v>409.5</v>
          </cell>
          <cell r="Y1541">
            <v>49.14</v>
          </cell>
        </row>
        <row r="1542">
          <cell r="A1542" t="str">
            <v>G0051L8003</v>
          </cell>
          <cell r="B1542" t="str">
            <v>PLANCHA 2230*1860 T/350 P/4,31 K/K F:B-C</v>
          </cell>
          <cell r="C1542">
            <v>90</v>
          </cell>
          <cell r="D1542" t="str">
            <v>8</v>
          </cell>
          <cell r="E1542">
            <v>20020621</v>
          </cell>
          <cell r="F1542" t="str">
            <v>UN</v>
          </cell>
          <cell r="G1542">
            <v>-1</v>
          </cell>
          <cell r="H1542">
            <v>490</v>
          </cell>
          <cell r="I1542">
            <v>4.1959999999999997</v>
          </cell>
          <cell r="J1542">
            <v>-2056.04</v>
          </cell>
          <cell r="K1542" t="str">
            <v>Peso de Producto Terminado</v>
          </cell>
          <cell r="L1542" t="str">
            <v>G0051</v>
          </cell>
          <cell r="M1542">
            <v>2002</v>
          </cell>
          <cell r="N1542">
            <v>6</v>
          </cell>
          <cell r="O1542" t="str">
            <v>043597</v>
          </cell>
          <cell r="P1542">
            <v>1</v>
          </cell>
          <cell r="Q1542" t="str">
            <v>G0051</v>
          </cell>
          <cell r="R1542" t="str">
            <v>FACTUPA$02</v>
          </cell>
          <cell r="S1542" t="str">
            <v>0200015137</v>
          </cell>
          <cell r="T1542" t="str">
            <v>AYORA LUIS, ING.</v>
          </cell>
          <cell r="U1542">
            <v>43597</v>
          </cell>
          <cell r="V1542">
            <v>1690.5</v>
          </cell>
          <cell r="W1542">
            <v>0</v>
          </cell>
          <cell r="X1542">
            <v>1690.5</v>
          </cell>
          <cell r="Y1542">
            <v>202.86</v>
          </cell>
        </row>
        <row r="1543">
          <cell r="A1543" t="str">
            <v>G0450C8D#2</v>
          </cell>
          <cell r="C1543">
            <v>2</v>
          </cell>
          <cell r="D1543" t="str">
            <v>8</v>
          </cell>
          <cell r="E1543">
            <v>20020614</v>
          </cell>
          <cell r="F1543" t="str">
            <v>UN</v>
          </cell>
          <cell r="G1543">
            <v>1</v>
          </cell>
          <cell r="H1543">
            <v>1578</v>
          </cell>
          <cell r="I1543">
            <v>0.246</v>
          </cell>
          <cell r="J1543">
            <v>388.18799999999999</v>
          </cell>
          <cell r="K1543" t="str">
            <v>Peso de Producto Terminado</v>
          </cell>
          <cell r="L1543" t="str">
            <v>G0450</v>
          </cell>
          <cell r="M1543">
            <v>2002</v>
          </cell>
          <cell r="N1543">
            <v>6</v>
          </cell>
          <cell r="O1543" t="str">
            <v>043345</v>
          </cell>
          <cell r="P1543">
            <v>6</v>
          </cell>
          <cell r="Q1543" t="str">
            <v>15138</v>
          </cell>
          <cell r="R1543" t="str">
            <v>21862</v>
          </cell>
          <cell r="S1543" t="str">
            <v>0</v>
          </cell>
          <cell r="T1543" t="str">
            <v>CARTONERA PICHINCHA</v>
          </cell>
          <cell r="U1543">
            <v>43345</v>
          </cell>
        </row>
        <row r="1544">
          <cell r="A1544" t="str">
            <v>G0450C8L03</v>
          </cell>
          <cell r="B1544" t="str">
            <v>CJ OFFSET 490*350*194 T/200 TE-4254 K/K</v>
          </cell>
          <cell r="C1544">
            <v>90</v>
          </cell>
          <cell r="D1544" t="str">
            <v>8</v>
          </cell>
          <cell r="E1544">
            <v>20020625</v>
          </cell>
          <cell r="F1544" t="str">
            <v>UN</v>
          </cell>
          <cell r="G1544">
            <v>-1</v>
          </cell>
          <cell r="H1544">
            <v>672</v>
          </cell>
          <cell r="I1544">
            <v>0.58799999999999997</v>
          </cell>
          <cell r="J1544">
            <v>-395.13599999999997</v>
          </cell>
          <cell r="K1544" t="str">
            <v>Peso de Producto Terminado</v>
          </cell>
          <cell r="L1544" t="str">
            <v>G0450</v>
          </cell>
          <cell r="M1544">
            <v>2002</v>
          </cell>
          <cell r="N1544">
            <v>6</v>
          </cell>
          <cell r="O1544" t="str">
            <v>043743</v>
          </cell>
          <cell r="P1544">
            <v>1</v>
          </cell>
          <cell r="Q1544" t="str">
            <v>G0450</v>
          </cell>
          <cell r="R1544" t="str">
            <v>FACTUPA$02</v>
          </cell>
          <cell r="S1544" t="str">
            <v>0200015207</v>
          </cell>
          <cell r="T1544" t="str">
            <v>CARTONERA PICHINCHA</v>
          </cell>
          <cell r="U1544">
            <v>43743</v>
          </cell>
          <cell r="V1544">
            <v>342.72</v>
          </cell>
          <cell r="W1544">
            <v>0</v>
          </cell>
          <cell r="X1544">
            <v>342.72</v>
          </cell>
          <cell r="Y1544">
            <v>41.13</v>
          </cell>
        </row>
        <row r="1545">
          <cell r="A1545" t="str">
            <v>G0450C8DBI</v>
          </cell>
          <cell r="B1545" t="str">
            <v>CAJA BISCOCHOX  325*242*250 T/250</v>
          </cell>
          <cell r="C1545">
            <v>90</v>
          </cell>
          <cell r="D1545" t="str">
            <v>8</v>
          </cell>
          <cell r="E1545">
            <v>20020611</v>
          </cell>
          <cell r="F1545" t="str">
            <v>UN</v>
          </cell>
          <cell r="G1545">
            <v>-1</v>
          </cell>
          <cell r="H1545">
            <v>1999</v>
          </cell>
          <cell r="I1545">
            <v>0.44900000000000001</v>
          </cell>
          <cell r="J1545">
            <v>-897.55100000000004</v>
          </cell>
          <cell r="K1545" t="str">
            <v>Peso de Producto Terminado</v>
          </cell>
          <cell r="L1545" t="str">
            <v>G0450</v>
          </cell>
          <cell r="M1545">
            <v>2002</v>
          </cell>
          <cell r="N1545">
            <v>6</v>
          </cell>
          <cell r="O1545" t="str">
            <v>043153</v>
          </cell>
          <cell r="P1545">
            <v>1</v>
          </cell>
          <cell r="Q1545" t="str">
            <v>G0450</v>
          </cell>
          <cell r="R1545" t="str">
            <v>FACTUPA$02</v>
          </cell>
          <cell r="S1545" t="str">
            <v>0200014919</v>
          </cell>
          <cell r="T1545" t="str">
            <v>CARTONERA PICHINCHA</v>
          </cell>
          <cell r="U1545">
            <v>43153</v>
          </cell>
          <cell r="V1545">
            <v>799.6</v>
          </cell>
          <cell r="W1545">
            <v>0</v>
          </cell>
          <cell r="X1545">
            <v>799.6</v>
          </cell>
          <cell r="Y1545">
            <v>95.95</v>
          </cell>
        </row>
        <row r="1546">
          <cell r="A1546" t="str">
            <v>G0450C8DBI</v>
          </cell>
          <cell r="B1546" t="str">
            <v>CAJA BISCOCHOX  325*242*250 T/250</v>
          </cell>
          <cell r="C1546">
            <v>2</v>
          </cell>
          <cell r="D1546" t="str">
            <v>8</v>
          </cell>
          <cell r="E1546">
            <v>20020610</v>
          </cell>
          <cell r="F1546" t="str">
            <v>UN</v>
          </cell>
          <cell r="G1546">
            <v>1</v>
          </cell>
          <cell r="H1546">
            <v>1999</v>
          </cell>
          <cell r="I1546">
            <v>0.44900000000000001</v>
          </cell>
          <cell r="J1546">
            <v>897.55100000000004</v>
          </cell>
          <cell r="K1546" t="str">
            <v>Peso de Producto Terminado</v>
          </cell>
          <cell r="L1546" t="str">
            <v>G0450</v>
          </cell>
          <cell r="M1546">
            <v>2002</v>
          </cell>
          <cell r="N1546">
            <v>6</v>
          </cell>
          <cell r="O1546" t="str">
            <v>043149</v>
          </cell>
          <cell r="P1546">
            <v>6</v>
          </cell>
          <cell r="Q1546" t="str">
            <v>15049</v>
          </cell>
          <cell r="R1546" t="str">
            <v>21830</v>
          </cell>
          <cell r="S1546" t="str">
            <v>0</v>
          </cell>
          <cell r="T1546" t="str">
            <v>CARTONERA PICHINCHA</v>
          </cell>
          <cell r="U1546">
            <v>43149</v>
          </cell>
        </row>
        <row r="1547">
          <cell r="A1547" t="str">
            <v>G0450C8D#2</v>
          </cell>
          <cell r="C1547">
            <v>90</v>
          </cell>
          <cell r="D1547" t="str">
            <v>8</v>
          </cell>
          <cell r="E1547">
            <v>20020624</v>
          </cell>
          <cell r="F1547" t="str">
            <v>UN</v>
          </cell>
          <cell r="G1547">
            <v>-1</v>
          </cell>
          <cell r="H1547">
            <v>578</v>
          </cell>
          <cell r="K1547" t="str">
            <v>Peso de Ventas</v>
          </cell>
          <cell r="L1547" t="str">
            <v>G0450</v>
          </cell>
          <cell r="M1547">
            <v>2002</v>
          </cell>
          <cell r="N1547">
            <v>6</v>
          </cell>
          <cell r="O1547" t="str">
            <v>043670</v>
          </cell>
          <cell r="P1547">
            <v>2</v>
          </cell>
          <cell r="Q1547" t="str">
            <v>G0450</v>
          </cell>
          <cell r="R1547" t="str">
            <v>FACTUPA$02</v>
          </cell>
          <cell r="S1547" t="str">
            <v>0200015174</v>
          </cell>
          <cell r="T1547" t="str">
            <v>CARTONERA PICHINCHA</v>
          </cell>
          <cell r="U1547">
            <v>43670</v>
          </cell>
        </row>
        <row r="1548">
          <cell r="A1548" t="str">
            <v>G0450C8D#2</v>
          </cell>
          <cell r="C1548">
            <v>90</v>
          </cell>
          <cell r="D1548" t="str">
            <v>8</v>
          </cell>
          <cell r="E1548">
            <v>20020624</v>
          </cell>
          <cell r="F1548" t="str">
            <v>UN</v>
          </cell>
          <cell r="G1548">
            <v>-1</v>
          </cell>
          <cell r="H1548">
            <v>660</v>
          </cell>
          <cell r="K1548" t="str">
            <v>Peso de Ventas</v>
          </cell>
          <cell r="L1548" t="str">
            <v>G0450</v>
          </cell>
          <cell r="M1548">
            <v>2002</v>
          </cell>
          <cell r="N1548">
            <v>6</v>
          </cell>
          <cell r="O1548" t="str">
            <v>043670</v>
          </cell>
          <cell r="P1548">
            <v>1</v>
          </cell>
          <cell r="Q1548" t="str">
            <v>G0450</v>
          </cell>
          <cell r="R1548" t="str">
            <v>FACTUPA$02</v>
          </cell>
          <cell r="S1548" t="str">
            <v>0200015174</v>
          </cell>
          <cell r="T1548" t="str">
            <v>CARTONERA PICHINCHA</v>
          </cell>
          <cell r="U1548">
            <v>43670</v>
          </cell>
        </row>
        <row r="1549">
          <cell r="A1549" t="str">
            <v>G0450C8D10</v>
          </cell>
          <cell r="B1549" t="str">
            <v>CAJA L-010 895*470*290 T/200</v>
          </cell>
          <cell r="C1549">
            <v>90</v>
          </cell>
          <cell r="D1549" t="str">
            <v>8</v>
          </cell>
          <cell r="E1549">
            <v>20020607</v>
          </cell>
          <cell r="F1549" t="str">
            <v>UN</v>
          </cell>
          <cell r="G1549">
            <v>-1</v>
          </cell>
          <cell r="H1549">
            <v>1620</v>
          </cell>
          <cell r="I1549">
            <v>1.335</v>
          </cell>
          <cell r="J1549">
            <v>-2162.6999999999998</v>
          </cell>
          <cell r="K1549" t="str">
            <v>Peso de Producto Terminado</v>
          </cell>
          <cell r="L1549" t="str">
            <v>G0450</v>
          </cell>
          <cell r="M1549">
            <v>2002</v>
          </cell>
          <cell r="N1549">
            <v>6</v>
          </cell>
          <cell r="O1549" t="str">
            <v>043044</v>
          </cell>
          <cell r="P1549">
            <v>1</v>
          </cell>
          <cell r="Q1549" t="str">
            <v>G0450</v>
          </cell>
          <cell r="R1549" t="str">
            <v>FACTUPA$02</v>
          </cell>
          <cell r="S1549" t="str">
            <v>0200014863</v>
          </cell>
          <cell r="T1549" t="str">
            <v>CARTONERA PICHINCHA</v>
          </cell>
          <cell r="U1549">
            <v>43044</v>
          </cell>
          <cell r="V1549">
            <v>1846.8</v>
          </cell>
          <cell r="W1549">
            <v>0</v>
          </cell>
          <cell r="X1549">
            <v>1846.8</v>
          </cell>
          <cell r="Y1549">
            <v>221.62</v>
          </cell>
        </row>
        <row r="1550">
          <cell r="A1550" t="str">
            <v>G0450C8D#2</v>
          </cell>
          <cell r="C1550">
            <v>90</v>
          </cell>
          <cell r="D1550" t="str">
            <v>8</v>
          </cell>
          <cell r="E1550">
            <v>20020615</v>
          </cell>
          <cell r="F1550" t="str">
            <v>UN</v>
          </cell>
          <cell r="G1550">
            <v>-1</v>
          </cell>
          <cell r="H1550">
            <v>1000</v>
          </cell>
          <cell r="K1550" t="str">
            <v>Peso de Ventas</v>
          </cell>
          <cell r="L1550" t="str">
            <v>G0450</v>
          </cell>
          <cell r="M1550">
            <v>2002</v>
          </cell>
          <cell r="N1550">
            <v>6</v>
          </cell>
          <cell r="O1550" t="str">
            <v>043362</v>
          </cell>
          <cell r="P1550">
            <v>1</v>
          </cell>
          <cell r="Q1550" t="str">
            <v>G0450</v>
          </cell>
          <cell r="R1550" t="str">
            <v>FACTUPA$02</v>
          </cell>
          <cell r="S1550" t="str">
            <v>0200015020</v>
          </cell>
          <cell r="T1550" t="str">
            <v>CARTONERA PICHINCHA</v>
          </cell>
          <cell r="U1550">
            <v>43362</v>
          </cell>
        </row>
        <row r="1551">
          <cell r="A1551" t="str">
            <v>G0450C8D10</v>
          </cell>
          <cell r="B1551" t="str">
            <v>CAJA L-010 895*470*290 T/200</v>
          </cell>
          <cell r="C1551">
            <v>2</v>
          </cell>
          <cell r="D1551" t="str">
            <v>8</v>
          </cell>
          <cell r="E1551">
            <v>20020620</v>
          </cell>
          <cell r="F1551" t="str">
            <v>UN</v>
          </cell>
          <cell r="G1551">
            <v>1</v>
          </cell>
          <cell r="H1551">
            <v>1177</v>
          </cell>
          <cell r="I1551">
            <v>1.335</v>
          </cell>
          <cell r="J1551">
            <v>1571.2950000000001</v>
          </cell>
          <cell r="K1551" t="str">
            <v>Peso de Producto Terminado</v>
          </cell>
          <cell r="L1551" t="str">
            <v>G0450</v>
          </cell>
          <cell r="M1551">
            <v>2002</v>
          </cell>
          <cell r="N1551">
            <v>6</v>
          </cell>
          <cell r="O1551" t="str">
            <v>043558</v>
          </cell>
          <cell r="P1551">
            <v>8</v>
          </cell>
          <cell r="Q1551" t="str">
            <v>15359</v>
          </cell>
          <cell r="R1551" t="str">
            <v>21664</v>
          </cell>
          <cell r="S1551" t="str">
            <v>0</v>
          </cell>
          <cell r="T1551" t="str">
            <v>CARTONERA PICHINCHA</v>
          </cell>
          <cell r="U1551">
            <v>43558</v>
          </cell>
        </row>
        <row r="1552">
          <cell r="A1552" t="str">
            <v>G0450C8D#2</v>
          </cell>
          <cell r="C1552">
            <v>2</v>
          </cell>
          <cell r="D1552" t="str">
            <v>8</v>
          </cell>
          <cell r="E1552">
            <v>20020614</v>
          </cell>
          <cell r="F1552" t="str">
            <v>UN</v>
          </cell>
          <cell r="G1552">
            <v>1</v>
          </cell>
          <cell r="H1552">
            <v>1660</v>
          </cell>
          <cell r="I1552">
            <v>0.246</v>
          </cell>
          <cell r="J1552">
            <v>408.36</v>
          </cell>
          <cell r="K1552" t="str">
            <v>Peso de Producto Terminado</v>
          </cell>
          <cell r="L1552" t="str">
            <v>G0450</v>
          </cell>
          <cell r="M1552">
            <v>2002</v>
          </cell>
          <cell r="N1552">
            <v>6</v>
          </cell>
          <cell r="O1552" t="str">
            <v>043345</v>
          </cell>
          <cell r="P1552">
            <v>5</v>
          </cell>
          <cell r="Q1552" t="str">
            <v>15139</v>
          </cell>
          <cell r="R1552" t="str">
            <v>21863</v>
          </cell>
          <cell r="S1552" t="str">
            <v>0</v>
          </cell>
          <cell r="T1552" t="str">
            <v>CARTONERA PICHINCHA</v>
          </cell>
          <cell r="U1552">
            <v>43345</v>
          </cell>
        </row>
        <row r="1553">
          <cell r="A1553" t="str">
            <v>G0450C8CHA</v>
          </cell>
          <cell r="B1553" t="str">
            <v>CAJAS CHANTILLIX 335*225*120 T250 TE3318</v>
          </cell>
          <cell r="C1553">
            <v>90</v>
          </cell>
          <cell r="D1553" t="str">
            <v>8</v>
          </cell>
          <cell r="E1553">
            <v>20020611</v>
          </cell>
          <cell r="F1553" t="str">
            <v>UN</v>
          </cell>
          <cell r="G1553">
            <v>-1</v>
          </cell>
          <cell r="H1553">
            <v>3409</v>
          </cell>
          <cell r="I1553">
            <v>0.314</v>
          </cell>
          <cell r="J1553">
            <v>-1070.4259999999999</v>
          </cell>
          <cell r="K1553" t="str">
            <v>Peso de Producto Terminado</v>
          </cell>
          <cell r="L1553" t="str">
            <v>G0450</v>
          </cell>
          <cell r="M1553">
            <v>2002</v>
          </cell>
          <cell r="N1553">
            <v>6</v>
          </cell>
          <cell r="O1553" t="str">
            <v>043153</v>
          </cell>
          <cell r="P1553">
            <v>2</v>
          </cell>
          <cell r="Q1553" t="str">
            <v>G0450</v>
          </cell>
          <cell r="R1553" t="str">
            <v>FACTUPA$02</v>
          </cell>
          <cell r="S1553" t="str">
            <v>0200014919</v>
          </cell>
          <cell r="T1553" t="str">
            <v>CARTONERA PICHINCHA</v>
          </cell>
          <cell r="U1553">
            <v>43153</v>
          </cell>
          <cell r="V1553">
            <v>954.52</v>
          </cell>
          <cell r="W1553">
            <v>0</v>
          </cell>
          <cell r="X1553">
            <v>954.52</v>
          </cell>
          <cell r="Y1553">
            <v>114.54</v>
          </cell>
        </row>
        <row r="1554">
          <cell r="A1554" t="str">
            <v>G0450C8CHA</v>
          </cell>
          <cell r="B1554" t="str">
            <v>CAJAS CHANTILLIX 335*225*120 T250 TE3318</v>
          </cell>
          <cell r="C1554">
            <v>2</v>
          </cell>
          <cell r="D1554" t="str">
            <v>8</v>
          </cell>
          <cell r="E1554">
            <v>20020611</v>
          </cell>
          <cell r="F1554" t="str">
            <v>UN</v>
          </cell>
          <cell r="G1554">
            <v>1</v>
          </cell>
          <cell r="H1554">
            <v>3409</v>
          </cell>
          <cell r="I1554">
            <v>0.314</v>
          </cell>
          <cell r="J1554">
            <v>1070.4259999999999</v>
          </cell>
          <cell r="K1554" t="str">
            <v>Peso de Producto Terminado</v>
          </cell>
          <cell r="L1554" t="str">
            <v>G0450</v>
          </cell>
          <cell r="M1554">
            <v>2002</v>
          </cell>
          <cell r="N1554">
            <v>6</v>
          </cell>
          <cell r="O1554" t="str">
            <v>043152</v>
          </cell>
          <cell r="P1554">
            <v>1</v>
          </cell>
          <cell r="Q1554" t="str">
            <v>15051</v>
          </cell>
          <cell r="R1554" t="str">
            <v>21829</v>
          </cell>
          <cell r="S1554" t="str">
            <v>0</v>
          </cell>
          <cell r="T1554" t="str">
            <v>CARTONERA PICHINCHA</v>
          </cell>
          <cell r="U1554">
            <v>43152</v>
          </cell>
        </row>
        <row r="1555">
          <cell r="A1555" t="str">
            <v>G0450C8B01</v>
          </cell>
          <cell r="B1555" t="str">
            <v>BASE ARCHIVADOR 1504*883 B-C T/150 T4789</v>
          </cell>
          <cell r="C1555">
            <v>90</v>
          </cell>
          <cell r="D1555" t="str">
            <v>8</v>
          </cell>
          <cell r="E1555">
            <v>20020614</v>
          </cell>
          <cell r="F1555" t="str">
            <v>UN</v>
          </cell>
          <cell r="G1555">
            <v>-1</v>
          </cell>
          <cell r="H1555">
            <v>2100</v>
          </cell>
          <cell r="I1555">
            <v>0.69599999999999995</v>
          </cell>
          <cell r="J1555">
            <v>-1461.6</v>
          </cell>
          <cell r="K1555" t="str">
            <v>Peso de Producto Terminado</v>
          </cell>
          <cell r="L1555" t="str">
            <v>G0450</v>
          </cell>
          <cell r="M1555">
            <v>2002</v>
          </cell>
          <cell r="N1555">
            <v>6</v>
          </cell>
          <cell r="O1555" t="str">
            <v>043340</v>
          </cell>
          <cell r="P1555">
            <v>2</v>
          </cell>
          <cell r="Q1555" t="str">
            <v>G0450</v>
          </cell>
          <cell r="R1555" t="str">
            <v>FACTUPA$02</v>
          </cell>
          <cell r="S1555" t="str">
            <v>0200015004</v>
          </cell>
          <cell r="T1555" t="str">
            <v>CARTONERA PICHINCHA</v>
          </cell>
          <cell r="U1555">
            <v>43340</v>
          </cell>
          <cell r="V1555">
            <v>1323</v>
          </cell>
          <cell r="W1555">
            <v>0</v>
          </cell>
          <cell r="X1555">
            <v>1323</v>
          </cell>
          <cell r="Y1555">
            <v>158.76</v>
          </cell>
        </row>
        <row r="1556">
          <cell r="A1556" t="str">
            <v>G0450C8B01</v>
          </cell>
          <cell r="B1556" t="str">
            <v>BASE ARCHIVADOR 1504*883 B-C T/150 T4789</v>
          </cell>
          <cell r="C1556">
            <v>2</v>
          </cell>
          <cell r="D1556" t="str">
            <v>8</v>
          </cell>
          <cell r="E1556">
            <v>20020614</v>
          </cell>
          <cell r="F1556" t="str">
            <v>UN</v>
          </cell>
          <cell r="G1556">
            <v>1</v>
          </cell>
          <cell r="H1556">
            <v>553</v>
          </cell>
          <cell r="I1556">
            <v>0.69599999999999995</v>
          </cell>
          <cell r="J1556">
            <v>384.88799999999998</v>
          </cell>
          <cell r="K1556" t="str">
            <v>Peso de Producto Terminado</v>
          </cell>
          <cell r="L1556" t="str">
            <v>G0450</v>
          </cell>
          <cell r="M1556">
            <v>2002</v>
          </cell>
          <cell r="N1556">
            <v>6</v>
          </cell>
          <cell r="O1556" t="str">
            <v>043313</v>
          </cell>
          <cell r="P1556">
            <v>8</v>
          </cell>
          <cell r="Q1556" t="str">
            <v>15137</v>
          </cell>
          <cell r="R1556" t="str">
            <v>21846</v>
          </cell>
          <cell r="S1556" t="str">
            <v>0</v>
          </cell>
          <cell r="T1556" t="str">
            <v>CARTONERA PICHINCHA</v>
          </cell>
          <cell r="U1556">
            <v>43313</v>
          </cell>
        </row>
        <row r="1557">
          <cell r="A1557" t="str">
            <v>G0450C8B01</v>
          </cell>
          <cell r="B1557" t="str">
            <v>BASE ARCHIVADOR 1504*883 B-C T/150 T4789</v>
          </cell>
          <cell r="C1557">
            <v>2</v>
          </cell>
          <cell r="D1557" t="str">
            <v>8</v>
          </cell>
          <cell r="E1557">
            <v>20020614</v>
          </cell>
          <cell r="F1557" t="str">
            <v>UN</v>
          </cell>
          <cell r="G1557">
            <v>1</v>
          </cell>
          <cell r="H1557">
            <v>1600</v>
          </cell>
          <cell r="I1557">
            <v>0.69599999999999995</v>
          </cell>
          <cell r="J1557">
            <v>1113.5999999999999</v>
          </cell>
          <cell r="K1557" t="str">
            <v>Peso de Producto Terminado</v>
          </cell>
          <cell r="L1557" t="str">
            <v>G0450</v>
          </cell>
          <cell r="M1557">
            <v>2002</v>
          </cell>
          <cell r="N1557">
            <v>6</v>
          </cell>
          <cell r="O1557" t="str">
            <v>043313</v>
          </cell>
          <cell r="P1557">
            <v>7</v>
          </cell>
          <cell r="Q1557" t="str">
            <v>15135</v>
          </cell>
          <cell r="R1557" t="str">
            <v>21846</v>
          </cell>
          <cell r="S1557" t="str">
            <v>0</v>
          </cell>
          <cell r="T1557" t="str">
            <v>CARTONERA PICHINCHA</v>
          </cell>
          <cell r="U1557">
            <v>43313</v>
          </cell>
        </row>
        <row r="1558">
          <cell r="A1558" t="str">
            <v>G0450C8D#2</v>
          </cell>
          <cell r="C1558">
            <v>90</v>
          </cell>
          <cell r="D1558" t="str">
            <v>8</v>
          </cell>
          <cell r="E1558">
            <v>20020615</v>
          </cell>
          <cell r="F1558" t="str">
            <v>UN</v>
          </cell>
          <cell r="G1558">
            <v>-1</v>
          </cell>
          <cell r="H1558">
            <v>1000</v>
          </cell>
          <cell r="K1558" t="str">
            <v>Peso de Ventas</v>
          </cell>
          <cell r="L1558" t="str">
            <v>G0450</v>
          </cell>
          <cell r="M1558">
            <v>2002</v>
          </cell>
          <cell r="N1558">
            <v>6</v>
          </cell>
          <cell r="O1558" t="str">
            <v>043362</v>
          </cell>
          <cell r="P1558">
            <v>2</v>
          </cell>
          <cell r="Q1558" t="str">
            <v>G0450</v>
          </cell>
          <cell r="R1558" t="str">
            <v>FACTUPA$02</v>
          </cell>
          <cell r="S1558" t="str">
            <v>0200015020</v>
          </cell>
          <cell r="T1558" t="str">
            <v>CARTONERA PICHINCHA</v>
          </cell>
          <cell r="U1558">
            <v>43362</v>
          </cell>
        </row>
        <row r="1559">
          <cell r="A1559" t="str">
            <v>G0450C8D29</v>
          </cell>
          <cell r="B1559" t="str">
            <v>CJ HORNERO GRANDE 396*631 T/150 TE/3900</v>
          </cell>
          <cell r="C1559">
            <v>90</v>
          </cell>
          <cell r="D1559" t="str">
            <v>8</v>
          </cell>
          <cell r="E1559">
            <v>20020612</v>
          </cell>
          <cell r="F1559" t="str">
            <v>UN</v>
          </cell>
          <cell r="G1559">
            <v>-1</v>
          </cell>
          <cell r="H1559">
            <v>7923</v>
          </cell>
          <cell r="I1559">
            <v>0.13100000000000001</v>
          </cell>
          <cell r="J1559">
            <v>-1037.913</v>
          </cell>
          <cell r="K1559" t="str">
            <v>Peso de Producto Terminado</v>
          </cell>
          <cell r="L1559" t="str">
            <v>G0450</v>
          </cell>
          <cell r="M1559">
            <v>2002</v>
          </cell>
          <cell r="N1559">
            <v>6</v>
          </cell>
          <cell r="O1559" t="str">
            <v>043209</v>
          </cell>
          <cell r="P1559">
            <v>1</v>
          </cell>
          <cell r="Q1559" t="str">
            <v>G0450</v>
          </cell>
          <cell r="R1559" t="str">
            <v>FACTUPA$02</v>
          </cell>
          <cell r="S1559" t="str">
            <v>0200014940</v>
          </cell>
          <cell r="T1559" t="str">
            <v>CARTONERA PICHINCHA</v>
          </cell>
          <cell r="U1559">
            <v>43209</v>
          </cell>
          <cell r="V1559">
            <v>871.53</v>
          </cell>
          <cell r="W1559">
            <v>0</v>
          </cell>
          <cell r="X1559">
            <v>871.53</v>
          </cell>
          <cell r="Y1559">
            <v>104.58</v>
          </cell>
        </row>
        <row r="1560">
          <cell r="A1560" t="str">
            <v>G0450C8D33</v>
          </cell>
          <cell r="B1560" t="str">
            <v>CJ DEUCHI PHARM.418*367*340 B/C 200 4359</v>
          </cell>
          <cell r="C1560">
            <v>2</v>
          </cell>
          <cell r="D1560" t="str">
            <v>8</v>
          </cell>
          <cell r="E1560">
            <v>20020611</v>
          </cell>
          <cell r="F1560" t="str">
            <v>UN</v>
          </cell>
          <cell r="G1560">
            <v>1</v>
          </cell>
          <cell r="H1560">
            <v>2079</v>
          </cell>
          <cell r="I1560">
            <v>0.72399999999999998</v>
          </cell>
          <cell r="J1560">
            <v>1505.1959999999999</v>
          </cell>
          <cell r="K1560" t="str">
            <v>Peso de Producto Terminado</v>
          </cell>
          <cell r="L1560" t="str">
            <v>G0450</v>
          </cell>
          <cell r="M1560">
            <v>2002</v>
          </cell>
          <cell r="N1560">
            <v>6</v>
          </cell>
          <cell r="O1560" t="str">
            <v>043193</v>
          </cell>
          <cell r="P1560">
            <v>2</v>
          </cell>
          <cell r="Q1560" t="str">
            <v>15069</v>
          </cell>
          <cell r="R1560" t="str">
            <v>21808</v>
          </cell>
          <cell r="S1560" t="str">
            <v>0</v>
          </cell>
          <cell r="T1560" t="str">
            <v>CARTONERA PICHINCHA</v>
          </cell>
          <cell r="U1560">
            <v>43193</v>
          </cell>
        </row>
        <row r="1561">
          <cell r="A1561" t="str">
            <v>G0450C8D32</v>
          </cell>
          <cell r="B1561" t="str">
            <v>CAJA L-015 476*332*212 K-C T/200 TE-4341</v>
          </cell>
          <cell r="C1561">
            <v>90</v>
          </cell>
          <cell r="D1561" t="str">
            <v>8</v>
          </cell>
          <cell r="E1561">
            <v>20020605</v>
          </cell>
          <cell r="F1561" t="str">
            <v>UN</v>
          </cell>
          <cell r="G1561">
            <v>-1</v>
          </cell>
          <cell r="H1561">
            <v>1080</v>
          </cell>
          <cell r="I1561">
            <v>0.57599999999999996</v>
          </cell>
          <cell r="J1561">
            <v>-622.08000000000004</v>
          </cell>
          <cell r="K1561" t="str">
            <v>Peso de Producto Terminado</v>
          </cell>
          <cell r="L1561" t="str">
            <v>G0450</v>
          </cell>
          <cell r="M1561">
            <v>2002</v>
          </cell>
          <cell r="N1561">
            <v>6</v>
          </cell>
          <cell r="O1561" t="str">
            <v>042909</v>
          </cell>
          <cell r="P1561">
            <v>2</v>
          </cell>
          <cell r="Q1561" t="str">
            <v>G0450</v>
          </cell>
          <cell r="R1561" t="str">
            <v>FACTUPA$02</v>
          </cell>
          <cell r="S1561" t="str">
            <v>0200014802</v>
          </cell>
          <cell r="T1561" t="str">
            <v>CARTONERA PICHINCHA</v>
          </cell>
          <cell r="U1561">
            <v>42909</v>
          </cell>
          <cell r="V1561">
            <v>529.20000000000005</v>
          </cell>
          <cell r="W1561">
            <v>0</v>
          </cell>
          <cell r="X1561">
            <v>529.20000000000005</v>
          </cell>
          <cell r="Y1561">
            <v>63.5</v>
          </cell>
        </row>
        <row r="1562">
          <cell r="A1562" t="str">
            <v>G0450C8D32</v>
          </cell>
          <cell r="B1562" t="str">
            <v>CAJA L-015 476*332*212 K-C T/200 TE-4341</v>
          </cell>
          <cell r="C1562">
            <v>2</v>
          </cell>
          <cell r="D1562" t="str">
            <v>8</v>
          </cell>
          <cell r="E1562">
            <v>20020605</v>
          </cell>
          <cell r="F1562" t="str">
            <v>UN</v>
          </cell>
          <cell r="G1562">
            <v>1</v>
          </cell>
          <cell r="H1562">
            <v>1080</v>
          </cell>
          <cell r="I1562">
            <v>0.57599999999999996</v>
          </cell>
          <cell r="J1562">
            <v>622.08000000000004</v>
          </cell>
          <cell r="K1562" t="str">
            <v>Peso de Producto Terminado</v>
          </cell>
          <cell r="L1562" t="str">
            <v>G0450</v>
          </cell>
          <cell r="M1562">
            <v>2002</v>
          </cell>
          <cell r="N1562">
            <v>6</v>
          </cell>
          <cell r="O1562" t="str">
            <v>042908</v>
          </cell>
          <cell r="P1562">
            <v>2</v>
          </cell>
          <cell r="Q1562" t="str">
            <v>14925</v>
          </cell>
          <cell r="R1562" t="str">
            <v>21719</v>
          </cell>
          <cell r="S1562" t="str">
            <v>0</v>
          </cell>
          <cell r="T1562" t="str">
            <v>CARTONERA PICHINCHA</v>
          </cell>
          <cell r="U1562">
            <v>42908</v>
          </cell>
        </row>
        <row r="1563">
          <cell r="A1563" t="str">
            <v>G0450C8D31</v>
          </cell>
          <cell r="B1563" t="str">
            <v>CAJA L-0106 435*430*172 K-C T-200 TE4340</v>
          </cell>
          <cell r="C1563">
            <v>90</v>
          </cell>
          <cell r="D1563" t="str">
            <v>8</v>
          </cell>
          <cell r="E1563">
            <v>20020605</v>
          </cell>
          <cell r="F1563" t="str">
            <v>UN</v>
          </cell>
          <cell r="G1563">
            <v>-1</v>
          </cell>
          <cell r="H1563">
            <v>1071</v>
          </cell>
          <cell r="I1563">
            <v>0.68</v>
          </cell>
          <cell r="J1563">
            <v>-728.28</v>
          </cell>
          <cell r="K1563" t="str">
            <v>Peso de Producto Terminado</v>
          </cell>
          <cell r="L1563" t="str">
            <v>G0450</v>
          </cell>
          <cell r="M1563">
            <v>2002</v>
          </cell>
          <cell r="N1563">
            <v>6</v>
          </cell>
          <cell r="O1563" t="str">
            <v>042909</v>
          </cell>
          <cell r="P1563">
            <v>1</v>
          </cell>
          <cell r="Q1563" t="str">
            <v>G0450</v>
          </cell>
          <cell r="R1563" t="str">
            <v>FACTUPA$02</v>
          </cell>
          <cell r="S1563" t="str">
            <v>0200014802</v>
          </cell>
          <cell r="T1563" t="str">
            <v>CARTONERA PICHINCHA</v>
          </cell>
          <cell r="U1563">
            <v>42909</v>
          </cell>
          <cell r="V1563">
            <v>621.17999999999995</v>
          </cell>
          <cell r="W1563">
            <v>0</v>
          </cell>
          <cell r="X1563">
            <v>621.17999999999995</v>
          </cell>
          <cell r="Y1563">
            <v>74.540000000000006</v>
          </cell>
        </row>
        <row r="1564">
          <cell r="A1564" t="str">
            <v>G0450C8D31</v>
          </cell>
          <cell r="B1564" t="str">
            <v>CAJA L-0106 435*430*172 K-C T-200 TE4340</v>
          </cell>
          <cell r="C1564">
            <v>2</v>
          </cell>
          <cell r="D1564" t="str">
            <v>8</v>
          </cell>
          <cell r="E1564">
            <v>20020604</v>
          </cell>
          <cell r="F1564" t="str">
            <v>UN</v>
          </cell>
          <cell r="G1564">
            <v>1</v>
          </cell>
          <cell r="H1564">
            <v>1071</v>
          </cell>
          <cell r="I1564">
            <v>0.68</v>
          </cell>
          <cell r="J1564">
            <v>728.28</v>
          </cell>
          <cell r="K1564" t="str">
            <v>Peso de Producto Terminado</v>
          </cell>
          <cell r="L1564" t="str">
            <v>G0450</v>
          </cell>
          <cell r="M1564">
            <v>2002</v>
          </cell>
          <cell r="N1564">
            <v>6</v>
          </cell>
          <cell r="O1564" t="str">
            <v>042894</v>
          </cell>
          <cell r="P1564">
            <v>1</v>
          </cell>
          <cell r="Q1564" t="str">
            <v>14905</v>
          </cell>
          <cell r="R1564" t="str">
            <v>21662</v>
          </cell>
          <cell r="S1564" t="str">
            <v>0</v>
          </cell>
          <cell r="T1564" t="str">
            <v>CARTONERA PICHINCHA</v>
          </cell>
          <cell r="U1564">
            <v>42894</v>
          </cell>
        </row>
        <row r="1565">
          <cell r="A1565" t="str">
            <v>G0450C8D10</v>
          </cell>
          <cell r="B1565" t="str">
            <v>CAJA L-010 895*470*290 T/200</v>
          </cell>
          <cell r="C1565">
            <v>2</v>
          </cell>
          <cell r="D1565" t="str">
            <v>8</v>
          </cell>
          <cell r="E1565">
            <v>20020607</v>
          </cell>
          <cell r="F1565" t="str">
            <v>UN</v>
          </cell>
          <cell r="G1565">
            <v>1</v>
          </cell>
          <cell r="H1565">
            <v>1620</v>
          </cell>
          <cell r="I1565">
            <v>1.335</v>
          </cell>
          <cell r="J1565">
            <v>2162.6999999999998</v>
          </cell>
          <cell r="K1565" t="str">
            <v>Peso de Producto Terminado</v>
          </cell>
          <cell r="L1565" t="str">
            <v>G0450</v>
          </cell>
          <cell r="M1565">
            <v>2002</v>
          </cell>
          <cell r="N1565">
            <v>6</v>
          </cell>
          <cell r="O1565" t="str">
            <v>043034</v>
          </cell>
          <cell r="P1565">
            <v>1</v>
          </cell>
          <cell r="Q1565" t="str">
            <v>14969</v>
          </cell>
          <cell r="R1565" t="str">
            <v>21664</v>
          </cell>
          <cell r="S1565" t="str">
            <v>0</v>
          </cell>
          <cell r="T1565" t="str">
            <v>CARTONERA PICHINCHA</v>
          </cell>
          <cell r="U1565">
            <v>43034</v>
          </cell>
        </row>
        <row r="1566">
          <cell r="A1566" t="str">
            <v>G0450C8D30</v>
          </cell>
          <cell r="B1566" t="str">
            <v>CJ LASACIMA 458*757 B/K T150 TE-4308</v>
          </cell>
          <cell r="C1566">
            <v>2</v>
          </cell>
          <cell r="D1566" t="str">
            <v>8</v>
          </cell>
          <cell r="E1566">
            <v>20020606</v>
          </cell>
          <cell r="F1566" t="str">
            <v>UN</v>
          </cell>
          <cell r="G1566">
            <v>1</v>
          </cell>
          <cell r="H1566">
            <v>2420</v>
          </cell>
          <cell r="I1566">
            <v>0.182</v>
          </cell>
          <cell r="J1566">
            <v>440.44</v>
          </cell>
          <cell r="K1566" t="str">
            <v>Peso de Producto Terminado</v>
          </cell>
          <cell r="L1566" t="str">
            <v>G0450</v>
          </cell>
          <cell r="M1566">
            <v>2002</v>
          </cell>
          <cell r="N1566">
            <v>6</v>
          </cell>
          <cell r="O1566" t="str">
            <v>042967</v>
          </cell>
          <cell r="P1566">
            <v>4</v>
          </cell>
          <cell r="Q1566" t="str">
            <v>14980</v>
          </cell>
          <cell r="R1566" t="str">
            <v>21619</v>
          </cell>
          <cell r="S1566" t="str">
            <v>0</v>
          </cell>
          <cell r="T1566" t="str">
            <v>CARTONERA PICHINCHA</v>
          </cell>
          <cell r="U1566">
            <v>42967</v>
          </cell>
        </row>
        <row r="1567">
          <cell r="A1567" t="str">
            <v>G0051L8003</v>
          </cell>
          <cell r="B1567" t="str">
            <v>PLANCHA 2230*1860 T/350 P/4,31 K/K F:B-C</v>
          </cell>
          <cell r="C1567">
            <v>2</v>
          </cell>
          <cell r="D1567" t="str">
            <v>8</v>
          </cell>
          <cell r="E1567">
            <v>20020621</v>
          </cell>
          <cell r="F1567" t="str">
            <v>UN</v>
          </cell>
          <cell r="G1567">
            <v>1</v>
          </cell>
          <cell r="H1567">
            <v>490</v>
          </cell>
          <cell r="I1567">
            <v>4.1959999999999997</v>
          </cell>
          <cell r="J1567">
            <v>2056.04</v>
          </cell>
          <cell r="K1567" t="str">
            <v>Peso de Producto Terminado</v>
          </cell>
          <cell r="L1567" t="str">
            <v>G0051</v>
          </cell>
          <cell r="M1567">
            <v>2002</v>
          </cell>
          <cell r="N1567">
            <v>6</v>
          </cell>
          <cell r="O1567" t="str">
            <v>043596</v>
          </cell>
          <cell r="P1567">
            <v>1</v>
          </cell>
          <cell r="Q1567" t="str">
            <v>14126</v>
          </cell>
          <cell r="R1567" t="str">
            <v>21991</v>
          </cell>
          <cell r="S1567" t="str">
            <v>0</v>
          </cell>
          <cell r="T1567" t="str">
            <v>AYORA LUIS, ING.</v>
          </cell>
          <cell r="U1567">
            <v>43596</v>
          </cell>
        </row>
        <row r="1568">
          <cell r="A1568" t="str">
            <v>G0450C8D29</v>
          </cell>
          <cell r="B1568" t="str">
            <v>CJ HORNERO GRANDE 396*631 T/150 TE/3900</v>
          </cell>
          <cell r="C1568">
            <v>2</v>
          </cell>
          <cell r="D1568" t="str">
            <v>8</v>
          </cell>
          <cell r="E1568">
            <v>20020611</v>
          </cell>
          <cell r="F1568" t="str">
            <v>UN</v>
          </cell>
          <cell r="G1568">
            <v>1</v>
          </cell>
          <cell r="H1568">
            <v>7923</v>
          </cell>
          <cell r="I1568">
            <v>0.13100000000000001</v>
          </cell>
          <cell r="J1568">
            <v>1037.913</v>
          </cell>
          <cell r="K1568" t="str">
            <v>Peso de Producto Terminado</v>
          </cell>
          <cell r="L1568" t="str">
            <v>G0450</v>
          </cell>
          <cell r="M1568">
            <v>2002</v>
          </cell>
          <cell r="N1568">
            <v>6</v>
          </cell>
          <cell r="O1568" t="str">
            <v>043193</v>
          </cell>
          <cell r="P1568">
            <v>6</v>
          </cell>
          <cell r="Q1568" t="str">
            <v>15074</v>
          </cell>
          <cell r="R1568" t="str">
            <v>21805</v>
          </cell>
          <cell r="S1568" t="str">
            <v>0</v>
          </cell>
          <cell r="T1568" t="str">
            <v>CARTONERA PICHINCHA</v>
          </cell>
          <cell r="U1568">
            <v>43193</v>
          </cell>
        </row>
        <row r="1569">
          <cell r="A1569" t="str">
            <v>G0450C8D16</v>
          </cell>
          <cell r="B1569" t="str">
            <v>CJ PIZZA EL HORNERO 680*510 T150 TE3167</v>
          </cell>
          <cell r="C1569">
            <v>90</v>
          </cell>
          <cell r="D1569" t="str">
            <v>8</v>
          </cell>
          <cell r="E1569">
            <v>20020612</v>
          </cell>
          <cell r="F1569" t="str">
            <v>UN</v>
          </cell>
          <cell r="G1569">
            <v>-1</v>
          </cell>
          <cell r="H1569">
            <v>2872</v>
          </cell>
          <cell r="I1569">
            <v>0.16400000000000001</v>
          </cell>
          <cell r="J1569">
            <v>-471.00800000000004</v>
          </cell>
          <cell r="K1569" t="str">
            <v>Peso de Producto Terminado</v>
          </cell>
          <cell r="L1569" t="str">
            <v>G0450</v>
          </cell>
          <cell r="M1569">
            <v>2002</v>
          </cell>
          <cell r="N1569">
            <v>6</v>
          </cell>
          <cell r="O1569" t="str">
            <v>043219</v>
          </cell>
          <cell r="P1569">
            <v>1</v>
          </cell>
          <cell r="Q1569" t="str">
            <v>G0450</v>
          </cell>
          <cell r="R1569" t="str">
            <v>FACTUPA$02</v>
          </cell>
          <cell r="S1569" t="str">
            <v>0200014947</v>
          </cell>
          <cell r="T1569" t="str">
            <v>CARTONERA PICHINCHA</v>
          </cell>
          <cell r="U1569">
            <v>43219</v>
          </cell>
          <cell r="V1569">
            <v>459.52</v>
          </cell>
          <cell r="W1569">
            <v>0</v>
          </cell>
          <cell r="X1569">
            <v>459.52</v>
          </cell>
          <cell r="Y1569">
            <v>55.14</v>
          </cell>
        </row>
        <row r="1570">
          <cell r="A1570" t="str">
            <v>G0450C8D16</v>
          </cell>
          <cell r="B1570" t="str">
            <v>CJ PIZZA EL HORNERO 680*510 T150 TE3167</v>
          </cell>
          <cell r="C1570">
            <v>2</v>
          </cell>
          <cell r="D1570" t="str">
            <v>8</v>
          </cell>
          <cell r="E1570">
            <v>20020611</v>
          </cell>
          <cell r="F1570" t="str">
            <v>UN</v>
          </cell>
          <cell r="G1570">
            <v>1</v>
          </cell>
          <cell r="H1570">
            <v>2872</v>
          </cell>
          <cell r="I1570">
            <v>0.16400000000000001</v>
          </cell>
          <cell r="J1570">
            <v>471.00800000000004</v>
          </cell>
          <cell r="K1570" t="str">
            <v>Peso de Producto Terminado</v>
          </cell>
          <cell r="L1570" t="str">
            <v>G0450</v>
          </cell>
          <cell r="M1570">
            <v>2002</v>
          </cell>
          <cell r="N1570">
            <v>6</v>
          </cell>
          <cell r="O1570" t="str">
            <v>043193</v>
          </cell>
          <cell r="P1570">
            <v>7</v>
          </cell>
          <cell r="Q1570" t="str">
            <v>15072</v>
          </cell>
          <cell r="R1570" t="str">
            <v>21809</v>
          </cell>
          <cell r="S1570" t="str">
            <v>0</v>
          </cell>
          <cell r="T1570" t="str">
            <v>CARTONERA PICHINCHA</v>
          </cell>
          <cell r="U1570">
            <v>43193</v>
          </cell>
        </row>
        <row r="1571">
          <cell r="A1571" t="str">
            <v>G0450C8D15</v>
          </cell>
          <cell r="B1571" t="str">
            <v>CJ OFFSETEC L008 540*430*215 T/200</v>
          </cell>
          <cell r="C1571">
            <v>90</v>
          </cell>
          <cell r="D1571" t="str">
            <v>8</v>
          </cell>
          <cell r="E1571">
            <v>20020626</v>
          </cell>
          <cell r="F1571" t="str">
            <v>UN</v>
          </cell>
          <cell r="G1571">
            <v>-1</v>
          </cell>
          <cell r="H1571">
            <v>981</v>
          </cell>
          <cell r="I1571">
            <v>0.81299999999999994</v>
          </cell>
          <cell r="J1571">
            <v>-797.553</v>
          </cell>
          <cell r="K1571" t="str">
            <v>Peso de Producto Terminado</v>
          </cell>
          <cell r="L1571" t="str">
            <v>G0450</v>
          </cell>
          <cell r="M1571">
            <v>2002</v>
          </cell>
          <cell r="N1571">
            <v>6</v>
          </cell>
          <cell r="O1571" t="str">
            <v>043826</v>
          </cell>
          <cell r="P1571">
            <v>1</v>
          </cell>
          <cell r="Q1571" t="str">
            <v>G0450</v>
          </cell>
          <cell r="R1571" t="str">
            <v>FACTUPA$02</v>
          </cell>
          <cell r="S1571" t="str">
            <v>0200015234</v>
          </cell>
          <cell r="T1571" t="str">
            <v>CARTONERA PICHINCHA</v>
          </cell>
          <cell r="U1571">
            <v>43826</v>
          </cell>
          <cell r="V1571">
            <v>686.7</v>
          </cell>
          <cell r="W1571">
            <v>0</v>
          </cell>
          <cell r="X1571">
            <v>686.7</v>
          </cell>
          <cell r="Y1571">
            <v>82.4</v>
          </cell>
        </row>
        <row r="1572">
          <cell r="A1572" t="str">
            <v>G0450C8D15</v>
          </cell>
          <cell r="B1572" t="str">
            <v>CJ OFFSETEC L008 540*430*215 T/200</v>
          </cell>
          <cell r="C1572">
            <v>2</v>
          </cell>
          <cell r="D1572" t="str">
            <v>8</v>
          </cell>
          <cell r="E1572">
            <v>20020624</v>
          </cell>
          <cell r="F1572" t="str">
            <v>UN</v>
          </cell>
          <cell r="G1572">
            <v>1</v>
          </cell>
          <cell r="H1572">
            <v>981</v>
          </cell>
          <cell r="I1572">
            <v>0.81299999999999994</v>
          </cell>
          <cell r="J1572">
            <v>797.553</v>
          </cell>
          <cell r="K1572" t="str">
            <v>Peso de Producto Terminado</v>
          </cell>
          <cell r="L1572" t="str">
            <v>G0450</v>
          </cell>
          <cell r="M1572">
            <v>2002</v>
          </cell>
          <cell r="N1572">
            <v>6</v>
          </cell>
          <cell r="O1572" t="str">
            <v>043707</v>
          </cell>
          <cell r="P1572">
            <v>8</v>
          </cell>
          <cell r="Q1572" t="str">
            <v>15271</v>
          </cell>
          <cell r="R1572" t="str">
            <v>21989</v>
          </cell>
          <cell r="S1572" t="str">
            <v>0</v>
          </cell>
          <cell r="T1572" t="str">
            <v>CARTONERA PICHINCHA</v>
          </cell>
          <cell r="U1572">
            <v>43707</v>
          </cell>
        </row>
        <row r="1573">
          <cell r="A1573" t="str">
            <v>G0450C8D10</v>
          </cell>
          <cell r="B1573" t="str">
            <v>CAJA L-010 895*470*290 T/200</v>
          </cell>
          <cell r="C1573">
            <v>90</v>
          </cell>
          <cell r="D1573" t="str">
            <v>8</v>
          </cell>
          <cell r="E1573">
            <v>20020624</v>
          </cell>
          <cell r="F1573" t="str">
            <v>UN</v>
          </cell>
          <cell r="G1573">
            <v>-1</v>
          </cell>
          <cell r="H1573">
            <v>1177</v>
          </cell>
          <cell r="I1573">
            <v>1.335</v>
          </cell>
          <cell r="J1573">
            <v>-1571.2950000000001</v>
          </cell>
          <cell r="K1573" t="str">
            <v>Peso de Producto Terminado</v>
          </cell>
          <cell r="L1573" t="str">
            <v>G0450</v>
          </cell>
          <cell r="M1573">
            <v>2002</v>
          </cell>
          <cell r="N1573">
            <v>6</v>
          </cell>
          <cell r="O1573" t="str">
            <v>043667</v>
          </cell>
          <cell r="P1573">
            <v>1</v>
          </cell>
          <cell r="Q1573" t="str">
            <v>G0450</v>
          </cell>
          <cell r="R1573" t="str">
            <v>FACTUPA$02</v>
          </cell>
          <cell r="S1573" t="str">
            <v>0200015172</v>
          </cell>
          <cell r="T1573" t="str">
            <v>CARTONERA PICHINCHA</v>
          </cell>
          <cell r="U1573">
            <v>43667</v>
          </cell>
          <cell r="V1573">
            <v>1341.78</v>
          </cell>
          <cell r="W1573">
            <v>0</v>
          </cell>
          <cell r="X1573">
            <v>1341.78</v>
          </cell>
          <cell r="Y1573">
            <v>161.01</v>
          </cell>
        </row>
        <row r="1574">
          <cell r="A1574" t="str">
            <v>G0450C8D30</v>
          </cell>
          <cell r="B1574" t="str">
            <v>CJ LASACIMA 458*757 B/K T150 TE-4308</v>
          </cell>
          <cell r="C1574">
            <v>90</v>
          </cell>
          <cell r="D1574" t="str">
            <v>8</v>
          </cell>
          <cell r="E1574">
            <v>20020606</v>
          </cell>
          <cell r="F1574" t="str">
            <v>UN</v>
          </cell>
          <cell r="G1574">
            <v>-1</v>
          </cell>
          <cell r="H1574">
            <v>2420</v>
          </cell>
          <cell r="I1574">
            <v>0.182</v>
          </cell>
          <cell r="J1574">
            <v>-440.44</v>
          </cell>
          <cell r="K1574" t="str">
            <v>Peso de Producto Terminado</v>
          </cell>
          <cell r="L1574" t="str">
            <v>G0450</v>
          </cell>
          <cell r="M1574">
            <v>2002</v>
          </cell>
          <cell r="N1574">
            <v>6</v>
          </cell>
          <cell r="O1574" t="str">
            <v>042982</v>
          </cell>
          <cell r="P1574">
            <v>1</v>
          </cell>
          <cell r="Q1574" t="str">
            <v>G0450</v>
          </cell>
          <cell r="R1574" t="str">
            <v>FACTUPA$02</v>
          </cell>
          <cell r="S1574" t="str">
            <v>0200014828</v>
          </cell>
          <cell r="T1574" t="str">
            <v>CARTONERA PICHINCHA</v>
          </cell>
          <cell r="U1574">
            <v>42982</v>
          </cell>
          <cell r="V1574">
            <v>387.2</v>
          </cell>
          <cell r="W1574">
            <v>0</v>
          </cell>
          <cell r="X1574">
            <v>387.2</v>
          </cell>
          <cell r="Y1574">
            <v>46.46</v>
          </cell>
        </row>
        <row r="1575">
          <cell r="A1575" t="str">
            <v>G0450C8043</v>
          </cell>
          <cell r="B1575" t="str">
            <v>CJ OFFSETEC FC 12IP 311*244*270 T/200</v>
          </cell>
          <cell r="C1575">
            <v>2</v>
          </cell>
          <cell r="D1575" t="str">
            <v>8</v>
          </cell>
          <cell r="E1575">
            <v>20020604</v>
          </cell>
          <cell r="F1575" t="str">
            <v>UN</v>
          </cell>
          <cell r="G1575">
            <v>1</v>
          </cell>
          <cell r="H1575">
            <v>1106</v>
          </cell>
          <cell r="I1575">
            <v>0.379</v>
          </cell>
          <cell r="J1575">
            <v>419.17399999999998</v>
          </cell>
          <cell r="K1575" t="str">
            <v>Peso de Producto Terminado</v>
          </cell>
          <cell r="L1575" t="str">
            <v>G0450</v>
          </cell>
          <cell r="M1575">
            <v>2002</v>
          </cell>
          <cell r="N1575">
            <v>6</v>
          </cell>
          <cell r="O1575" t="str">
            <v>042894</v>
          </cell>
          <cell r="P1575">
            <v>3</v>
          </cell>
          <cell r="Q1575" t="str">
            <v>14902</v>
          </cell>
          <cell r="R1575" t="str">
            <v>21669</v>
          </cell>
          <cell r="S1575" t="str">
            <v>0</v>
          </cell>
          <cell r="T1575" t="str">
            <v>CARTONERA PICHINCHA</v>
          </cell>
          <cell r="U1575">
            <v>42894</v>
          </cell>
        </row>
        <row r="1576">
          <cell r="A1576" t="str">
            <v>G0450L8004</v>
          </cell>
          <cell r="B1576" t="str">
            <v>PLANCHA 2200*1890 T/175 P/2,40 K/K F-C</v>
          </cell>
          <cell r="C1576">
            <v>2</v>
          </cell>
          <cell r="D1576" t="str">
            <v>8</v>
          </cell>
          <cell r="E1576">
            <v>20020625</v>
          </cell>
          <cell r="F1576" t="str">
            <v>UN</v>
          </cell>
          <cell r="G1576">
            <v>1</v>
          </cell>
          <cell r="H1576">
            <v>1500</v>
          </cell>
          <cell r="I1576">
            <v>2.5499999999999998</v>
          </cell>
          <cell r="J1576">
            <v>3825</v>
          </cell>
          <cell r="K1576" t="str">
            <v>Peso de Producto Terminado</v>
          </cell>
          <cell r="L1576" t="str">
            <v>G0450</v>
          </cell>
          <cell r="M1576">
            <v>2002</v>
          </cell>
          <cell r="N1576">
            <v>6</v>
          </cell>
          <cell r="O1576" t="str">
            <v>043818</v>
          </cell>
          <cell r="P1576">
            <v>1</v>
          </cell>
          <cell r="Q1576" t="str">
            <v>14155</v>
          </cell>
          <cell r="R1576" t="str">
            <v>22091</v>
          </cell>
          <cell r="S1576" t="str">
            <v>0</v>
          </cell>
          <cell r="T1576" t="str">
            <v>CARTONERA PICHINCHA</v>
          </cell>
          <cell r="U1576">
            <v>43818</v>
          </cell>
        </row>
        <row r="1577">
          <cell r="A1577" t="str">
            <v>G0469C8019</v>
          </cell>
          <cell r="B1577" t="str">
            <v>CJ CHOCOLATERIA 425*315*210 K-C 250 4386</v>
          </cell>
          <cell r="C1577">
            <v>90</v>
          </cell>
          <cell r="D1577" t="str">
            <v>8</v>
          </cell>
          <cell r="E1577">
            <v>20020611</v>
          </cell>
          <cell r="F1577" t="str">
            <v>UN</v>
          </cell>
          <cell r="G1577">
            <v>-1</v>
          </cell>
          <cell r="H1577">
            <v>1249</v>
          </cell>
          <cell r="I1577">
            <v>0.622</v>
          </cell>
          <cell r="J1577">
            <v>-776.87800000000004</v>
          </cell>
          <cell r="K1577" t="str">
            <v>Peso de Producto Terminado</v>
          </cell>
          <cell r="L1577" t="str">
            <v>G0469</v>
          </cell>
          <cell r="M1577">
            <v>2002</v>
          </cell>
          <cell r="N1577">
            <v>6</v>
          </cell>
          <cell r="O1577" t="str">
            <v>043160</v>
          </cell>
          <cell r="P1577">
            <v>1</v>
          </cell>
          <cell r="Q1577" t="str">
            <v>G0469</v>
          </cell>
          <cell r="R1577" t="str">
            <v>FACTUPA$02</v>
          </cell>
          <cell r="S1577" t="str">
            <v>0200014926</v>
          </cell>
          <cell r="T1577" t="str">
            <v>CARTONES Y SERVICIOS</v>
          </cell>
          <cell r="U1577">
            <v>43160</v>
          </cell>
          <cell r="V1577">
            <v>649.48</v>
          </cell>
          <cell r="W1577">
            <v>0</v>
          </cell>
          <cell r="X1577">
            <v>649.48</v>
          </cell>
          <cell r="Y1577">
            <v>77.94</v>
          </cell>
        </row>
        <row r="1578">
          <cell r="A1578" t="str">
            <v>G0469C8019</v>
          </cell>
          <cell r="B1578" t="str">
            <v>CJ CHOCOLATERIA 425*315*210 K-C 250 4386</v>
          </cell>
          <cell r="C1578">
            <v>2</v>
          </cell>
          <cell r="D1578" t="str">
            <v>8</v>
          </cell>
          <cell r="E1578">
            <v>20020611</v>
          </cell>
          <cell r="F1578" t="str">
            <v>UN</v>
          </cell>
          <cell r="G1578">
            <v>1</v>
          </cell>
          <cell r="H1578">
            <v>1249</v>
          </cell>
          <cell r="I1578">
            <v>0.622</v>
          </cell>
          <cell r="J1578">
            <v>776.87800000000004</v>
          </cell>
          <cell r="K1578" t="str">
            <v>Peso de Producto Terminado</v>
          </cell>
          <cell r="L1578" t="str">
            <v>G0469</v>
          </cell>
          <cell r="M1578">
            <v>2002</v>
          </cell>
          <cell r="N1578">
            <v>6</v>
          </cell>
          <cell r="O1578" t="str">
            <v>043159</v>
          </cell>
          <cell r="P1578">
            <v>4</v>
          </cell>
          <cell r="Q1578" t="str">
            <v>15055</v>
          </cell>
          <cell r="R1578" t="str">
            <v>21833</v>
          </cell>
          <cell r="S1578" t="str">
            <v>0</v>
          </cell>
          <cell r="T1578" t="str">
            <v>CARTONES Y SERVICIOS</v>
          </cell>
          <cell r="U1578">
            <v>43159</v>
          </cell>
        </row>
        <row r="1579">
          <cell r="A1579" t="str">
            <v>G0469C8014</v>
          </cell>
          <cell r="B1579" t="str">
            <v>CAJA PIZZA GRANDE Ñ2 594*1147 T/150</v>
          </cell>
          <cell r="C1579">
            <v>90</v>
          </cell>
          <cell r="D1579" t="str">
            <v>8</v>
          </cell>
          <cell r="E1579">
            <v>20020607</v>
          </cell>
          <cell r="F1579" t="str">
            <v>UN</v>
          </cell>
          <cell r="G1579">
            <v>-1</v>
          </cell>
          <cell r="H1579">
            <v>1065</v>
          </cell>
          <cell r="I1579">
            <v>0.35599999999999998</v>
          </cell>
          <cell r="J1579">
            <v>-379.14</v>
          </cell>
          <cell r="K1579" t="str">
            <v>Peso de Producto Terminado</v>
          </cell>
          <cell r="L1579" t="str">
            <v>G0469</v>
          </cell>
          <cell r="M1579">
            <v>2002</v>
          </cell>
          <cell r="N1579">
            <v>6</v>
          </cell>
          <cell r="O1579" t="str">
            <v>043008</v>
          </cell>
          <cell r="P1579">
            <v>1</v>
          </cell>
          <cell r="Q1579" t="str">
            <v>G0469</v>
          </cell>
          <cell r="R1579" t="str">
            <v>FACTUPA$02</v>
          </cell>
          <cell r="S1579" t="str">
            <v>0200014844</v>
          </cell>
          <cell r="T1579" t="str">
            <v>CARTONES Y SERVICIOS</v>
          </cell>
          <cell r="U1579">
            <v>43008</v>
          </cell>
          <cell r="V1579">
            <v>319.5</v>
          </cell>
          <cell r="W1579">
            <v>0</v>
          </cell>
          <cell r="X1579">
            <v>319.5</v>
          </cell>
          <cell r="Y1579">
            <v>38.340000000000003</v>
          </cell>
        </row>
        <row r="1580">
          <cell r="A1580" t="str">
            <v>G0469C8014</v>
          </cell>
          <cell r="B1580" t="str">
            <v>CAJA PIZZA GRANDE Ñ2 594*1147 T/150</v>
          </cell>
          <cell r="C1580">
            <v>2</v>
          </cell>
          <cell r="D1580" t="str">
            <v>8</v>
          </cell>
          <cell r="E1580">
            <v>20020606</v>
          </cell>
          <cell r="F1580" t="str">
            <v>UN</v>
          </cell>
          <cell r="G1580">
            <v>1</v>
          </cell>
          <cell r="H1580">
            <v>1065</v>
          </cell>
          <cell r="I1580">
            <v>0.35599999999999998</v>
          </cell>
          <cell r="J1580">
            <v>379.14</v>
          </cell>
          <cell r="K1580" t="str">
            <v>Peso de Producto Terminado</v>
          </cell>
          <cell r="L1580" t="str">
            <v>G0469</v>
          </cell>
          <cell r="M1580">
            <v>2002</v>
          </cell>
          <cell r="N1580">
            <v>6</v>
          </cell>
          <cell r="O1580" t="str">
            <v>043005</v>
          </cell>
          <cell r="P1580">
            <v>2</v>
          </cell>
          <cell r="Q1580" t="str">
            <v>15105</v>
          </cell>
          <cell r="R1580" t="str">
            <v>21735</v>
          </cell>
          <cell r="S1580" t="str">
            <v>0</v>
          </cell>
          <cell r="T1580" t="str">
            <v>CARTONES Y SERVICIOS</v>
          </cell>
          <cell r="U1580">
            <v>43005</v>
          </cell>
        </row>
        <row r="1581">
          <cell r="A1581" t="str">
            <v>G0469C8020</v>
          </cell>
          <cell r="B1581" t="str">
            <v>CJ MASTER 50LB 340*310*380 B-C 200</v>
          </cell>
          <cell r="C1581">
            <v>90</v>
          </cell>
          <cell r="D1581" t="str">
            <v>8</v>
          </cell>
          <cell r="E1581">
            <v>20020618</v>
          </cell>
          <cell r="F1581" t="str">
            <v>UN</v>
          </cell>
          <cell r="G1581">
            <v>-1</v>
          </cell>
          <cell r="H1581">
            <v>2127</v>
          </cell>
          <cell r="I1581">
            <v>0.58399999999999996</v>
          </cell>
          <cell r="J1581">
            <v>-1242.1679999999999</v>
          </cell>
          <cell r="K1581" t="str">
            <v>Peso de Producto Terminado</v>
          </cell>
          <cell r="L1581" t="str">
            <v>G0469</v>
          </cell>
          <cell r="M1581">
            <v>2002</v>
          </cell>
          <cell r="N1581">
            <v>6</v>
          </cell>
          <cell r="O1581" t="str">
            <v>043419</v>
          </cell>
          <cell r="P1581">
            <v>1</v>
          </cell>
          <cell r="Q1581" t="str">
            <v>G0469</v>
          </cell>
          <cell r="R1581" t="str">
            <v>FACTUPA$02</v>
          </cell>
          <cell r="S1581" t="str">
            <v>0200015051</v>
          </cell>
          <cell r="T1581" t="str">
            <v>CARTONES Y SERVICIOS</v>
          </cell>
          <cell r="U1581">
            <v>43419</v>
          </cell>
          <cell r="V1581">
            <v>1084.77</v>
          </cell>
          <cell r="W1581">
            <v>0</v>
          </cell>
          <cell r="X1581">
            <v>1084.77</v>
          </cell>
          <cell r="Y1581">
            <v>130.16999999999999</v>
          </cell>
        </row>
        <row r="1582">
          <cell r="A1582" t="str">
            <v>G0450L8050</v>
          </cell>
          <cell r="B1582" t="str">
            <v>PLANCHA 2200*1860 K-C T/200</v>
          </cell>
          <cell r="C1582">
            <v>2</v>
          </cell>
          <cell r="D1582" t="str">
            <v>8</v>
          </cell>
          <cell r="E1582">
            <v>20020614</v>
          </cell>
          <cell r="F1582" t="str">
            <v>UN</v>
          </cell>
          <cell r="G1582">
            <v>1</v>
          </cell>
          <cell r="H1582">
            <v>1440</v>
          </cell>
          <cell r="I1582">
            <v>2.5089999999999999</v>
          </cell>
          <cell r="J1582">
            <v>3612.96</v>
          </cell>
          <cell r="K1582" t="str">
            <v>Peso de Producto Terminado</v>
          </cell>
          <cell r="L1582" t="str">
            <v>G0450</v>
          </cell>
          <cell r="M1582">
            <v>2002</v>
          </cell>
          <cell r="N1582">
            <v>6</v>
          </cell>
          <cell r="O1582" t="str">
            <v>043369</v>
          </cell>
          <cell r="P1582">
            <v>1</v>
          </cell>
          <cell r="Q1582" t="str">
            <v>14105</v>
          </cell>
          <cell r="R1582" t="str">
            <v>21916</v>
          </cell>
          <cell r="S1582" t="str">
            <v>0</v>
          </cell>
          <cell r="T1582" t="str">
            <v>CARTONERA PICHINCHA</v>
          </cell>
          <cell r="U1582">
            <v>43369</v>
          </cell>
        </row>
        <row r="1583">
          <cell r="A1583" t="str">
            <v>G0469C8021</v>
          </cell>
          <cell r="B1583" t="str">
            <v>CJ MASTER PERF.340*310*380 B-C T200</v>
          </cell>
          <cell r="C1583">
            <v>2</v>
          </cell>
          <cell r="D1583" t="str">
            <v>8</v>
          </cell>
          <cell r="E1583">
            <v>20020621</v>
          </cell>
          <cell r="F1583" t="str">
            <v>UN</v>
          </cell>
          <cell r="G1583">
            <v>1</v>
          </cell>
          <cell r="H1583">
            <v>1066</v>
          </cell>
          <cell r="I1583">
            <v>0.59799999999999998</v>
          </cell>
          <cell r="J1583">
            <v>637.46799999999996</v>
          </cell>
          <cell r="K1583" t="str">
            <v>Peso de Producto Terminado</v>
          </cell>
          <cell r="L1583" t="str">
            <v>G0469</v>
          </cell>
          <cell r="M1583">
            <v>2002</v>
          </cell>
          <cell r="N1583">
            <v>6</v>
          </cell>
          <cell r="O1583" t="str">
            <v>043592</v>
          </cell>
          <cell r="P1583">
            <v>5</v>
          </cell>
          <cell r="Q1583" t="str">
            <v>15426</v>
          </cell>
          <cell r="R1583" t="str">
            <v>21932</v>
          </cell>
          <cell r="S1583" t="str">
            <v>0</v>
          </cell>
          <cell r="T1583" t="str">
            <v>CARTONES Y SERVICIOS</v>
          </cell>
          <cell r="U1583">
            <v>43592</v>
          </cell>
        </row>
        <row r="1584">
          <cell r="A1584" t="str">
            <v>G0450L8050</v>
          </cell>
          <cell r="B1584" t="str">
            <v>PLANCHA 2200*1860 K-C T/200</v>
          </cell>
          <cell r="C1584">
            <v>2</v>
          </cell>
          <cell r="D1584" t="str">
            <v>8</v>
          </cell>
          <cell r="E1584">
            <v>20020610</v>
          </cell>
          <cell r="F1584" t="str">
            <v>UN</v>
          </cell>
          <cell r="G1584">
            <v>1</v>
          </cell>
          <cell r="H1584">
            <v>1520</v>
          </cell>
          <cell r="I1584">
            <v>2.5089999999999999</v>
          </cell>
          <cell r="J1584">
            <v>3813.68</v>
          </cell>
          <cell r="K1584" t="str">
            <v>Peso de Producto Terminado</v>
          </cell>
          <cell r="L1584" t="str">
            <v>G0450</v>
          </cell>
          <cell r="M1584">
            <v>2002</v>
          </cell>
          <cell r="N1584">
            <v>6</v>
          </cell>
          <cell r="O1584" t="str">
            <v>043150</v>
          </cell>
          <cell r="P1584">
            <v>1</v>
          </cell>
          <cell r="Q1584" t="str">
            <v>14782</v>
          </cell>
          <cell r="R1584" t="str">
            <v>21815</v>
          </cell>
          <cell r="S1584" t="str">
            <v>0</v>
          </cell>
          <cell r="T1584" t="str">
            <v>CARTONERA PICHINCHA</v>
          </cell>
          <cell r="U1584">
            <v>43150</v>
          </cell>
        </row>
        <row r="1585">
          <cell r="A1585" t="str">
            <v>G0450C8043</v>
          </cell>
          <cell r="B1585" t="str">
            <v>CJ OFFSETEC FC 12IP 311*244*270 T/200</v>
          </cell>
          <cell r="C1585">
            <v>2</v>
          </cell>
          <cell r="D1585" t="str">
            <v>8</v>
          </cell>
          <cell r="E1585">
            <v>20020624</v>
          </cell>
          <cell r="F1585" t="str">
            <v>UN</v>
          </cell>
          <cell r="G1585">
            <v>1</v>
          </cell>
          <cell r="H1585">
            <v>2021</v>
          </cell>
          <cell r="I1585">
            <v>0.379</v>
          </cell>
          <cell r="J1585">
            <v>765.95900000000006</v>
          </cell>
          <cell r="K1585" t="str">
            <v>Peso de Producto Terminado</v>
          </cell>
          <cell r="L1585" t="str">
            <v>G0450</v>
          </cell>
          <cell r="M1585">
            <v>2002</v>
          </cell>
          <cell r="N1585">
            <v>6</v>
          </cell>
          <cell r="O1585" t="str">
            <v>043707</v>
          </cell>
          <cell r="P1585">
            <v>4</v>
          </cell>
          <cell r="Q1585" t="str">
            <v>15268</v>
          </cell>
          <cell r="R1585" t="str">
            <v>21669</v>
          </cell>
          <cell r="S1585" t="str">
            <v>0</v>
          </cell>
          <cell r="T1585" t="str">
            <v>CARTONERA PICHINCHA</v>
          </cell>
          <cell r="U1585">
            <v>43707</v>
          </cell>
        </row>
        <row r="1586">
          <cell r="A1586" t="str">
            <v>G0450L8006</v>
          </cell>
          <cell r="B1586" t="str">
            <v>PLANCHA 2200*1890 T/200 K/K F-C</v>
          </cell>
          <cell r="C1586">
            <v>2</v>
          </cell>
          <cell r="D1586" t="str">
            <v>8</v>
          </cell>
          <cell r="E1586">
            <v>20020628</v>
          </cell>
          <cell r="F1586" t="str">
            <v>UN</v>
          </cell>
          <cell r="G1586">
            <v>1</v>
          </cell>
          <cell r="H1586">
            <v>510</v>
          </cell>
          <cell r="I1586">
            <v>2.5910000000000002</v>
          </cell>
          <cell r="J1586">
            <v>1321.41</v>
          </cell>
          <cell r="K1586" t="str">
            <v>Peso de Producto Terminado</v>
          </cell>
          <cell r="L1586" t="str">
            <v>G0450</v>
          </cell>
          <cell r="M1586">
            <v>2002</v>
          </cell>
          <cell r="N1586">
            <v>6</v>
          </cell>
          <cell r="O1586" t="str">
            <v>044020</v>
          </cell>
          <cell r="P1586">
            <v>1</v>
          </cell>
          <cell r="Q1586" t="str">
            <v>14177</v>
          </cell>
          <cell r="R1586" t="str">
            <v>22178</v>
          </cell>
          <cell r="S1586" t="str">
            <v>0</v>
          </cell>
          <cell r="T1586" t="str">
            <v>CARTONERA PICHINCHA</v>
          </cell>
          <cell r="U1586">
            <v>44020</v>
          </cell>
        </row>
        <row r="1587">
          <cell r="A1587" t="str">
            <v>G0450L8006</v>
          </cell>
          <cell r="B1587" t="str">
            <v>PLANCHA 2200*1890 T/200 K/K F-C</v>
          </cell>
          <cell r="C1587">
            <v>90</v>
          </cell>
          <cell r="D1587" t="str">
            <v>8</v>
          </cell>
          <cell r="E1587">
            <v>20020629</v>
          </cell>
          <cell r="F1587" t="str">
            <v>UN</v>
          </cell>
          <cell r="G1587">
            <v>-1</v>
          </cell>
          <cell r="H1587">
            <v>1050</v>
          </cell>
          <cell r="I1587">
            <v>2.5910000000000002</v>
          </cell>
          <cell r="J1587">
            <v>-2720.55</v>
          </cell>
          <cell r="K1587" t="str">
            <v>Peso de Producto Terminado</v>
          </cell>
          <cell r="L1587" t="str">
            <v>G0450</v>
          </cell>
          <cell r="M1587">
            <v>2002</v>
          </cell>
          <cell r="N1587">
            <v>6</v>
          </cell>
          <cell r="O1587" t="str">
            <v>044008</v>
          </cell>
          <cell r="P1587">
            <v>1</v>
          </cell>
          <cell r="Q1587" t="str">
            <v>G0450</v>
          </cell>
          <cell r="R1587" t="str">
            <v>FACTUPA$02</v>
          </cell>
          <cell r="S1587" t="str">
            <v>0200015305</v>
          </cell>
          <cell r="T1587" t="str">
            <v>CARTONERA PICHINCHA</v>
          </cell>
          <cell r="U1587">
            <v>44008</v>
          </cell>
          <cell r="V1587">
            <v>2215.5</v>
          </cell>
          <cell r="W1587">
            <v>0</v>
          </cell>
          <cell r="X1587">
            <v>2215.5</v>
          </cell>
          <cell r="Y1587">
            <v>265.86</v>
          </cell>
        </row>
        <row r="1588">
          <cell r="A1588" t="str">
            <v>G0450L8006</v>
          </cell>
          <cell r="B1588" t="str">
            <v>PLANCHA 2200*1890 T/200 K/K F-C</v>
          </cell>
          <cell r="C1588">
            <v>2</v>
          </cell>
          <cell r="D1588" t="str">
            <v>8</v>
          </cell>
          <cell r="E1588">
            <v>20020629</v>
          </cell>
          <cell r="F1588" t="str">
            <v>UN</v>
          </cell>
          <cell r="G1588">
            <v>1</v>
          </cell>
          <cell r="H1588">
            <v>1050</v>
          </cell>
          <cell r="I1588">
            <v>2.5910000000000002</v>
          </cell>
          <cell r="J1588">
            <v>2720.55</v>
          </cell>
          <cell r="K1588" t="str">
            <v>Peso de Producto Terminado</v>
          </cell>
          <cell r="L1588" t="str">
            <v>G0450</v>
          </cell>
          <cell r="M1588">
            <v>2002</v>
          </cell>
          <cell r="N1588">
            <v>6</v>
          </cell>
          <cell r="O1588" t="str">
            <v>044007</v>
          </cell>
          <cell r="P1588">
            <v>1</v>
          </cell>
          <cell r="Q1588" t="str">
            <v>14177</v>
          </cell>
          <cell r="R1588" t="str">
            <v>22178</v>
          </cell>
          <cell r="S1588" t="str">
            <v>0</v>
          </cell>
          <cell r="T1588" t="str">
            <v>CARTONERA PICHINCHA</v>
          </cell>
          <cell r="U1588">
            <v>44007</v>
          </cell>
        </row>
        <row r="1589">
          <cell r="A1589" t="str">
            <v>G0450L8004</v>
          </cell>
          <cell r="B1589" t="str">
            <v>PLANCHA 2200*1890 T/175 P/2,40 K/K F-C</v>
          </cell>
          <cell r="C1589">
            <v>90</v>
          </cell>
          <cell r="D1589" t="str">
            <v>8</v>
          </cell>
          <cell r="E1589">
            <v>20020626</v>
          </cell>
          <cell r="F1589" t="str">
            <v>UN</v>
          </cell>
          <cell r="G1589">
            <v>-1</v>
          </cell>
          <cell r="H1589">
            <v>1500</v>
          </cell>
          <cell r="I1589">
            <v>2.5499999999999998</v>
          </cell>
          <cell r="J1589">
            <v>-3825</v>
          </cell>
          <cell r="K1589" t="str">
            <v>Peso de Producto Terminado</v>
          </cell>
          <cell r="L1589" t="str">
            <v>G0450</v>
          </cell>
          <cell r="M1589">
            <v>2002</v>
          </cell>
          <cell r="N1589">
            <v>6</v>
          </cell>
          <cell r="O1589" t="str">
            <v>043820</v>
          </cell>
          <cell r="P1589">
            <v>1</v>
          </cell>
          <cell r="Q1589" t="str">
            <v>G0450</v>
          </cell>
          <cell r="R1589" t="str">
            <v>FACTUPA$02</v>
          </cell>
          <cell r="S1589" t="str">
            <v>0200015228</v>
          </cell>
          <cell r="T1589" t="str">
            <v>CARTONERA PICHINCHA</v>
          </cell>
          <cell r="U1589">
            <v>43820</v>
          </cell>
          <cell r="V1589">
            <v>2955</v>
          </cell>
          <cell r="W1589">
            <v>0</v>
          </cell>
          <cell r="X1589">
            <v>2955</v>
          </cell>
          <cell r="Y1589">
            <v>354.6</v>
          </cell>
        </row>
        <row r="1590">
          <cell r="A1590" t="str">
            <v>G0450L8050</v>
          </cell>
          <cell r="B1590" t="str">
            <v>PLANCHA 2200*1860 K-C T/200</v>
          </cell>
          <cell r="C1590">
            <v>90</v>
          </cell>
          <cell r="D1590" t="str">
            <v>8</v>
          </cell>
          <cell r="E1590">
            <v>20020615</v>
          </cell>
          <cell r="F1590" t="str">
            <v>UN</v>
          </cell>
          <cell r="G1590">
            <v>-1</v>
          </cell>
          <cell r="H1590">
            <v>1440</v>
          </cell>
          <cell r="I1590">
            <v>2.5089999999999999</v>
          </cell>
          <cell r="J1590">
            <v>-3612.96</v>
          </cell>
          <cell r="K1590" t="str">
            <v>Peso de Producto Terminado</v>
          </cell>
          <cell r="L1590" t="str">
            <v>G0450</v>
          </cell>
          <cell r="M1590">
            <v>2002</v>
          </cell>
          <cell r="N1590">
            <v>6</v>
          </cell>
          <cell r="O1590" t="str">
            <v>043370</v>
          </cell>
          <cell r="P1590">
            <v>1</v>
          </cell>
          <cell r="Q1590" t="str">
            <v>G0450</v>
          </cell>
          <cell r="R1590" t="str">
            <v>FACTUPA$02</v>
          </cell>
          <cell r="S1590" t="str">
            <v>0200015024</v>
          </cell>
          <cell r="T1590" t="str">
            <v>CARTONERA PICHINCHA</v>
          </cell>
          <cell r="U1590">
            <v>43370</v>
          </cell>
          <cell r="V1590">
            <v>2980.8</v>
          </cell>
          <cell r="W1590">
            <v>0</v>
          </cell>
          <cell r="X1590">
            <v>2980.8</v>
          </cell>
          <cell r="Y1590">
            <v>357.7</v>
          </cell>
        </row>
        <row r="1591">
          <cell r="A1591" t="str">
            <v>G0469C8023</v>
          </cell>
          <cell r="B1591" t="str">
            <v>CJ CHOCOLATERIA 425*315*210 KC 250 4386</v>
          </cell>
          <cell r="C1591">
            <v>90</v>
          </cell>
          <cell r="D1591" t="str">
            <v>8</v>
          </cell>
          <cell r="E1591">
            <v>20020629</v>
          </cell>
          <cell r="F1591" t="str">
            <v>UN</v>
          </cell>
          <cell r="G1591">
            <v>-1</v>
          </cell>
          <cell r="H1591">
            <v>938</v>
          </cell>
          <cell r="I1591">
            <v>0.61899999999999999</v>
          </cell>
          <cell r="J1591">
            <v>-580.62199999999996</v>
          </cell>
          <cell r="K1591" t="str">
            <v>Peso de Producto Terminado</v>
          </cell>
          <cell r="L1591" t="str">
            <v>G0469</v>
          </cell>
          <cell r="M1591">
            <v>2002</v>
          </cell>
          <cell r="N1591">
            <v>6</v>
          </cell>
          <cell r="O1591" t="str">
            <v>043984</v>
          </cell>
          <cell r="P1591">
            <v>1</v>
          </cell>
          <cell r="Q1591" t="str">
            <v>G0469</v>
          </cell>
          <cell r="R1591" t="str">
            <v>FACTUPA$02</v>
          </cell>
          <cell r="S1591" t="str">
            <v>0200015296</v>
          </cell>
          <cell r="T1591" t="str">
            <v>CARTONES Y SERVICIOS</v>
          </cell>
          <cell r="U1591">
            <v>43984</v>
          </cell>
          <cell r="V1591">
            <v>487.76</v>
          </cell>
          <cell r="W1591">
            <v>0</v>
          </cell>
          <cell r="X1591">
            <v>487.76</v>
          </cell>
          <cell r="Y1591">
            <v>58.53</v>
          </cell>
        </row>
        <row r="1592">
          <cell r="A1592" t="str">
            <v>G0469L8005</v>
          </cell>
          <cell r="B1592" t="str">
            <v>LAMINA 2900*1890 K-C T/175</v>
          </cell>
          <cell r="C1592">
            <v>2</v>
          </cell>
          <cell r="D1592" t="str">
            <v>8</v>
          </cell>
          <cell r="E1592">
            <v>20020610</v>
          </cell>
          <cell r="F1592" t="str">
            <v>UN</v>
          </cell>
          <cell r="G1592">
            <v>1</v>
          </cell>
          <cell r="H1592">
            <v>377</v>
          </cell>
          <cell r="I1592">
            <v>3.2069999999999999</v>
          </cell>
          <cell r="J1592">
            <v>1209.039</v>
          </cell>
          <cell r="K1592" t="str">
            <v>Peso de Producto Terminado</v>
          </cell>
          <cell r="L1592" t="str">
            <v>G0469</v>
          </cell>
          <cell r="M1592">
            <v>2002</v>
          </cell>
          <cell r="N1592">
            <v>6</v>
          </cell>
          <cell r="O1592" t="str">
            <v>043147</v>
          </cell>
          <cell r="P1592">
            <v>1</v>
          </cell>
          <cell r="Q1592" t="str">
            <v>14781</v>
          </cell>
          <cell r="R1592" t="str">
            <v>21814</v>
          </cell>
          <cell r="S1592" t="str">
            <v>0</v>
          </cell>
          <cell r="T1592" t="str">
            <v>CARTONES Y SERVICIOS</v>
          </cell>
          <cell r="U1592">
            <v>43147</v>
          </cell>
        </row>
        <row r="1593">
          <cell r="A1593" t="str">
            <v>G0469L8001</v>
          </cell>
          <cell r="B1593" t="str">
            <v>LAMINA 922*304 T150</v>
          </cell>
          <cell r="C1593">
            <v>90</v>
          </cell>
          <cell r="D1593" t="str">
            <v>8</v>
          </cell>
          <cell r="E1593">
            <v>20020607</v>
          </cell>
          <cell r="F1593" t="str">
            <v>UN</v>
          </cell>
          <cell r="G1593">
            <v>-1</v>
          </cell>
          <cell r="H1593">
            <v>4800</v>
          </cell>
          <cell r="I1593">
            <v>0.14699999999999999</v>
          </cell>
          <cell r="J1593">
            <v>-705.6</v>
          </cell>
          <cell r="K1593" t="str">
            <v>Peso de Producto Terminado</v>
          </cell>
          <cell r="L1593" t="str">
            <v>G0469</v>
          </cell>
          <cell r="M1593">
            <v>2002</v>
          </cell>
          <cell r="N1593">
            <v>6</v>
          </cell>
          <cell r="O1593" t="str">
            <v>042998</v>
          </cell>
          <cell r="P1593">
            <v>1</v>
          </cell>
          <cell r="Q1593" t="str">
            <v>G0469</v>
          </cell>
          <cell r="R1593" t="str">
            <v>FACTUPA$02</v>
          </cell>
          <cell r="S1593" t="str">
            <v>0200014838</v>
          </cell>
          <cell r="T1593" t="str">
            <v>CARTONES Y SERVICIOS</v>
          </cell>
          <cell r="U1593">
            <v>42998</v>
          </cell>
          <cell r="V1593">
            <v>576</v>
          </cell>
          <cell r="W1593">
            <v>0</v>
          </cell>
          <cell r="X1593">
            <v>576</v>
          </cell>
          <cell r="Y1593">
            <v>69.12</v>
          </cell>
        </row>
        <row r="1594">
          <cell r="A1594" t="str">
            <v>G0469L8001</v>
          </cell>
          <cell r="B1594" t="str">
            <v>LAMINA 922*304 T150</v>
          </cell>
          <cell r="C1594">
            <v>2</v>
          </cell>
          <cell r="D1594" t="str">
            <v>8</v>
          </cell>
          <cell r="E1594">
            <v>20020606</v>
          </cell>
          <cell r="F1594" t="str">
            <v>UN</v>
          </cell>
          <cell r="G1594">
            <v>1</v>
          </cell>
          <cell r="H1594">
            <v>4800</v>
          </cell>
          <cell r="I1594">
            <v>0.14699999999999999</v>
          </cell>
          <cell r="J1594">
            <v>705.6</v>
          </cell>
          <cell r="K1594" t="str">
            <v>Peso de Producto Terminado</v>
          </cell>
          <cell r="L1594" t="str">
            <v>G0469</v>
          </cell>
          <cell r="M1594">
            <v>2002</v>
          </cell>
          <cell r="N1594">
            <v>6</v>
          </cell>
          <cell r="O1594" t="str">
            <v>042995</v>
          </cell>
          <cell r="P1594">
            <v>3</v>
          </cell>
          <cell r="Q1594" t="str">
            <v>15104</v>
          </cell>
          <cell r="R1594" t="str">
            <v>21734</v>
          </cell>
          <cell r="S1594" t="str">
            <v>0</v>
          </cell>
          <cell r="T1594" t="str">
            <v>CARTONES Y SERVICIOS</v>
          </cell>
          <cell r="U1594">
            <v>42995</v>
          </cell>
        </row>
        <row r="1595">
          <cell r="A1595" t="str">
            <v>G0469C8025</v>
          </cell>
          <cell r="B1595" t="str">
            <v>CJ 500CCX24 365*315*247 KC 175 4838</v>
          </cell>
          <cell r="C1595">
            <v>90</v>
          </cell>
          <cell r="D1595" t="str">
            <v>8</v>
          </cell>
          <cell r="E1595">
            <v>20020627</v>
          </cell>
          <cell r="F1595" t="str">
            <v>UN</v>
          </cell>
          <cell r="G1595">
            <v>-1</v>
          </cell>
          <cell r="H1595">
            <v>1876</v>
          </cell>
          <cell r="I1595">
            <v>0.495</v>
          </cell>
          <cell r="J1595">
            <v>-928.62</v>
          </cell>
          <cell r="K1595" t="str">
            <v>Peso de Producto Terminado</v>
          </cell>
          <cell r="L1595" t="str">
            <v>G0469</v>
          </cell>
          <cell r="M1595">
            <v>2002</v>
          </cell>
          <cell r="N1595">
            <v>6</v>
          </cell>
          <cell r="O1595" t="str">
            <v>043842</v>
          </cell>
          <cell r="P1595">
            <v>1</v>
          </cell>
          <cell r="Q1595" t="str">
            <v>G0469</v>
          </cell>
          <cell r="R1595" t="str">
            <v>FACTUPA$02</v>
          </cell>
          <cell r="S1595" t="str">
            <v>0200015249</v>
          </cell>
          <cell r="T1595" t="str">
            <v>CARTONES Y SERVICIOS</v>
          </cell>
          <cell r="U1595">
            <v>43842</v>
          </cell>
          <cell r="V1595">
            <v>731.64</v>
          </cell>
          <cell r="W1595">
            <v>0</v>
          </cell>
          <cell r="X1595">
            <v>731.64</v>
          </cell>
          <cell r="Y1595">
            <v>87.8</v>
          </cell>
        </row>
        <row r="1596">
          <cell r="A1596" t="str">
            <v>G0469C8025</v>
          </cell>
          <cell r="B1596" t="str">
            <v>CJ 500CCX24 365*315*247 KC 175 4838</v>
          </cell>
          <cell r="C1596">
            <v>2</v>
          </cell>
          <cell r="D1596" t="str">
            <v>8</v>
          </cell>
          <cell r="E1596">
            <v>20020626</v>
          </cell>
          <cell r="F1596" t="str">
            <v>UN</v>
          </cell>
          <cell r="G1596">
            <v>1</v>
          </cell>
          <cell r="H1596">
            <v>1876</v>
          </cell>
          <cell r="I1596">
            <v>0.495</v>
          </cell>
          <cell r="J1596">
            <v>928.62</v>
          </cell>
          <cell r="K1596" t="str">
            <v>Peso de Producto Terminado</v>
          </cell>
          <cell r="L1596" t="str">
            <v>G0469</v>
          </cell>
          <cell r="M1596">
            <v>2002</v>
          </cell>
          <cell r="N1596">
            <v>6</v>
          </cell>
          <cell r="O1596" t="str">
            <v>043840</v>
          </cell>
          <cell r="P1596">
            <v>3</v>
          </cell>
          <cell r="Q1596" t="str">
            <v>15440</v>
          </cell>
          <cell r="R1596" t="str">
            <v>22093</v>
          </cell>
          <cell r="S1596" t="str">
            <v>0</v>
          </cell>
          <cell r="T1596" t="str">
            <v>CARTONES Y SERVICIOS</v>
          </cell>
          <cell r="U1596">
            <v>43840</v>
          </cell>
        </row>
        <row r="1597">
          <cell r="A1597" t="str">
            <v>G0469C8020</v>
          </cell>
          <cell r="B1597" t="str">
            <v>CJ MASTER 50LB 340*310*380 B-C 200</v>
          </cell>
          <cell r="C1597">
            <v>2</v>
          </cell>
          <cell r="D1597" t="str">
            <v>8</v>
          </cell>
          <cell r="E1597">
            <v>20020617</v>
          </cell>
          <cell r="F1597" t="str">
            <v>UN</v>
          </cell>
          <cell r="G1597">
            <v>1</v>
          </cell>
          <cell r="H1597">
            <v>2127</v>
          </cell>
          <cell r="I1597">
            <v>0.58399999999999996</v>
          </cell>
          <cell r="J1597">
            <v>1242.1679999999999</v>
          </cell>
          <cell r="K1597" t="str">
            <v>Peso de Producto Terminado</v>
          </cell>
          <cell r="L1597" t="str">
            <v>G0469</v>
          </cell>
          <cell r="M1597">
            <v>2002</v>
          </cell>
          <cell r="N1597">
            <v>6</v>
          </cell>
          <cell r="O1597" t="str">
            <v>043418</v>
          </cell>
          <cell r="P1597">
            <v>1</v>
          </cell>
          <cell r="Q1597" t="str">
            <v>15331</v>
          </cell>
          <cell r="R1597" t="str">
            <v>21391</v>
          </cell>
          <cell r="S1597" t="str">
            <v>0</v>
          </cell>
          <cell r="T1597" t="str">
            <v>CARTONES Y SERVICIOS</v>
          </cell>
          <cell r="U1597">
            <v>43418</v>
          </cell>
        </row>
        <row r="1598">
          <cell r="A1598" t="str">
            <v>G0469C8024</v>
          </cell>
          <cell r="B1598" t="str">
            <v>CJ 1000CCX12 365*240*298 KC 175 4837</v>
          </cell>
          <cell r="C1598">
            <v>2</v>
          </cell>
          <cell r="D1598" t="str">
            <v>8</v>
          </cell>
          <cell r="E1598">
            <v>20020627</v>
          </cell>
          <cell r="F1598" t="str">
            <v>UN</v>
          </cell>
          <cell r="G1598">
            <v>1</v>
          </cell>
          <cell r="H1598">
            <v>3747</v>
          </cell>
          <cell r="I1598">
            <v>0.43</v>
          </cell>
          <cell r="J1598">
            <v>1611.21</v>
          </cell>
          <cell r="K1598" t="str">
            <v>Peso de Producto Terminado</v>
          </cell>
          <cell r="L1598" t="str">
            <v>G0469</v>
          </cell>
          <cell r="M1598">
            <v>2002</v>
          </cell>
          <cell r="N1598">
            <v>6</v>
          </cell>
          <cell r="O1598" t="str">
            <v>043858</v>
          </cell>
          <cell r="P1598">
            <v>5</v>
          </cell>
          <cell r="Q1598" t="str">
            <v>15509</v>
          </cell>
          <cell r="R1598" t="str">
            <v>22103</v>
          </cell>
          <cell r="S1598" t="str">
            <v>0</v>
          </cell>
          <cell r="T1598" t="str">
            <v>CARTONES Y SERVICIOS</v>
          </cell>
          <cell r="U1598">
            <v>43858</v>
          </cell>
        </row>
        <row r="1599">
          <cell r="A1599" t="str">
            <v>G0450L8006</v>
          </cell>
          <cell r="B1599" t="str">
            <v>PLANCHA 2200*1890 T/200 K/K F-C</v>
          </cell>
          <cell r="C1599">
            <v>90</v>
          </cell>
          <cell r="D1599" t="str">
            <v>8</v>
          </cell>
          <cell r="E1599">
            <v>20020629</v>
          </cell>
          <cell r="F1599" t="str">
            <v>UN</v>
          </cell>
          <cell r="G1599">
            <v>-1</v>
          </cell>
          <cell r="H1599">
            <v>510</v>
          </cell>
          <cell r="I1599">
            <v>2.5910000000000002</v>
          </cell>
          <cell r="J1599">
            <v>-1321.41</v>
          </cell>
          <cell r="K1599" t="str">
            <v>Peso de Producto Terminado</v>
          </cell>
          <cell r="L1599" t="str">
            <v>G0450</v>
          </cell>
          <cell r="M1599">
            <v>2002</v>
          </cell>
          <cell r="N1599">
            <v>6</v>
          </cell>
          <cell r="O1599" t="str">
            <v>044021</v>
          </cell>
          <cell r="P1599">
            <v>1</v>
          </cell>
          <cell r="Q1599" t="str">
            <v>G0450</v>
          </cell>
          <cell r="R1599" t="str">
            <v>FACTUPA$02</v>
          </cell>
          <cell r="S1599" t="str">
            <v>0200015313</v>
          </cell>
          <cell r="T1599" t="str">
            <v>CARTONERA PICHINCHA</v>
          </cell>
          <cell r="U1599">
            <v>44021</v>
          </cell>
          <cell r="V1599">
            <v>1076.0999999999999</v>
          </cell>
          <cell r="W1599">
            <v>0</v>
          </cell>
          <cell r="X1599">
            <v>1076.0999999999999</v>
          </cell>
          <cell r="Y1599">
            <v>129.13</v>
          </cell>
        </row>
        <row r="1600">
          <cell r="A1600" t="str">
            <v>G0469C8023</v>
          </cell>
          <cell r="B1600" t="str">
            <v>CJ CHOCOLATERIA 425*315*210 KC 250 4386</v>
          </cell>
          <cell r="C1600">
            <v>2</v>
          </cell>
          <cell r="D1600" t="str">
            <v>8</v>
          </cell>
          <cell r="E1600">
            <v>20020628</v>
          </cell>
          <cell r="F1600" t="str">
            <v>UN</v>
          </cell>
          <cell r="G1600">
            <v>1</v>
          </cell>
          <cell r="H1600">
            <v>938</v>
          </cell>
          <cell r="I1600">
            <v>0.61899999999999999</v>
          </cell>
          <cell r="J1600">
            <v>580.62199999999996</v>
          </cell>
          <cell r="K1600" t="str">
            <v>Peso de Producto Terminado</v>
          </cell>
          <cell r="L1600" t="str">
            <v>G0469</v>
          </cell>
          <cell r="M1600">
            <v>2002</v>
          </cell>
          <cell r="N1600">
            <v>6</v>
          </cell>
          <cell r="O1600" t="str">
            <v>043983</v>
          </cell>
          <cell r="P1600">
            <v>1</v>
          </cell>
          <cell r="Q1600" t="str">
            <v>15454</v>
          </cell>
          <cell r="R1600" t="str">
            <v>22150</v>
          </cell>
          <cell r="S1600" t="str">
            <v>0</v>
          </cell>
          <cell r="T1600" t="str">
            <v>CARTONES Y SERVICIOS</v>
          </cell>
          <cell r="U1600">
            <v>43983</v>
          </cell>
        </row>
        <row r="1601">
          <cell r="A1601" t="str">
            <v>G0469C8023</v>
          </cell>
          <cell r="B1601" t="str">
            <v>CJ CHOCOLATERIA 425*315*210 KC 250 4386</v>
          </cell>
          <cell r="C1601">
            <v>90</v>
          </cell>
          <cell r="D1601" t="str">
            <v>8</v>
          </cell>
          <cell r="E1601">
            <v>20020617</v>
          </cell>
          <cell r="F1601" t="str">
            <v>UN</v>
          </cell>
          <cell r="G1601">
            <v>-1</v>
          </cell>
          <cell r="H1601">
            <v>982</v>
          </cell>
          <cell r="I1601">
            <v>0.61899999999999999</v>
          </cell>
          <cell r="J1601">
            <v>-607.85799999999995</v>
          </cell>
          <cell r="K1601" t="str">
            <v>Peso de Producto Terminado</v>
          </cell>
          <cell r="L1601" t="str">
            <v>G0469</v>
          </cell>
          <cell r="M1601">
            <v>2002</v>
          </cell>
          <cell r="N1601">
            <v>6</v>
          </cell>
          <cell r="O1601" t="str">
            <v>043402</v>
          </cell>
          <cell r="P1601">
            <v>1</v>
          </cell>
          <cell r="Q1601" t="str">
            <v>G0469</v>
          </cell>
          <cell r="R1601" t="str">
            <v>FACTUPA$02</v>
          </cell>
          <cell r="S1601" t="str">
            <v>0200015041</v>
          </cell>
          <cell r="T1601" t="str">
            <v>CARTONES Y SERVICIOS</v>
          </cell>
          <cell r="U1601">
            <v>43402</v>
          </cell>
          <cell r="V1601">
            <v>510.64</v>
          </cell>
          <cell r="W1601">
            <v>0</v>
          </cell>
          <cell r="X1601">
            <v>510.64</v>
          </cell>
          <cell r="Y1601">
            <v>61.28</v>
          </cell>
        </row>
        <row r="1602">
          <cell r="A1602" t="str">
            <v>G0469C8023</v>
          </cell>
          <cell r="B1602" t="str">
            <v>CJ CHOCOLATERIA 425*315*210 KC 250 4386</v>
          </cell>
          <cell r="C1602">
            <v>2</v>
          </cell>
          <cell r="D1602" t="str">
            <v>8</v>
          </cell>
          <cell r="E1602">
            <v>20020617</v>
          </cell>
          <cell r="F1602" t="str">
            <v>UN</v>
          </cell>
          <cell r="G1602">
            <v>1</v>
          </cell>
          <cell r="H1602">
            <v>982</v>
          </cell>
          <cell r="I1602">
            <v>0.61499999999999999</v>
          </cell>
          <cell r="J1602">
            <v>603.92999999999995</v>
          </cell>
          <cell r="K1602" t="str">
            <v>Peso de Producto Terminado</v>
          </cell>
          <cell r="L1602" t="str">
            <v>G0469</v>
          </cell>
          <cell r="M1602">
            <v>2002</v>
          </cell>
          <cell r="N1602">
            <v>6</v>
          </cell>
          <cell r="O1602" t="str">
            <v>043401</v>
          </cell>
          <cell r="P1602">
            <v>1</v>
          </cell>
          <cell r="Q1602" t="str">
            <v>15409</v>
          </cell>
          <cell r="R1602" t="str">
            <v>21903</v>
          </cell>
          <cell r="S1602" t="str">
            <v>0</v>
          </cell>
          <cell r="T1602" t="str">
            <v>CARTONES Y SERVICIOS</v>
          </cell>
          <cell r="U1602">
            <v>43401</v>
          </cell>
        </row>
        <row r="1603">
          <cell r="A1603" t="str">
            <v>G0469C8022</v>
          </cell>
          <cell r="B1603" t="str">
            <v>CJ VIDRIOSX12 355*230*230 KC 175 TENA</v>
          </cell>
          <cell r="C1603">
            <v>90</v>
          </cell>
          <cell r="D1603" t="str">
            <v>8</v>
          </cell>
          <cell r="E1603">
            <v>20020620</v>
          </cell>
          <cell r="F1603" t="str">
            <v>UN</v>
          </cell>
          <cell r="G1603">
            <v>-1</v>
          </cell>
          <cell r="H1603">
            <v>2351</v>
          </cell>
          <cell r="I1603">
            <v>0.36599999999999999</v>
          </cell>
          <cell r="J1603">
            <v>-860.46600000000001</v>
          </cell>
          <cell r="K1603" t="str">
            <v>Peso de Producto Terminado</v>
          </cell>
          <cell r="L1603" t="str">
            <v>G0469</v>
          </cell>
          <cell r="M1603">
            <v>2002</v>
          </cell>
          <cell r="N1603">
            <v>6</v>
          </cell>
          <cell r="O1603" t="str">
            <v>043531</v>
          </cell>
          <cell r="P1603">
            <v>1</v>
          </cell>
          <cell r="Q1603" t="str">
            <v>G0469</v>
          </cell>
          <cell r="R1603" t="str">
            <v>FACTUPA$02</v>
          </cell>
          <cell r="S1603" t="str">
            <v>0200015102</v>
          </cell>
          <cell r="T1603" t="str">
            <v>CARTONES Y SERVICIOS</v>
          </cell>
          <cell r="U1603">
            <v>43531</v>
          </cell>
          <cell r="V1603">
            <v>658.28</v>
          </cell>
          <cell r="W1603">
            <v>0</v>
          </cell>
          <cell r="X1603">
            <v>658.28</v>
          </cell>
          <cell r="Y1603">
            <v>78.989999999999995</v>
          </cell>
        </row>
        <row r="1604">
          <cell r="A1604" t="str">
            <v>G0469C8022</v>
          </cell>
          <cell r="B1604" t="str">
            <v>CJ VIDRIOSX12 355*230*230 KC 175 TENA</v>
          </cell>
          <cell r="C1604">
            <v>2</v>
          </cell>
          <cell r="D1604" t="str">
            <v>8</v>
          </cell>
          <cell r="E1604">
            <v>20020619</v>
          </cell>
          <cell r="F1604" t="str">
            <v>UN</v>
          </cell>
          <cell r="G1604">
            <v>1</v>
          </cell>
          <cell r="H1604">
            <v>2351</v>
          </cell>
          <cell r="I1604">
            <v>0.36599999999999999</v>
          </cell>
          <cell r="J1604">
            <v>860.46600000000001</v>
          </cell>
          <cell r="K1604" t="str">
            <v>Peso de Producto Terminado</v>
          </cell>
          <cell r="L1604" t="str">
            <v>G0469</v>
          </cell>
          <cell r="M1604">
            <v>2002</v>
          </cell>
          <cell r="N1604">
            <v>6</v>
          </cell>
          <cell r="O1604" t="str">
            <v>043508</v>
          </cell>
          <cell r="P1604">
            <v>4</v>
          </cell>
          <cell r="Q1604" t="str">
            <v>15231</v>
          </cell>
          <cell r="R1604" t="str">
            <v>21952</v>
          </cell>
          <cell r="S1604" t="str">
            <v>0</v>
          </cell>
          <cell r="T1604" t="str">
            <v>CARTONES Y SERVICIOS</v>
          </cell>
          <cell r="U1604">
            <v>43508</v>
          </cell>
        </row>
        <row r="1605">
          <cell r="A1605" t="str">
            <v>G0469C8021</v>
          </cell>
          <cell r="B1605" t="str">
            <v>CJ MASTER PERF.340*310*380 B-C T200</v>
          </cell>
          <cell r="C1605">
            <v>90</v>
          </cell>
          <cell r="D1605" t="str">
            <v>8</v>
          </cell>
          <cell r="E1605">
            <v>20020621</v>
          </cell>
          <cell r="F1605" t="str">
            <v>UN</v>
          </cell>
          <cell r="G1605">
            <v>-1</v>
          </cell>
          <cell r="H1605">
            <v>1066</v>
          </cell>
          <cell r="I1605">
            <v>0.59799999999999998</v>
          </cell>
          <cell r="J1605">
            <v>-637.46799999999996</v>
          </cell>
          <cell r="K1605" t="str">
            <v>Peso de Producto Terminado</v>
          </cell>
          <cell r="L1605" t="str">
            <v>G0469</v>
          </cell>
          <cell r="M1605">
            <v>2002</v>
          </cell>
          <cell r="N1605">
            <v>6</v>
          </cell>
          <cell r="O1605" t="str">
            <v>043598</v>
          </cell>
          <cell r="P1605">
            <v>1</v>
          </cell>
          <cell r="Q1605" t="str">
            <v>G0469</v>
          </cell>
          <cell r="R1605" t="str">
            <v>FACTUPA$02</v>
          </cell>
          <cell r="S1605" t="str">
            <v>0200015138</v>
          </cell>
          <cell r="T1605" t="str">
            <v>CARTONES Y SERVICIOS</v>
          </cell>
          <cell r="U1605">
            <v>43598</v>
          </cell>
          <cell r="V1605">
            <v>543.66</v>
          </cell>
          <cell r="W1605">
            <v>0</v>
          </cell>
          <cell r="X1605">
            <v>543.66</v>
          </cell>
          <cell r="Y1605">
            <v>65.239999999999995</v>
          </cell>
        </row>
        <row r="1606">
          <cell r="A1606" t="str">
            <v>G0469C8024</v>
          </cell>
          <cell r="B1606" t="str">
            <v>CJ 1000CCX12 365*240*298 KC 175 4837</v>
          </cell>
          <cell r="C1606">
            <v>90</v>
          </cell>
          <cell r="D1606" t="str">
            <v>8</v>
          </cell>
          <cell r="E1606">
            <v>20020628</v>
          </cell>
          <cell r="F1606" t="str">
            <v>UN</v>
          </cell>
          <cell r="G1606">
            <v>-1</v>
          </cell>
          <cell r="H1606">
            <v>3747</v>
          </cell>
          <cell r="I1606">
            <v>0.43</v>
          </cell>
          <cell r="J1606">
            <v>-1611.21</v>
          </cell>
          <cell r="K1606" t="str">
            <v>Peso de Producto Terminado</v>
          </cell>
          <cell r="L1606" t="str">
            <v>G0469</v>
          </cell>
          <cell r="M1606">
            <v>2002</v>
          </cell>
          <cell r="N1606">
            <v>6</v>
          </cell>
          <cell r="O1606" t="str">
            <v>043908</v>
          </cell>
          <cell r="P1606">
            <v>1</v>
          </cell>
          <cell r="Q1606" t="str">
            <v>G0469</v>
          </cell>
          <cell r="R1606" t="str">
            <v>FACTUPA$02</v>
          </cell>
          <cell r="S1606" t="str">
            <v>0200015267</v>
          </cell>
          <cell r="T1606" t="str">
            <v>CARTONES Y SERVICIOS</v>
          </cell>
          <cell r="U1606">
            <v>43908</v>
          </cell>
          <cell r="V1606">
            <v>1236.51</v>
          </cell>
          <cell r="W1606">
            <v>0</v>
          </cell>
          <cell r="X1606">
            <v>1236.51</v>
          </cell>
          <cell r="Y1606">
            <v>148.38</v>
          </cell>
        </row>
        <row r="1607">
          <cell r="A1607" t="str">
            <v>G0450C8047</v>
          </cell>
          <cell r="B1607" t="str">
            <v>CJ OFFSET FC-10VP 286*276*320 200 4791</v>
          </cell>
          <cell r="C1607">
            <v>90</v>
          </cell>
          <cell r="D1607" t="str">
            <v>8</v>
          </cell>
          <cell r="E1607">
            <v>20020624</v>
          </cell>
          <cell r="F1607" t="str">
            <v>UN</v>
          </cell>
          <cell r="G1607">
            <v>-1</v>
          </cell>
          <cell r="H1607">
            <v>1080</v>
          </cell>
          <cell r="I1607">
            <v>0.44</v>
          </cell>
          <cell r="J1607">
            <v>-475.2</v>
          </cell>
          <cell r="K1607" t="str">
            <v>Peso de Producto Terminado</v>
          </cell>
          <cell r="L1607" t="str">
            <v>G0450</v>
          </cell>
          <cell r="M1607">
            <v>2002</v>
          </cell>
          <cell r="N1607">
            <v>6</v>
          </cell>
          <cell r="O1607" t="str">
            <v>043668</v>
          </cell>
          <cell r="P1607">
            <v>1</v>
          </cell>
          <cell r="Q1607" t="str">
            <v>G0450</v>
          </cell>
          <cell r="R1607" t="str">
            <v>FACTUPA$02</v>
          </cell>
          <cell r="S1607" t="str">
            <v>0200015173</v>
          </cell>
          <cell r="T1607" t="str">
            <v>CARTONERA PICHINCHA</v>
          </cell>
          <cell r="U1607">
            <v>43668</v>
          </cell>
          <cell r="V1607">
            <v>432</v>
          </cell>
          <cell r="W1607">
            <v>0</v>
          </cell>
          <cell r="X1607">
            <v>432</v>
          </cell>
          <cell r="Y1607">
            <v>51.84</v>
          </cell>
        </row>
        <row r="1608">
          <cell r="A1608" t="str">
            <v>G0450L8DL2</v>
          </cell>
          <cell r="B1608" t="str">
            <v>LAMINA  3000*1890  T/200  K/K  P:3.554</v>
          </cell>
          <cell r="C1608">
            <v>90</v>
          </cell>
          <cell r="D1608" t="str">
            <v>8</v>
          </cell>
          <cell r="E1608">
            <v>20020625</v>
          </cell>
          <cell r="F1608" t="str">
            <v>UN</v>
          </cell>
          <cell r="G1608">
            <v>-1</v>
          </cell>
          <cell r="H1608">
            <v>545</v>
          </cell>
          <cell r="I1608">
            <v>3.5329999999999999</v>
          </cell>
          <cell r="J1608">
            <v>-1925.4849999999999</v>
          </cell>
          <cell r="K1608" t="str">
            <v>Peso de Producto Terminado</v>
          </cell>
          <cell r="L1608" t="str">
            <v>G0450</v>
          </cell>
          <cell r="M1608">
            <v>2002</v>
          </cell>
          <cell r="N1608">
            <v>6</v>
          </cell>
          <cell r="O1608" t="str">
            <v>043717</v>
          </cell>
          <cell r="P1608">
            <v>1</v>
          </cell>
          <cell r="Q1608" t="str">
            <v>G0450</v>
          </cell>
          <cell r="R1608" t="str">
            <v>FACTUPA$02</v>
          </cell>
          <cell r="S1608" t="str">
            <v>0200015197</v>
          </cell>
          <cell r="T1608" t="str">
            <v>CARTONERA PICHINCHA</v>
          </cell>
          <cell r="U1608">
            <v>43717</v>
          </cell>
          <cell r="V1608">
            <v>1564.15</v>
          </cell>
          <cell r="W1608">
            <v>0</v>
          </cell>
          <cell r="X1608">
            <v>1564.15</v>
          </cell>
          <cell r="Y1608">
            <v>187.7</v>
          </cell>
        </row>
        <row r="1609">
          <cell r="A1609" t="str">
            <v>G0450L8DL2</v>
          </cell>
          <cell r="B1609" t="str">
            <v>LAMINA  3000*1890  T/200  K/K  P:3.554</v>
          </cell>
          <cell r="C1609">
            <v>2</v>
          </cell>
          <cell r="D1609" t="str">
            <v>8</v>
          </cell>
          <cell r="E1609">
            <v>20020625</v>
          </cell>
          <cell r="F1609" t="str">
            <v>UN</v>
          </cell>
          <cell r="G1609">
            <v>1</v>
          </cell>
          <cell r="H1609">
            <v>540</v>
          </cell>
          <cell r="I1609">
            <v>3.5329999999999999</v>
          </cell>
          <cell r="J1609">
            <v>1907.82</v>
          </cell>
          <cell r="K1609" t="str">
            <v>Peso de Producto Terminado</v>
          </cell>
          <cell r="L1609" t="str">
            <v>G0450</v>
          </cell>
          <cell r="M1609">
            <v>2002</v>
          </cell>
          <cell r="N1609">
            <v>6</v>
          </cell>
          <cell r="O1609" t="str">
            <v>043724</v>
          </cell>
          <cell r="P1609">
            <v>2</v>
          </cell>
          <cell r="Q1609" t="str">
            <v>14140</v>
          </cell>
          <cell r="R1609" t="str">
            <v>22068</v>
          </cell>
          <cell r="S1609" t="str">
            <v>0</v>
          </cell>
          <cell r="T1609" t="str">
            <v>CARTONERA PICHINCHA</v>
          </cell>
          <cell r="U1609">
            <v>43724</v>
          </cell>
        </row>
        <row r="1610">
          <cell r="A1610" t="str">
            <v>G0450L8DL2</v>
          </cell>
          <cell r="B1610" t="str">
            <v>LAMINA  3000*1890  T/200  K/K  P:3.554</v>
          </cell>
          <cell r="C1610">
            <v>90</v>
          </cell>
          <cell r="D1610" t="str">
            <v>8</v>
          </cell>
          <cell r="E1610">
            <v>20020606</v>
          </cell>
          <cell r="F1610" t="str">
            <v>UN</v>
          </cell>
          <cell r="G1610">
            <v>-1</v>
          </cell>
          <cell r="H1610">
            <v>202</v>
          </cell>
          <cell r="I1610">
            <v>3.5329999999999999</v>
          </cell>
          <cell r="J1610">
            <v>-713.66599999999994</v>
          </cell>
          <cell r="K1610" t="str">
            <v>Peso de Producto Terminado</v>
          </cell>
          <cell r="L1610" t="str">
            <v>G0450</v>
          </cell>
          <cell r="M1610">
            <v>2002</v>
          </cell>
          <cell r="N1610">
            <v>6</v>
          </cell>
          <cell r="O1610" t="str">
            <v>042985</v>
          </cell>
          <cell r="P1610">
            <v>1</v>
          </cell>
          <cell r="Q1610" t="str">
            <v>G0450</v>
          </cell>
          <cell r="R1610" t="str">
            <v>FACTUPA$02</v>
          </cell>
          <cell r="S1610" t="str">
            <v>0200014830</v>
          </cell>
          <cell r="T1610" t="str">
            <v>CARTONERA PICHINCHA</v>
          </cell>
          <cell r="U1610">
            <v>42985</v>
          </cell>
          <cell r="V1610">
            <v>579.74</v>
          </cell>
          <cell r="W1610">
            <v>0</v>
          </cell>
          <cell r="X1610">
            <v>579.74</v>
          </cell>
          <cell r="Y1610">
            <v>69.569999999999993</v>
          </cell>
        </row>
        <row r="1611">
          <cell r="A1611" t="str">
            <v>G0450L8DL2</v>
          </cell>
          <cell r="B1611" t="str">
            <v>LAMINA  3000*1890  T/200  K/K  P:3.554</v>
          </cell>
          <cell r="C1611">
            <v>2</v>
          </cell>
          <cell r="D1611" t="str">
            <v>8</v>
          </cell>
          <cell r="E1611">
            <v>20020606</v>
          </cell>
          <cell r="F1611" t="str">
            <v>UN</v>
          </cell>
          <cell r="G1611">
            <v>1</v>
          </cell>
          <cell r="H1611">
            <v>202</v>
          </cell>
          <cell r="I1611">
            <v>3.54</v>
          </cell>
          <cell r="J1611">
            <v>715.08</v>
          </cell>
          <cell r="K1611" t="str">
            <v>Peso de Producto Terminado</v>
          </cell>
          <cell r="L1611" t="str">
            <v>G0450</v>
          </cell>
          <cell r="M1611">
            <v>2002</v>
          </cell>
          <cell r="N1611">
            <v>6</v>
          </cell>
          <cell r="O1611" t="str">
            <v>042984</v>
          </cell>
          <cell r="P1611">
            <v>1</v>
          </cell>
          <cell r="Q1611" t="str">
            <v>FACT14830</v>
          </cell>
          <cell r="R1611" t="str">
            <v>21586</v>
          </cell>
          <cell r="S1611" t="str">
            <v>12545</v>
          </cell>
          <cell r="T1611" t="str">
            <v>CARTONERA PICHINCHA</v>
          </cell>
          <cell r="U1611">
            <v>42984</v>
          </cell>
        </row>
        <row r="1612">
          <cell r="A1612" t="str">
            <v>G0450C8050</v>
          </cell>
          <cell r="B1612" t="str">
            <v>OFFSETEC L001 510*346*216 KC 200 4851</v>
          </cell>
          <cell r="C1612">
            <v>90</v>
          </cell>
          <cell r="D1612" t="str">
            <v>8</v>
          </cell>
          <cell r="E1612">
            <v>20020625</v>
          </cell>
          <cell r="F1612" t="str">
            <v>UN</v>
          </cell>
          <cell r="G1612">
            <v>-1</v>
          </cell>
          <cell r="H1612">
            <v>1358</v>
          </cell>
          <cell r="I1612">
            <v>0.61899999999999999</v>
          </cell>
          <cell r="J1612">
            <v>-840.60199999999998</v>
          </cell>
          <cell r="K1612" t="str">
            <v>Peso de Producto Terminado</v>
          </cell>
          <cell r="L1612" t="str">
            <v>G0450</v>
          </cell>
          <cell r="M1612">
            <v>2002</v>
          </cell>
          <cell r="N1612">
            <v>6</v>
          </cell>
          <cell r="O1612" t="str">
            <v>043741</v>
          </cell>
          <cell r="P1612">
            <v>1</v>
          </cell>
          <cell r="Q1612" t="str">
            <v>G0450</v>
          </cell>
          <cell r="R1612" t="str">
            <v>FACTUPA$02</v>
          </cell>
          <cell r="S1612" t="str">
            <v>0200015206</v>
          </cell>
          <cell r="T1612" t="str">
            <v>CARTONERA PICHINCHA</v>
          </cell>
          <cell r="U1612">
            <v>43741</v>
          </cell>
          <cell r="V1612">
            <v>733.32</v>
          </cell>
          <cell r="W1612">
            <v>0</v>
          </cell>
          <cell r="X1612">
            <v>733.32</v>
          </cell>
          <cell r="Y1612">
            <v>88</v>
          </cell>
        </row>
        <row r="1613">
          <cell r="A1613" t="str">
            <v>G0450L8050</v>
          </cell>
          <cell r="B1613" t="str">
            <v>PLANCHA 2200*1860 K-C T/200</v>
          </cell>
          <cell r="C1613">
            <v>90</v>
          </cell>
          <cell r="D1613" t="str">
            <v>8</v>
          </cell>
          <cell r="E1613">
            <v>20020611</v>
          </cell>
          <cell r="F1613" t="str">
            <v>UN</v>
          </cell>
          <cell r="G1613">
            <v>-1</v>
          </cell>
          <cell r="H1613">
            <v>1520</v>
          </cell>
          <cell r="I1613">
            <v>2.5089999999999999</v>
          </cell>
          <cell r="J1613">
            <v>-3813.68</v>
          </cell>
          <cell r="K1613" t="str">
            <v>Peso de Producto Terminado</v>
          </cell>
          <cell r="L1613" t="str">
            <v>G0450</v>
          </cell>
          <cell r="M1613">
            <v>2002</v>
          </cell>
          <cell r="N1613">
            <v>6</v>
          </cell>
          <cell r="O1613" t="str">
            <v>043151</v>
          </cell>
          <cell r="P1613">
            <v>1</v>
          </cell>
          <cell r="Q1613" t="str">
            <v>G0450</v>
          </cell>
          <cell r="R1613" t="str">
            <v>FACTUPA$02</v>
          </cell>
          <cell r="S1613" t="str">
            <v>0200014918</v>
          </cell>
          <cell r="T1613" t="str">
            <v>CARTONERA PICHINCHA</v>
          </cell>
          <cell r="U1613">
            <v>43151</v>
          </cell>
          <cell r="V1613">
            <v>3146.4</v>
          </cell>
          <cell r="W1613">
            <v>0</v>
          </cell>
          <cell r="X1613">
            <v>3146.4</v>
          </cell>
          <cell r="Y1613">
            <v>377.57</v>
          </cell>
        </row>
        <row r="1614">
          <cell r="A1614" t="str">
            <v>G0450C8050</v>
          </cell>
          <cell r="B1614" t="str">
            <v>OFFSETEC L001 510*346*216 KC 200 4851</v>
          </cell>
          <cell r="C1614">
            <v>2</v>
          </cell>
          <cell r="D1614" t="str">
            <v>8</v>
          </cell>
          <cell r="E1614">
            <v>20020624</v>
          </cell>
          <cell r="F1614" t="str">
            <v>UN</v>
          </cell>
          <cell r="G1614">
            <v>1</v>
          </cell>
          <cell r="H1614">
            <v>1358</v>
          </cell>
          <cell r="I1614">
            <v>0.61899999999999999</v>
          </cell>
          <cell r="J1614">
            <v>840.60199999999998</v>
          </cell>
          <cell r="K1614" t="str">
            <v>Peso de Producto Terminado</v>
          </cell>
          <cell r="L1614" t="str">
            <v>G0450</v>
          </cell>
          <cell r="M1614">
            <v>2002</v>
          </cell>
          <cell r="N1614">
            <v>6</v>
          </cell>
          <cell r="O1614" t="str">
            <v>043636</v>
          </cell>
          <cell r="P1614">
            <v>1</v>
          </cell>
          <cell r="Q1614" t="str">
            <v>15260</v>
          </cell>
          <cell r="R1614" t="str">
            <v>21986</v>
          </cell>
          <cell r="S1614" t="str">
            <v>0</v>
          </cell>
          <cell r="T1614" t="str">
            <v>CARTONERA PICHINCHA</v>
          </cell>
          <cell r="U1614">
            <v>43636</v>
          </cell>
        </row>
        <row r="1615">
          <cell r="A1615" t="str">
            <v>G0450L8D10</v>
          </cell>
          <cell r="B1615" t="str">
            <v>LAMINA Ñ 10   2764*1862  T/350</v>
          </cell>
          <cell r="C1615">
            <v>90</v>
          </cell>
          <cell r="D1615" t="str">
            <v>8</v>
          </cell>
          <cell r="E1615">
            <v>20020622</v>
          </cell>
          <cell r="F1615" t="str">
            <v>UN</v>
          </cell>
          <cell r="G1615">
            <v>-1</v>
          </cell>
          <cell r="H1615">
            <v>239</v>
          </cell>
          <cell r="I1615">
            <v>5.2009999999999996</v>
          </cell>
          <cell r="J1615">
            <v>-1243.039</v>
          </cell>
          <cell r="K1615" t="str">
            <v>Peso de Producto Terminado</v>
          </cell>
          <cell r="L1615" t="str">
            <v>G0450</v>
          </cell>
          <cell r="M1615">
            <v>2002</v>
          </cell>
          <cell r="N1615">
            <v>6</v>
          </cell>
          <cell r="O1615" t="str">
            <v>043628</v>
          </cell>
          <cell r="P1615">
            <v>1</v>
          </cell>
          <cell r="Q1615" t="str">
            <v>G0450</v>
          </cell>
          <cell r="R1615" t="str">
            <v>FACTUPA$02</v>
          </cell>
          <cell r="S1615" t="str">
            <v>0200015152</v>
          </cell>
          <cell r="T1615" t="str">
            <v>CARTONERA PICHINCHA</v>
          </cell>
          <cell r="U1615">
            <v>43628</v>
          </cell>
          <cell r="V1615">
            <v>1042.04</v>
          </cell>
          <cell r="W1615">
            <v>0</v>
          </cell>
          <cell r="X1615">
            <v>1042.04</v>
          </cell>
          <cell r="Y1615">
            <v>125.04</v>
          </cell>
        </row>
        <row r="1616">
          <cell r="A1616" t="str">
            <v>G0450C8049</v>
          </cell>
          <cell r="B1616" t="str">
            <v>CJ RICH TAPE 340*230*300 K-C T150 TE4805</v>
          </cell>
          <cell r="C1616">
            <v>90</v>
          </cell>
          <cell r="D1616" t="str">
            <v>8</v>
          </cell>
          <cell r="E1616">
            <v>20020615</v>
          </cell>
          <cell r="F1616" t="str">
            <v>UN</v>
          </cell>
          <cell r="G1616">
            <v>-1</v>
          </cell>
          <cell r="H1616">
            <v>3166</v>
          </cell>
          <cell r="I1616">
            <v>0.376</v>
          </cell>
          <cell r="J1616">
            <v>-1190.4159999999999</v>
          </cell>
          <cell r="K1616" t="str">
            <v>Peso de Producto Terminado</v>
          </cell>
          <cell r="L1616" t="str">
            <v>G0450</v>
          </cell>
          <cell r="M1616">
            <v>2002</v>
          </cell>
          <cell r="N1616">
            <v>6</v>
          </cell>
          <cell r="O1616" t="str">
            <v>043363</v>
          </cell>
          <cell r="P1616">
            <v>1</v>
          </cell>
          <cell r="Q1616" t="str">
            <v>G0450</v>
          </cell>
          <cell r="R1616" t="str">
            <v>FACTUPA$02</v>
          </cell>
          <cell r="S1616" t="str">
            <v>0200015021</v>
          </cell>
          <cell r="T1616" t="str">
            <v>CARTONERA PICHINCHA</v>
          </cell>
          <cell r="U1616">
            <v>43363</v>
          </cell>
          <cell r="V1616">
            <v>949.8</v>
          </cell>
          <cell r="W1616">
            <v>0</v>
          </cell>
          <cell r="X1616">
            <v>949.8</v>
          </cell>
          <cell r="Y1616">
            <v>113.98</v>
          </cell>
        </row>
        <row r="1617">
          <cell r="A1617" t="str">
            <v>G0450C8049</v>
          </cell>
          <cell r="B1617" t="str">
            <v>CJ RICH TAPE 340*230*300 K-C T150 TE4805</v>
          </cell>
          <cell r="C1617">
            <v>2</v>
          </cell>
          <cell r="D1617" t="str">
            <v>8</v>
          </cell>
          <cell r="E1617">
            <v>20020615</v>
          </cell>
          <cell r="F1617" t="str">
            <v>UN</v>
          </cell>
          <cell r="G1617">
            <v>1</v>
          </cell>
          <cell r="H1617">
            <v>3166</v>
          </cell>
          <cell r="I1617">
            <v>0.376</v>
          </cell>
          <cell r="J1617">
            <v>1190.4159999999999</v>
          </cell>
          <cell r="K1617" t="str">
            <v>Peso de Producto Terminado</v>
          </cell>
          <cell r="L1617" t="str">
            <v>G0450</v>
          </cell>
          <cell r="M1617">
            <v>2002</v>
          </cell>
          <cell r="N1617">
            <v>6</v>
          </cell>
          <cell r="O1617" t="str">
            <v>043361</v>
          </cell>
          <cell r="P1617">
            <v>1</v>
          </cell>
          <cell r="Q1617" t="str">
            <v>15216</v>
          </cell>
          <cell r="R1617" t="str">
            <v>21915</v>
          </cell>
          <cell r="S1617" t="str">
            <v>0</v>
          </cell>
          <cell r="T1617" t="str">
            <v>CARTONERA PICHINCHA</v>
          </cell>
          <cell r="U1617">
            <v>43361</v>
          </cell>
        </row>
        <row r="1618">
          <cell r="A1618" t="str">
            <v>G0450C8048</v>
          </cell>
          <cell r="B1618" t="str">
            <v>CJ OFFSET FC10IP 286*276*270 BC 200 4792</v>
          </cell>
          <cell r="C1618">
            <v>90</v>
          </cell>
          <cell r="D1618" t="str">
            <v>8</v>
          </cell>
          <cell r="E1618">
            <v>20020625</v>
          </cell>
          <cell r="F1618" t="str">
            <v>UN</v>
          </cell>
          <cell r="G1618">
            <v>-1</v>
          </cell>
          <cell r="H1618">
            <v>1302</v>
          </cell>
          <cell r="I1618">
            <v>0.40699999999999997</v>
          </cell>
          <cell r="J1618">
            <v>-529.91399999999999</v>
          </cell>
          <cell r="K1618" t="str">
            <v>Peso de Producto Terminado</v>
          </cell>
          <cell r="L1618" t="str">
            <v>G0450</v>
          </cell>
          <cell r="M1618">
            <v>2002</v>
          </cell>
          <cell r="N1618">
            <v>6</v>
          </cell>
          <cell r="O1618" t="str">
            <v>043744</v>
          </cell>
          <cell r="P1618">
            <v>1</v>
          </cell>
          <cell r="Q1618" t="str">
            <v>G0450</v>
          </cell>
          <cell r="R1618" t="str">
            <v>FACTUPA$02</v>
          </cell>
          <cell r="S1618" t="str">
            <v>0200015208</v>
          </cell>
          <cell r="T1618" t="str">
            <v>CARTONERA PICHINCHA</v>
          </cell>
          <cell r="U1618">
            <v>43744</v>
          </cell>
          <cell r="V1618">
            <v>468.72</v>
          </cell>
          <cell r="W1618">
            <v>0</v>
          </cell>
          <cell r="X1618">
            <v>468.72</v>
          </cell>
          <cell r="Y1618">
            <v>56.25</v>
          </cell>
        </row>
        <row r="1619">
          <cell r="A1619" t="str">
            <v>G0450C8048</v>
          </cell>
          <cell r="B1619" t="str">
            <v>CJ OFFSET FC10IP 286*276*270 BC 200 4792</v>
          </cell>
          <cell r="C1619">
            <v>2</v>
          </cell>
          <cell r="D1619" t="str">
            <v>8</v>
          </cell>
          <cell r="E1619">
            <v>20020624</v>
          </cell>
          <cell r="F1619" t="str">
            <v>UN</v>
          </cell>
          <cell r="G1619">
            <v>1</v>
          </cell>
          <cell r="H1619">
            <v>1302</v>
          </cell>
          <cell r="I1619">
            <v>0.40699999999999997</v>
          </cell>
          <cell r="J1619">
            <v>529.91399999999999</v>
          </cell>
          <cell r="K1619" t="str">
            <v>Peso de Producto Terminado</v>
          </cell>
          <cell r="L1619" t="str">
            <v>G0450</v>
          </cell>
          <cell r="M1619">
            <v>2002</v>
          </cell>
          <cell r="N1619">
            <v>6</v>
          </cell>
          <cell r="O1619" t="str">
            <v>043707</v>
          </cell>
          <cell r="P1619">
            <v>6</v>
          </cell>
          <cell r="Q1619" t="str">
            <v>15270</v>
          </cell>
          <cell r="R1619" t="str">
            <v>21806</v>
          </cell>
          <cell r="S1619" t="str">
            <v>0</v>
          </cell>
          <cell r="T1619" t="str">
            <v>CARTONERA PICHINCHA</v>
          </cell>
          <cell r="U1619">
            <v>43707</v>
          </cell>
        </row>
        <row r="1620">
          <cell r="A1620" t="str">
            <v>G0450L8DL2</v>
          </cell>
          <cell r="B1620" t="str">
            <v>LAMINA  3000*1890  T/200  K/K  P:3.554</v>
          </cell>
          <cell r="C1620">
            <v>2</v>
          </cell>
          <cell r="D1620" t="str">
            <v>8</v>
          </cell>
          <cell r="E1620">
            <v>20020624</v>
          </cell>
          <cell r="F1620" t="str">
            <v>UN</v>
          </cell>
          <cell r="G1620">
            <v>1</v>
          </cell>
          <cell r="H1620">
            <v>545</v>
          </cell>
          <cell r="I1620">
            <v>3.5329999999999999</v>
          </cell>
          <cell r="J1620">
            <v>1925.4849999999999</v>
          </cell>
          <cell r="K1620" t="str">
            <v>Peso de Producto Terminado</v>
          </cell>
          <cell r="L1620" t="str">
            <v>G0450</v>
          </cell>
          <cell r="M1620">
            <v>2002</v>
          </cell>
          <cell r="N1620">
            <v>6</v>
          </cell>
          <cell r="O1620" t="str">
            <v>043716</v>
          </cell>
          <cell r="P1620">
            <v>1</v>
          </cell>
          <cell r="Q1620" t="str">
            <v>14139</v>
          </cell>
          <cell r="R1620" t="str">
            <v>22067</v>
          </cell>
          <cell r="S1620" t="str">
            <v>0</v>
          </cell>
          <cell r="T1620" t="str">
            <v>CARTONERA PICHINCHA</v>
          </cell>
          <cell r="U1620">
            <v>43716</v>
          </cell>
        </row>
        <row r="1621">
          <cell r="A1621" t="str">
            <v>G0450C8048</v>
          </cell>
          <cell r="B1621" t="str">
            <v>CJ OFFSET FC10IP 286*276*270 BC 200 4792</v>
          </cell>
          <cell r="C1621">
            <v>2</v>
          </cell>
          <cell r="D1621" t="str">
            <v>8</v>
          </cell>
          <cell r="E1621">
            <v>20020611</v>
          </cell>
          <cell r="F1621" t="str">
            <v>UN</v>
          </cell>
          <cell r="G1621">
            <v>1</v>
          </cell>
          <cell r="H1621">
            <v>1074</v>
          </cell>
          <cell r="I1621">
            <v>0.40699999999999997</v>
          </cell>
          <cell r="J1621">
            <v>437.11799999999999</v>
          </cell>
          <cell r="K1621" t="str">
            <v>Peso de Producto Terminado</v>
          </cell>
          <cell r="L1621" t="str">
            <v>G0450</v>
          </cell>
          <cell r="M1621">
            <v>2002</v>
          </cell>
          <cell r="N1621">
            <v>6</v>
          </cell>
          <cell r="O1621" t="str">
            <v>043173</v>
          </cell>
          <cell r="P1621">
            <v>4</v>
          </cell>
          <cell r="Q1621" t="str">
            <v>15066</v>
          </cell>
          <cell r="R1621" t="str">
            <v>21806</v>
          </cell>
          <cell r="S1621" t="str">
            <v>0</v>
          </cell>
          <cell r="T1621" t="str">
            <v>CARTONERA PICHINCHA</v>
          </cell>
          <cell r="U1621">
            <v>43173</v>
          </cell>
        </row>
        <row r="1622">
          <cell r="A1622" t="str">
            <v>G0450L8DL2</v>
          </cell>
          <cell r="B1622" t="str">
            <v>LAMINA  3000*1890  T/200  K/K  P:3.554</v>
          </cell>
          <cell r="C1622">
            <v>90</v>
          </cell>
          <cell r="D1622" t="str">
            <v>8</v>
          </cell>
          <cell r="E1622">
            <v>20020625</v>
          </cell>
          <cell r="F1622" t="str">
            <v>UN</v>
          </cell>
          <cell r="G1622">
            <v>-1</v>
          </cell>
          <cell r="H1622">
            <v>540</v>
          </cell>
          <cell r="I1622">
            <v>3.5329999999999999</v>
          </cell>
          <cell r="J1622">
            <v>-1907.82</v>
          </cell>
          <cell r="K1622" t="str">
            <v>Peso de Producto Terminado</v>
          </cell>
          <cell r="L1622" t="str">
            <v>G0450</v>
          </cell>
          <cell r="M1622">
            <v>2002</v>
          </cell>
          <cell r="N1622">
            <v>6</v>
          </cell>
          <cell r="O1622" t="str">
            <v>043726</v>
          </cell>
          <cell r="P1622">
            <v>1</v>
          </cell>
          <cell r="Q1622" t="str">
            <v>G0450</v>
          </cell>
          <cell r="R1622" t="str">
            <v>FACTUPA$02</v>
          </cell>
          <cell r="S1622" t="str">
            <v>0200015198</v>
          </cell>
          <cell r="T1622" t="str">
            <v>CARTONERA PICHINCHA</v>
          </cell>
          <cell r="U1622">
            <v>43726</v>
          </cell>
          <cell r="V1622">
            <v>1549.8</v>
          </cell>
          <cell r="W1622">
            <v>0</v>
          </cell>
          <cell r="X1622">
            <v>1549.8</v>
          </cell>
          <cell r="Y1622">
            <v>185.98</v>
          </cell>
        </row>
        <row r="1623">
          <cell r="A1623" t="str">
            <v>G0450L8DL2</v>
          </cell>
          <cell r="B1623" t="str">
            <v>LAMINA  3000*1890  T/200  K/K  P:3.554</v>
          </cell>
          <cell r="C1623">
            <v>2</v>
          </cell>
          <cell r="D1623" t="str">
            <v>8</v>
          </cell>
          <cell r="E1623">
            <v>20020628</v>
          </cell>
          <cell r="F1623" t="str">
            <v>UN</v>
          </cell>
          <cell r="G1623">
            <v>1</v>
          </cell>
          <cell r="H1623">
            <v>700</v>
          </cell>
          <cell r="I1623">
            <v>3.5329999999999999</v>
          </cell>
          <cell r="J1623">
            <v>2473.1</v>
          </cell>
          <cell r="K1623" t="str">
            <v>Peso de Producto Terminado</v>
          </cell>
          <cell r="L1623" t="str">
            <v>G0450</v>
          </cell>
          <cell r="M1623">
            <v>2002</v>
          </cell>
          <cell r="N1623">
            <v>6</v>
          </cell>
          <cell r="O1623" t="str">
            <v>044018</v>
          </cell>
          <cell r="P1623">
            <v>1</v>
          </cell>
          <cell r="Q1623" t="str">
            <v>14176</v>
          </cell>
          <cell r="R1623" t="str">
            <v>22177</v>
          </cell>
          <cell r="S1623" t="str">
            <v>0</v>
          </cell>
          <cell r="T1623" t="str">
            <v>CARTONERA PICHINCHA</v>
          </cell>
          <cell r="U1623">
            <v>44018</v>
          </cell>
        </row>
        <row r="1624">
          <cell r="A1624" t="str">
            <v>G0450L8DL2</v>
          </cell>
          <cell r="B1624" t="str">
            <v>LAMINA  3000*1890  T/200  K/K  P:3.554</v>
          </cell>
          <cell r="C1624">
            <v>90</v>
          </cell>
          <cell r="D1624" t="str">
            <v>8</v>
          </cell>
          <cell r="E1624">
            <v>20020629</v>
          </cell>
          <cell r="F1624" t="str">
            <v>UN</v>
          </cell>
          <cell r="G1624">
            <v>-1</v>
          </cell>
          <cell r="H1624">
            <v>700</v>
          </cell>
          <cell r="I1624">
            <v>3.5329999999999999</v>
          </cell>
          <cell r="J1624">
            <v>-2473.1</v>
          </cell>
          <cell r="K1624" t="str">
            <v>Peso de Producto Terminado</v>
          </cell>
          <cell r="L1624" t="str">
            <v>G0450</v>
          </cell>
          <cell r="M1624">
            <v>2002</v>
          </cell>
          <cell r="N1624">
            <v>6</v>
          </cell>
          <cell r="O1624" t="str">
            <v>044019</v>
          </cell>
          <cell r="P1624">
            <v>1</v>
          </cell>
          <cell r="Q1624" t="str">
            <v>G0450</v>
          </cell>
          <cell r="R1624" t="str">
            <v>FACTUPA$02</v>
          </cell>
          <cell r="S1624" t="str">
            <v>0200015312</v>
          </cell>
          <cell r="T1624" t="str">
            <v>CARTONERA PICHINCHA</v>
          </cell>
          <cell r="U1624">
            <v>44019</v>
          </cell>
          <cell r="V1624">
            <v>2009</v>
          </cell>
          <cell r="W1624">
            <v>0</v>
          </cell>
          <cell r="X1624">
            <v>2009</v>
          </cell>
          <cell r="Y1624">
            <v>241.08</v>
          </cell>
        </row>
        <row r="1625">
          <cell r="A1625" t="str">
            <v>G0450L8DL2</v>
          </cell>
          <cell r="B1625" t="str">
            <v>LAMINA  3000*1890  T/200  K/K  P:3.554</v>
          </cell>
          <cell r="C1625">
            <v>2</v>
          </cell>
          <cell r="D1625" t="str">
            <v>8</v>
          </cell>
          <cell r="E1625">
            <v>20020628</v>
          </cell>
          <cell r="F1625" t="str">
            <v>UN</v>
          </cell>
          <cell r="G1625">
            <v>1</v>
          </cell>
          <cell r="H1625">
            <v>308</v>
          </cell>
          <cell r="I1625">
            <v>3.5329999999999999</v>
          </cell>
          <cell r="J1625">
            <v>1088.164</v>
          </cell>
          <cell r="K1625" t="str">
            <v>Peso de Producto Terminado</v>
          </cell>
          <cell r="L1625" t="str">
            <v>G0450</v>
          </cell>
          <cell r="M1625">
            <v>2002</v>
          </cell>
          <cell r="N1625">
            <v>6</v>
          </cell>
          <cell r="O1625" t="str">
            <v>044020</v>
          </cell>
          <cell r="P1625">
            <v>2</v>
          </cell>
          <cell r="Q1625" t="str">
            <v>14176</v>
          </cell>
          <cell r="R1625" t="str">
            <v>22177</v>
          </cell>
          <cell r="S1625" t="str">
            <v>0</v>
          </cell>
          <cell r="T1625" t="str">
            <v>CARTONERA PICHINCHA</v>
          </cell>
          <cell r="U1625">
            <v>44020</v>
          </cell>
        </row>
        <row r="1626">
          <cell r="A1626" t="str">
            <v>G0450L8DL2</v>
          </cell>
          <cell r="B1626" t="str">
            <v>LAMINA  3000*1890  T/200  K/K  P:3.554</v>
          </cell>
          <cell r="C1626">
            <v>90</v>
          </cell>
          <cell r="D1626" t="str">
            <v>8</v>
          </cell>
          <cell r="E1626">
            <v>20020629</v>
          </cell>
          <cell r="F1626" t="str">
            <v>UN</v>
          </cell>
          <cell r="G1626">
            <v>-1</v>
          </cell>
          <cell r="H1626">
            <v>308</v>
          </cell>
          <cell r="I1626">
            <v>3.5329999999999999</v>
          </cell>
          <cell r="J1626">
            <v>-1088.164</v>
          </cell>
          <cell r="K1626" t="str">
            <v>Peso de Producto Terminado</v>
          </cell>
          <cell r="L1626" t="str">
            <v>G0450</v>
          </cell>
          <cell r="M1626">
            <v>2002</v>
          </cell>
          <cell r="N1626">
            <v>6</v>
          </cell>
          <cell r="O1626" t="str">
            <v>044021</v>
          </cell>
          <cell r="P1626">
            <v>2</v>
          </cell>
          <cell r="Q1626" t="str">
            <v>G0450</v>
          </cell>
          <cell r="R1626" t="str">
            <v>FACTUPA$02</v>
          </cell>
          <cell r="S1626" t="str">
            <v>0200015313</v>
          </cell>
          <cell r="T1626" t="str">
            <v>CARTONERA PICHINCHA</v>
          </cell>
          <cell r="U1626">
            <v>44021</v>
          </cell>
          <cell r="V1626">
            <v>883.96</v>
          </cell>
          <cell r="W1626">
            <v>0</v>
          </cell>
          <cell r="X1626">
            <v>883.96</v>
          </cell>
          <cell r="Y1626">
            <v>106.08</v>
          </cell>
        </row>
        <row r="1627">
          <cell r="A1627" t="str">
            <v>G0450L8D02</v>
          </cell>
          <cell r="B1627" t="str">
            <v>LAMINAS FRUIT  1350*800  T/125</v>
          </cell>
          <cell r="C1627">
            <v>2</v>
          </cell>
          <cell r="D1627" t="str">
            <v>8</v>
          </cell>
          <cell r="E1627">
            <v>20020624</v>
          </cell>
          <cell r="F1627" t="str">
            <v>UN</v>
          </cell>
          <cell r="G1627">
            <v>1</v>
          </cell>
          <cell r="H1627">
            <v>1032</v>
          </cell>
          <cell r="I1627">
            <v>0.54600000000000004</v>
          </cell>
          <cell r="J1627">
            <v>563.47200000000009</v>
          </cell>
          <cell r="K1627" t="str">
            <v>Peso de Producto Terminado</v>
          </cell>
          <cell r="L1627" t="str">
            <v>G0450</v>
          </cell>
          <cell r="M1627">
            <v>2002</v>
          </cell>
          <cell r="N1627">
            <v>6</v>
          </cell>
          <cell r="O1627" t="str">
            <v>044014</v>
          </cell>
          <cell r="P1627">
            <v>1</v>
          </cell>
          <cell r="Q1627" t="str">
            <v>14144</v>
          </cell>
          <cell r="R1627" t="str">
            <v>22016</v>
          </cell>
          <cell r="S1627" t="str">
            <v>0</v>
          </cell>
          <cell r="T1627" t="str">
            <v>CARTONERA PICHINCHA</v>
          </cell>
          <cell r="U1627">
            <v>44014</v>
          </cell>
        </row>
        <row r="1628">
          <cell r="A1628" t="str">
            <v>G0450L8D02</v>
          </cell>
          <cell r="B1628" t="str">
            <v>LAMINAS FRUIT  1350*800  T/125</v>
          </cell>
          <cell r="C1628">
            <v>90</v>
          </cell>
          <cell r="D1628" t="str">
            <v>8</v>
          </cell>
          <cell r="E1628">
            <v>20020629</v>
          </cell>
          <cell r="F1628" t="str">
            <v>UN</v>
          </cell>
          <cell r="G1628">
            <v>-1</v>
          </cell>
          <cell r="H1628">
            <v>1032</v>
          </cell>
          <cell r="I1628">
            <v>0.54600000000000004</v>
          </cell>
          <cell r="J1628">
            <v>-563.47200000000009</v>
          </cell>
          <cell r="K1628" t="str">
            <v>Peso de Producto Terminado</v>
          </cell>
          <cell r="L1628" t="str">
            <v>G0450</v>
          </cell>
          <cell r="M1628">
            <v>2002</v>
          </cell>
          <cell r="N1628">
            <v>6</v>
          </cell>
          <cell r="O1628" t="str">
            <v>044015</v>
          </cell>
          <cell r="P1628">
            <v>1</v>
          </cell>
          <cell r="Q1628" t="str">
            <v>G0450</v>
          </cell>
          <cell r="R1628" t="str">
            <v>FACTUPA$02</v>
          </cell>
          <cell r="S1628" t="str">
            <v>0200015310</v>
          </cell>
          <cell r="T1628" t="str">
            <v>CARTONERA PICHINCHA</v>
          </cell>
          <cell r="U1628">
            <v>44015</v>
          </cell>
          <cell r="V1628">
            <v>423.12</v>
          </cell>
          <cell r="W1628">
            <v>0</v>
          </cell>
          <cell r="X1628">
            <v>423.12</v>
          </cell>
          <cell r="Y1628">
            <v>50.77</v>
          </cell>
        </row>
        <row r="1629">
          <cell r="A1629" t="str">
            <v>G0450L8D10</v>
          </cell>
          <cell r="B1629" t="str">
            <v>LAMINA Ñ 10   2764*1862  T/350</v>
          </cell>
          <cell r="C1629">
            <v>2</v>
          </cell>
          <cell r="D1629" t="str">
            <v>8</v>
          </cell>
          <cell r="E1629">
            <v>20020620</v>
          </cell>
          <cell r="F1629" t="str">
            <v>UN</v>
          </cell>
          <cell r="G1629">
            <v>1</v>
          </cell>
          <cell r="H1629">
            <v>490</v>
          </cell>
          <cell r="I1629">
            <v>5.2009999999999996</v>
          </cell>
          <cell r="J1629">
            <v>2548.4899999999998</v>
          </cell>
          <cell r="K1629" t="str">
            <v>Peso de Producto Terminado</v>
          </cell>
          <cell r="L1629" t="str">
            <v>G0450</v>
          </cell>
          <cell r="M1629">
            <v>2002</v>
          </cell>
          <cell r="N1629">
            <v>6</v>
          </cell>
          <cell r="O1629" t="str">
            <v>043605</v>
          </cell>
          <cell r="P1629">
            <v>1</v>
          </cell>
          <cell r="Q1629" t="str">
            <v>14127</v>
          </cell>
          <cell r="R1629" t="str">
            <v>21990</v>
          </cell>
          <cell r="S1629" t="str">
            <v>0</v>
          </cell>
          <cell r="T1629" t="str">
            <v>CARTONERA PICHINCHA</v>
          </cell>
          <cell r="U1629">
            <v>43605</v>
          </cell>
        </row>
        <row r="1630">
          <cell r="A1630" t="str">
            <v>G0450L8D10</v>
          </cell>
          <cell r="B1630" t="str">
            <v>LAMINA Ñ 10   2764*1862  T/350</v>
          </cell>
          <cell r="C1630">
            <v>90</v>
          </cell>
          <cell r="D1630" t="str">
            <v>8</v>
          </cell>
          <cell r="E1630">
            <v>20020621</v>
          </cell>
          <cell r="F1630" t="str">
            <v>UN</v>
          </cell>
          <cell r="G1630">
            <v>-1</v>
          </cell>
          <cell r="H1630">
            <v>490</v>
          </cell>
          <cell r="I1630">
            <v>5.2009999999999996</v>
          </cell>
          <cell r="J1630">
            <v>-2548.4899999999998</v>
          </cell>
          <cell r="K1630" t="str">
            <v>Peso de Producto Terminado</v>
          </cell>
          <cell r="L1630" t="str">
            <v>G0450</v>
          </cell>
          <cell r="M1630">
            <v>2002</v>
          </cell>
          <cell r="N1630">
            <v>6</v>
          </cell>
          <cell r="O1630" t="str">
            <v>043610</v>
          </cell>
          <cell r="P1630">
            <v>1</v>
          </cell>
          <cell r="Q1630" t="str">
            <v>G0450</v>
          </cell>
          <cell r="R1630" t="str">
            <v>FACTUPA$02</v>
          </cell>
          <cell r="S1630" t="str">
            <v>0200015147</v>
          </cell>
          <cell r="T1630" t="str">
            <v>CARTONERA PICHINCHA</v>
          </cell>
          <cell r="U1630">
            <v>43610</v>
          </cell>
          <cell r="V1630">
            <v>2136.4</v>
          </cell>
          <cell r="W1630">
            <v>0</v>
          </cell>
          <cell r="X1630">
            <v>2136.4</v>
          </cell>
          <cell r="Y1630">
            <v>256.37</v>
          </cell>
        </row>
        <row r="1631">
          <cell r="A1631" t="str">
            <v>G0450C8047</v>
          </cell>
          <cell r="B1631" t="str">
            <v>CJ OFFSET FC-10VP 286*276*320 200 4791</v>
          </cell>
          <cell r="C1631">
            <v>90</v>
          </cell>
          <cell r="D1631" t="str">
            <v>8</v>
          </cell>
          <cell r="E1631">
            <v>20020612</v>
          </cell>
          <cell r="F1631" t="str">
            <v>UN</v>
          </cell>
          <cell r="G1631">
            <v>-1</v>
          </cell>
          <cell r="H1631">
            <v>1085</v>
          </cell>
          <cell r="I1631">
            <v>0.44</v>
          </cell>
          <cell r="J1631">
            <v>-477.4</v>
          </cell>
          <cell r="K1631" t="str">
            <v>Peso de Producto Terminado</v>
          </cell>
          <cell r="L1631" t="str">
            <v>G0450</v>
          </cell>
          <cell r="M1631">
            <v>2002</v>
          </cell>
          <cell r="N1631">
            <v>6</v>
          </cell>
          <cell r="O1631" t="str">
            <v>043220</v>
          </cell>
          <cell r="P1631">
            <v>1</v>
          </cell>
          <cell r="Q1631" t="str">
            <v>G0450</v>
          </cell>
          <cell r="R1631" t="str">
            <v>FACTUPA$02</v>
          </cell>
          <cell r="S1631" t="str">
            <v>0200014948</v>
          </cell>
          <cell r="T1631" t="str">
            <v>CARTONERA PICHINCHA</v>
          </cell>
          <cell r="U1631">
            <v>43220</v>
          </cell>
          <cell r="V1631">
            <v>434</v>
          </cell>
          <cell r="W1631">
            <v>0</v>
          </cell>
          <cell r="X1631">
            <v>434</v>
          </cell>
          <cell r="Y1631">
            <v>52.08</v>
          </cell>
        </row>
        <row r="1632">
          <cell r="A1632" t="str">
            <v>G0450C8047</v>
          </cell>
          <cell r="B1632" t="str">
            <v>CJ OFFSET FC-10VP 286*276*320 200 4791</v>
          </cell>
          <cell r="C1632">
            <v>2</v>
          </cell>
          <cell r="D1632" t="str">
            <v>8</v>
          </cell>
          <cell r="E1632">
            <v>20020611</v>
          </cell>
          <cell r="F1632" t="str">
            <v>UN</v>
          </cell>
          <cell r="G1632">
            <v>1</v>
          </cell>
          <cell r="H1632">
            <v>2165</v>
          </cell>
          <cell r="I1632">
            <v>0.44</v>
          </cell>
          <cell r="J1632">
            <v>952.6</v>
          </cell>
          <cell r="K1632" t="str">
            <v>Peso de Producto Terminado</v>
          </cell>
          <cell r="L1632" t="str">
            <v>G0450</v>
          </cell>
          <cell r="M1632">
            <v>2002</v>
          </cell>
          <cell r="N1632">
            <v>6</v>
          </cell>
          <cell r="O1632" t="str">
            <v>043193</v>
          </cell>
          <cell r="P1632">
            <v>4</v>
          </cell>
          <cell r="Q1632" t="str">
            <v>15068</v>
          </cell>
          <cell r="R1632" t="str">
            <v>21841</v>
          </cell>
          <cell r="S1632" t="str">
            <v>0</v>
          </cell>
          <cell r="T1632" t="str">
            <v>CARTONERA PICHINCHA</v>
          </cell>
          <cell r="U1632">
            <v>43193</v>
          </cell>
        </row>
        <row r="1633">
          <cell r="A1633" t="str">
            <v>G0450C8043</v>
          </cell>
          <cell r="B1633" t="str">
            <v>CJ OFFSETEC FC 12IP 311*244*270 T/200</v>
          </cell>
          <cell r="C1633">
            <v>90</v>
          </cell>
          <cell r="D1633" t="str">
            <v>8</v>
          </cell>
          <cell r="E1633">
            <v>20020625</v>
          </cell>
          <cell r="F1633" t="str">
            <v>UN</v>
          </cell>
          <cell r="G1633">
            <v>-1</v>
          </cell>
          <cell r="H1633">
            <v>2021</v>
          </cell>
          <cell r="I1633">
            <v>0.379</v>
          </cell>
          <cell r="J1633">
            <v>-765.95900000000006</v>
          </cell>
          <cell r="K1633" t="str">
            <v>Peso de Producto Terminado</v>
          </cell>
          <cell r="L1633" t="str">
            <v>G0450</v>
          </cell>
          <cell r="M1633">
            <v>2002</v>
          </cell>
          <cell r="N1633">
            <v>6</v>
          </cell>
          <cell r="O1633" t="str">
            <v>043746</v>
          </cell>
          <cell r="P1633">
            <v>2</v>
          </cell>
          <cell r="Q1633" t="str">
            <v>G0450</v>
          </cell>
          <cell r="R1633" t="str">
            <v>FACTUPA$02</v>
          </cell>
          <cell r="S1633" t="str">
            <v>0200015209</v>
          </cell>
          <cell r="T1633" t="str">
            <v>CARTONERA PICHINCHA</v>
          </cell>
          <cell r="U1633">
            <v>43746</v>
          </cell>
          <cell r="V1633">
            <v>687.14</v>
          </cell>
          <cell r="W1633">
            <v>0</v>
          </cell>
          <cell r="X1633">
            <v>687.14</v>
          </cell>
          <cell r="Y1633">
            <v>82.46</v>
          </cell>
        </row>
        <row r="1634">
          <cell r="A1634" t="str">
            <v>G0450L8D10</v>
          </cell>
          <cell r="B1634" t="str">
            <v>LAMINA Ñ 10   2764*1862  T/350</v>
          </cell>
          <cell r="C1634">
            <v>2</v>
          </cell>
          <cell r="D1634" t="str">
            <v>8</v>
          </cell>
          <cell r="E1634">
            <v>20020620</v>
          </cell>
          <cell r="F1634" t="str">
            <v>UN</v>
          </cell>
          <cell r="G1634">
            <v>1</v>
          </cell>
          <cell r="H1634">
            <v>239</v>
          </cell>
          <cell r="I1634">
            <v>5.2009999999999996</v>
          </cell>
          <cell r="J1634">
            <v>1243.039</v>
          </cell>
          <cell r="K1634" t="str">
            <v>Peso de Producto Terminado</v>
          </cell>
          <cell r="L1634" t="str">
            <v>G0450</v>
          </cell>
          <cell r="M1634">
            <v>2002</v>
          </cell>
          <cell r="N1634">
            <v>6</v>
          </cell>
          <cell r="O1634" t="str">
            <v>043616</v>
          </cell>
          <cell r="P1634">
            <v>1</v>
          </cell>
          <cell r="Q1634" t="str">
            <v>14127</v>
          </cell>
          <cell r="R1634" t="str">
            <v>21990</v>
          </cell>
          <cell r="S1634" t="str">
            <v>0</v>
          </cell>
          <cell r="T1634" t="str">
            <v>CARTONERA PICHINCHA</v>
          </cell>
          <cell r="U1634">
            <v>43616</v>
          </cell>
        </row>
        <row r="1635">
          <cell r="A1635" t="str">
            <v>G0450C8048</v>
          </cell>
          <cell r="B1635" t="str">
            <v>CJ OFFSET FC10IP 286*276*270 BC 200 4792</v>
          </cell>
          <cell r="C1635">
            <v>90</v>
          </cell>
          <cell r="D1635" t="str">
            <v>8</v>
          </cell>
          <cell r="E1635">
            <v>20020612</v>
          </cell>
          <cell r="F1635" t="str">
            <v>UN</v>
          </cell>
          <cell r="G1635">
            <v>-1</v>
          </cell>
          <cell r="H1635">
            <v>1074</v>
          </cell>
          <cell r="I1635">
            <v>0.40699999999999997</v>
          </cell>
          <cell r="J1635">
            <v>-437.11799999999999</v>
          </cell>
          <cell r="K1635" t="str">
            <v>Peso de Producto Terminado</v>
          </cell>
          <cell r="L1635" t="str">
            <v>G0450</v>
          </cell>
          <cell r="M1635">
            <v>2002</v>
          </cell>
          <cell r="N1635">
            <v>6</v>
          </cell>
          <cell r="O1635" t="str">
            <v>043211</v>
          </cell>
          <cell r="P1635">
            <v>1</v>
          </cell>
          <cell r="Q1635" t="str">
            <v>G0450</v>
          </cell>
          <cell r="R1635" t="str">
            <v>FACTUPA$02</v>
          </cell>
          <cell r="S1635" t="str">
            <v>0200014941</v>
          </cell>
          <cell r="T1635" t="str">
            <v>CARTONERA PICHINCHA</v>
          </cell>
          <cell r="U1635">
            <v>43211</v>
          </cell>
          <cell r="V1635">
            <v>386.64</v>
          </cell>
          <cell r="W1635">
            <v>0</v>
          </cell>
          <cell r="X1635">
            <v>386.64</v>
          </cell>
          <cell r="Y1635">
            <v>46.4</v>
          </cell>
        </row>
        <row r="1636">
          <cell r="A1636" t="str">
            <v>G6009L8040</v>
          </cell>
          <cell r="B1636" t="str">
            <v>LAMINA 1111*497 K-C T-200</v>
          </cell>
          <cell r="C1636">
            <v>2</v>
          </cell>
          <cell r="D1636" t="str">
            <v>8</v>
          </cell>
          <cell r="E1636">
            <v>20020624</v>
          </cell>
          <cell r="F1636" t="str">
            <v>UN</v>
          </cell>
          <cell r="G1636">
            <v>1</v>
          </cell>
          <cell r="H1636">
            <v>580</v>
          </cell>
          <cell r="I1636">
            <v>0.34399999999999997</v>
          </cell>
          <cell r="J1636">
            <v>199.52</v>
          </cell>
          <cell r="K1636" t="str">
            <v>Peso de Producto Terminado</v>
          </cell>
          <cell r="L1636" t="str">
            <v>G6009</v>
          </cell>
          <cell r="M1636">
            <v>2002</v>
          </cell>
          <cell r="N1636">
            <v>6</v>
          </cell>
          <cell r="O1636" t="str">
            <v>043692</v>
          </cell>
          <cell r="P1636">
            <v>2</v>
          </cell>
          <cell r="Q1636" t="str">
            <v>14143</v>
          </cell>
          <cell r="R1636" t="str">
            <v>22070</v>
          </cell>
          <cell r="S1636" t="str">
            <v>0</v>
          </cell>
          <cell r="T1636" t="str">
            <v>PROPAPER S. A.</v>
          </cell>
          <cell r="U1636">
            <v>43692</v>
          </cell>
        </row>
        <row r="1637">
          <cell r="A1637" t="str">
            <v>G6010L8L08</v>
          </cell>
          <cell r="B1637" t="str">
            <v>LAMINA D/P 1580*660 K-C T/350</v>
          </cell>
          <cell r="C1637">
            <v>2</v>
          </cell>
          <cell r="D1637" t="str">
            <v>8</v>
          </cell>
          <cell r="E1637">
            <v>20020606</v>
          </cell>
          <cell r="F1637" t="str">
            <v>UN</v>
          </cell>
          <cell r="G1637">
            <v>1</v>
          </cell>
          <cell r="H1637">
            <v>1065</v>
          </cell>
          <cell r="I1637">
            <v>1.0549999999999999</v>
          </cell>
          <cell r="J1637">
            <v>1123.575</v>
          </cell>
          <cell r="K1637" t="str">
            <v>Peso de Producto Terminado</v>
          </cell>
          <cell r="L1637" t="str">
            <v>G6010</v>
          </cell>
          <cell r="M1637">
            <v>2002</v>
          </cell>
          <cell r="N1637">
            <v>6</v>
          </cell>
          <cell r="O1637" t="str">
            <v>043035</v>
          </cell>
          <cell r="P1637">
            <v>4</v>
          </cell>
          <cell r="Q1637" t="str">
            <v>14771</v>
          </cell>
          <cell r="R1637" t="str">
            <v>21773</v>
          </cell>
          <cell r="S1637" t="str">
            <v>0</v>
          </cell>
          <cell r="T1637" t="str">
            <v>CONVERTIDORA DE CARTON MANTA CIA. LTDA.</v>
          </cell>
          <cell r="U1637">
            <v>43035</v>
          </cell>
        </row>
        <row r="1638">
          <cell r="A1638" t="str">
            <v>G2719C8001</v>
          </cell>
          <cell r="B1638" t="str">
            <v>CJ ROPA 700*490*600 T175</v>
          </cell>
          <cell r="C1638">
            <v>90</v>
          </cell>
          <cell r="D1638" t="str">
            <v>8</v>
          </cell>
          <cell r="E1638">
            <v>20020621</v>
          </cell>
          <cell r="F1638" t="str">
            <v>UN</v>
          </cell>
          <cell r="G1638">
            <v>-1</v>
          </cell>
          <cell r="H1638">
            <v>908</v>
          </cell>
          <cell r="I1638">
            <v>1.5640000000000001</v>
          </cell>
          <cell r="J1638">
            <v>-1420.1120000000001</v>
          </cell>
          <cell r="K1638" t="str">
            <v>Peso de Producto Terminado</v>
          </cell>
          <cell r="L1638" t="str">
            <v>G2719</v>
          </cell>
          <cell r="M1638">
            <v>2002</v>
          </cell>
          <cell r="N1638">
            <v>6</v>
          </cell>
          <cell r="O1638" t="str">
            <v>043593</v>
          </cell>
          <cell r="P1638">
            <v>1</v>
          </cell>
          <cell r="Q1638" t="str">
            <v>G2719</v>
          </cell>
          <cell r="R1638" t="str">
            <v>FACTUPA$02</v>
          </cell>
          <cell r="S1638" t="str">
            <v>0200015136</v>
          </cell>
          <cell r="T1638" t="str">
            <v>PATRICIO NUÑEZ</v>
          </cell>
          <cell r="U1638">
            <v>43593</v>
          </cell>
          <cell r="V1638">
            <v>1189.48</v>
          </cell>
          <cell r="W1638">
            <v>0</v>
          </cell>
          <cell r="X1638">
            <v>1189.48</v>
          </cell>
          <cell r="Y1638">
            <v>142.74</v>
          </cell>
        </row>
        <row r="1639">
          <cell r="A1639" t="str">
            <v>G6009L8041</v>
          </cell>
          <cell r="B1639" t="str">
            <v>LAMINA 1110*496 K-C T/200</v>
          </cell>
          <cell r="C1639">
            <v>90</v>
          </cell>
          <cell r="D1639" t="str">
            <v>8</v>
          </cell>
          <cell r="E1639">
            <v>20020625</v>
          </cell>
          <cell r="F1639" t="str">
            <v>UN</v>
          </cell>
          <cell r="G1639">
            <v>-1</v>
          </cell>
          <cell r="H1639">
            <v>665</v>
          </cell>
          <cell r="I1639">
            <v>0.34300000000000003</v>
          </cell>
          <cell r="J1639">
            <v>-228.095</v>
          </cell>
          <cell r="K1639" t="str">
            <v>Peso de Producto Terminado</v>
          </cell>
          <cell r="L1639" t="str">
            <v>G6009</v>
          </cell>
          <cell r="M1639">
            <v>2002</v>
          </cell>
          <cell r="N1639">
            <v>6</v>
          </cell>
          <cell r="O1639" t="str">
            <v>043693</v>
          </cell>
          <cell r="P1639">
            <v>1</v>
          </cell>
          <cell r="Q1639" t="str">
            <v>G6009</v>
          </cell>
          <cell r="R1639" t="str">
            <v>FACTUPA$02</v>
          </cell>
          <cell r="S1639" t="str">
            <v>0200015186</v>
          </cell>
          <cell r="T1639" t="str">
            <v>PROPAPER S. A.</v>
          </cell>
          <cell r="U1639">
            <v>43693</v>
          </cell>
          <cell r="V1639">
            <v>186.2</v>
          </cell>
          <cell r="W1639">
            <v>0</v>
          </cell>
          <cell r="X1639">
            <v>186.2</v>
          </cell>
          <cell r="Y1639">
            <v>22.34</v>
          </cell>
        </row>
        <row r="1640">
          <cell r="A1640" t="str">
            <v>G6009L8039</v>
          </cell>
          <cell r="B1640" t="str">
            <v>LAMINA 1268*611 K-C T/200</v>
          </cell>
          <cell r="C1640">
            <v>2</v>
          </cell>
          <cell r="D1640" t="str">
            <v>8</v>
          </cell>
          <cell r="E1640">
            <v>20020624</v>
          </cell>
          <cell r="F1640" t="str">
            <v>UN</v>
          </cell>
          <cell r="G1640">
            <v>1</v>
          </cell>
          <cell r="H1640">
            <v>547</v>
          </cell>
          <cell r="I1640">
            <v>0.48499999999999999</v>
          </cell>
          <cell r="J1640">
            <v>265.29500000000002</v>
          </cell>
          <cell r="K1640" t="str">
            <v>Peso de Producto Terminado</v>
          </cell>
          <cell r="L1640" t="str">
            <v>G6009</v>
          </cell>
          <cell r="M1640">
            <v>2002</v>
          </cell>
          <cell r="N1640">
            <v>6</v>
          </cell>
          <cell r="O1640" t="str">
            <v>043700</v>
          </cell>
          <cell r="P1640">
            <v>4</v>
          </cell>
          <cell r="Q1640" t="str">
            <v>14136</v>
          </cell>
          <cell r="R1640" t="str">
            <v>22010</v>
          </cell>
          <cell r="S1640" t="str">
            <v>0</v>
          </cell>
          <cell r="T1640" t="str">
            <v>PROPAPER S. A.</v>
          </cell>
          <cell r="U1640">
            <v>43700</v>
          </cell>
        </row>
        <row r="1641">
          <cell r="A1641" t="str">
            <v>G6009L8040</v>
          </cell>
          <cell r="B1641" t="str">
            <v>LAMINA 1111*497 K-C T-200</v>
          </cell>
          <cell r="C1641">
            <v>90</v>
          </cell>
          <cell r="D1641" t="str">
            <v>8</v>
          </cell>
          <cell r="E1641">
            <v>20020625</v>
          </cell>
          <cell r="F1641" t="str">
            <v>UN</v>
          </cell>
          <cell r="G1641">
            <v>-1</v>
          </cell>
          <cell r="H1641">
            <v>580</v>
          </cell>
          <cell r="I1641">
            <v>0.34399999999999997</v>
          </cell>
          <cell r="J1641">
            <v>-199.52</v>
          </cell>
          <cell r="K1641" t="str">
            <v>Peso de Producto Terminado</v>
          </cell>
          <cell r="L1641" t="str">
            <v>G6009</v>
          </cell>
          <cell r="M1641">
            <v>2002</v>
          </cell>
          <cell r="N1641">
            <v>6</v>
          </cell>
          <cell r="O1641" t="str">
            <v>043693</v>
          </cell>
          <cell r="P1641">
            <v>2</v>
          </cell>
          <cell r="Q1641" t="str">
            <v>G6009</v>
          </cell>
          <cell r="R1641" t="str">
            <v>FACTUPA$02</v>
          </cell>
          <cell r="S1641" t="str">
            <v>0200015186</v>
          </cell>
          <cell r="T1641" t="str">
            <v>PROPAPER S. A.</v>
          </cell>
          <cell r="U1641">
            <v>43693</v>
          </cell>
          <cell r="V1641">
            <v>162.4</v>
          </cell>
          <cell r="W1641">
            <v>0</v>
          </cell>
          <cell r="X1641">
            <v>162.4</v>
          </cell>
          <cell r="Y1641">
            <v>19.489999999999998</v>
          </cell>
        </row>
        <row r="1642">
          <cell r="A1642" t="str">
            <v>G6009L8038</v>
          </cell>
          <cell r="B1642" t="str">
            <v>LAMINA 1392*616 K-C T/200</v>
          </cell>
          <cell r="C1642">
            <v>2</v>
          </cell>
          <cell r="D1642" t="str">
            <v>8</v>
          </cell>
          <cell r="E1642">
            <v>20020624</v>
          </cell>
          <cell r="F1642" t="str">
            <v>UN</v>
          </cell>
          <cell r="G1642">
            <v>1</v>
          </cell>
          <cell r="H1642">
            <v>515</v>
          </cell>
          <cell r="I1642">
            <v>0.52600000000000002</v>
          </cell>
          <cell r="J1642">
            <v>270.89</v>
          </cell>
          <cell r="K1642" t="str">
            <v>Peso de Producto Terminado</v>
          </cell>
          <cell r="L1642" t="str">
            <v>G6009</v>
          </cell>
          <cell r="M1642">
            <v>2002</v>
          </cell>
          <cell r="N1642">
            <v>6</v>
          </cell>
          <cell r="O1642" t="str">
            <v>043700</v>
          </cell>
          <cell r="P1642">
            <v>3</v>
          </cell>
          <cell r="Q1642" t="str">
            <v>14135</v>
          </cell>
          <cell r="R1642" t="str">
            <v>22009</v>
          </cell>
          <cell r="S1642" t="str">
            <v>0</v>
          </cell>
          <cell r="T1642" t="str">
            <v>PROPAPER S. A.</v>
          </cell>
          <cell r="U1642">
            <v>43700</v>
          </cell>
        </row>
        <row r="1643">
          <cell r="A1643" t="str">
            <v>G6009L8039</v>
          </cell>
          <cell r="B1643" t="str">
            <v>LAMINA 1268*611 K-C T/200</v>
          </cell>
          <cell r="C1643">
            <v>90</v>
          </cell>
          <cell r="D1643" t="str">
            <v>8</v>
          </cell>
          <cell r="E1643">
            <v>20020625</v>
          </cell>
          <cell r="F1643" t="str">
            <v>UN</v>
          </cell>
          <cell r="G1643">
            <v>-1</v>
          </cell>
          <cell r="H1643">
            <v>547</v>
          </cell>
          <cell r="I1643">
            <v>0.48499999999999999</v>
          </cell>
          <cell r="J1643">
            <v>-265.29500000000002</v>
          </cell>
          <cell r="K1643" t="str">
            <v>Peso de Producto Terminado</v>
          </cell>
          <cell r="L1643" t="str">
            <v>G6009</v>
          </cell>
          <cell r="M1643">
            <v>2002</v>
          </cell>
          <cell r="N1643">
            <v>6</v>
          </cell>
          <cell r="O1643" t="str">
            <v>043702</v>
          </cell>
          <cell r="P1643">
            <v>2</v>
          </cell>
          <cell r="Q1643" t="str">
            <v>G6009</v>
          </cell>
          <cell r="R1643" t="str">
            <v>FACTUPA$02</v>
          </cell>
          <cell r="S1643" t="str">
            <v>0200015188</v>
          </cell>
          <cell r="T1643" t="str">
            <v>PROPAPER S. A.</v>
          </cell>
          <cell r="U1643">
            <v>43702</v>
          </cell>
          <cell r="V1643">
            <v>213.33</v>
          </cell>
          <cell r="W1643">
            <v>0</v>
          </cell>
          <cell r="X1643">
            <v>213.33</v>
          </cell>
          <cell r="Y1643">
            <v>25.6</v>
          </cell>
        </row>
        <row r="1644">
          <cell r="A1644" t="str">
            <v>G6010L8L08</v>
          </cell>
          <cell r="B1644" t="str">
            <v>LAMINA D/P 1580*660 K-C T/350</v>
          </cell>
          <cell r="C1644">
            <v>90</v>
          </cell>
          <cell r="D1644" t="str">
            <v>8</v>
          </cell>
          <cell r="E1644">
            <v>20020607</v>
          </cell>
          <cell r="F1644" t="str">
            <v>UN</v>
          </cell>
          <cell r="G1644">
            <v>-1</v>
          </cell>
          <cell r="H1644">
            <v>1065</v>
          </cell>
          <cell r="I1644">
            <v>1.0549999999999999</v>
          </cell>
          <cell r="J1644">
            <v>-1123.575</v>
          </cell>
          <cell r="K1644" t="str">
            <v>Peso de Producto Terminado</v>
          </cell>
          <cell r="L1644" t="str">
            <v>G6010</v>
          </cell>
          <cell r="M1644">
            <v>2002</v>
          </cell>
          <cell r="N1644">
            <v>6</v>
          </cell>
          <cell r="O1644" t="str">
            <v>043036</v>
          </cell>
          <cell r="P1644">
            <v>1</v>
          </cell>
          <cell r="Q1644" t="str">
            <v>G6010</v>
          </cell>
          <cell r="R1644" t="str">
            <v>FACTUPA$03</v>
          </cell>
          <cell r="S1644" t="str">
            <v>0200014855</v>
          </cell>
          <cell r="T1644" t="str">
            <v>CONVERTIDORA DE CARTON MANTA CIA. LTDA.</v>
          </cell>
          <cell r="U1644">
            <v>43036</v>
          </cell>
          <cell r="V1644">
            <v>905.25</v>
          </cell>
          <cell r="W1644">
            <v>0</v>
          </cell>
          <cell r="X1644">
            <v>905.25</v>
          </cell>
          <cell r="Y1644">
            <v>0</v>
          </cell>
        </row>
        <row r="1645">
          <cell r="A1645" t="str">
            <v>G6010L8L12</v>
          </cell>
          <cell r="B1645" t="str">
            <v>LAMINA D/P 2220*1130 K-BC T/350</v>
          </cell>
          <cell r="C1645">
            <v>2</v>
          </cell>
          <cell r="D1645" t="str">
            <v>8</v>
          </cell>
          <cell r="E1645">
            <v>20020606</v>
          </cell>
          <cell r="F1645" t="str">
            <v>UN</v>
          </cell>
          <cell r="G1645">
            <v>1</v>
          </cell>
          <cell r="H1645">
            <v>509</v>
          </cell>
          <cell r="I1645">
            <v>2.5379999999999998</v>
          </cell>
          <cell r="J1645">
            <v>1291.8419999999999</v>
          </cell>
          <cell r="K1645" t="str">
            <v>Peso de Producto Terminado</v>
          </cell>
          <cell r="L1645" t="str">
            <v>G6010</v>
          </cell>
          <cell r="M1645">
            <v>2002</v>
          </cell>
          <cell r="N1645">
            <v>6</v>
          </cell>
          <cell r="O1645" t="str">
            <v>043035</v>
          </cell>
          <cell r="P1645">
            <v>2</v>
          </cell>
          <cell r="Q1645" t="str">
            <v>14774</v>
          </cell>
          <cell r="R1645" t="str">
            <v>21779</v>
          </cell>
          <cell r="S1645" t="str">
            <v>0</v>
          </cell>
          <cell r="T1645" t="str">
            <v>CONVERTIDORA DE CARTON MANTA CIA. LTDA.</v>
          </cell>
          <cell r="U1645">
            <v>43035</v>
          </cell>
        </row>
        <row r="1646">
          <cell r="A1646" t="str">
            <v>G6009L8038</v>
          </cell>
          <cell r="B1646" t="str">
            <v>LAMINA 1392*616 K-C T/200</v>
          </cell>
          <cell r="C1646">
            <v>90</v>
          </cell>
          <cell r="D1646" t="str">
            <v>8</v>
          </cell>
          <cell r="E1646">
            <v>20020625</v>
          </cell>
          <cell r="F1646" t="str">
            <v>UN</v>
          </cell>
          <cell r="G1646">
            <v>-1</v>
          </cell>
          <cell r="H1646">
            <v>515</v>
          </cell>
          <cell r="I1646">
            <v>0.52600000000000002</v>
          </cell>
          <cell r="J1646">
            <v>-270.89</v>
          </cell>
          <cell r="K1646" t="str">
            <v>Peso de Producto Terminado</v>
          </cell>
          <cell r="L1646" t="str">
            <v>G6009</v>
          </cell>
          <cell r="M1646">
            <v>2002</v>
          </cell>
          <cell r="N1646">
            <v>6</v>
          </cell>
          <cell r="O1646" t="str">
            <v>043702</v>
          </cell>
          <cell r="P1646">
            <v>3</v>
          </cell>
          <cell r="Q1646" t="str">
            <v>G6009</v>
          </cell>
          <cell r="R1646" t="str">
            <v>FACTUPA$02</v>
          </cell>
          <cell r="S1646" t="str">
            <v>0200015188</v>
          </cell>
          <cell r="T1646" t="str">
            <v>PROPAPER S. A.</v>
          </cell>
          <cell r="U1646">
            <v>43702</v>
          </cell>
          <cell r="V1646">
            <v>221.45</v>
          </cell>
          <cell r="W1646">
            <v>0</v>
          </cell>
          <cell r="X1646">
            <v>221.45</v>
          </cell>
          <cell r="Y1646">
            <v>26.57</v>
          </cell>
        </row>
        <row r="1647">
          <cell r="A1647" t="str">
            <v>G6009L8037</v>
          </cell>
          <cell r="B1647" t="str">
            <v>LAMINA 1092*666 K-C T/200</v>
          </cell>
          <cell r="C1647">
            <v>90</v>
          </cell>
          <cell r="D1647" t="str">
            <v>8</v>
          </cell>
          <cell r="E1647">
            <v>20020625</v>
          </cell>
          <cell r="F1647" t="str">
            <v>UN</v>
          </cell>
          <cell r="G1647">
            <v>-1</v>
          </cell>
          <cell r="H1647">
            <v>1025</v>
          </cell>
          <cell r="I1647">
            <v>0.45300000000000001</v>
          </cell>
          <cell r="J1647">
            <v>-464.32499999999999</v>
          </cell>
          <cell r="K1647" t="str">
            <v>Peso de Producto Terminado</v>
          </cell>
          <cell r="L1647" t="str">
            <v>G6009</v>
          </cell>
          <cell r="M1647">
            <v>2002</v>
          </cell>
          <cell r="N1647">
            <v>6</v>
          </cell>
          <cell r="O1647" t="str">
            <v>043702</v>
          </cell>
          <cell r="P1647">
            <v>1</v>
          </cell>
          <cell r="Q1647" t="str">
            <v>G6009</v>
          </cell>
          <cell r="R1647" t="str">
            <v>FACTUPA$02</v>
          </cell>
          <cell r="S1647" t="str">
            <v>0200015188</v>
          </cell>
          <cell r="T1647" t="str">
            <v>PROPAPER S. A.</v>
          </cell>
          <cell r="U1647">
            <v>43702</v>
          </cell>
          <cell r="V1647">
            <v>379.25</v>
          </cell>
          <cell r="W1647">
            <v>0</v>
          </cell>
          <cell r="X1647">
            <v>379.25</v>
          </cell>
          <cell r="Y1647">
            <v>45.51</v>
          </cell>
        </row>
        <row r="1648">
          <cell r="A1648" t="str">
            <v>G6009L8041</v>
          </cell>
          <cell r="B1648" t="str">
            <v>LAMINA 1110*496 K-C T/200</v>
          </cell>
          <cell r="C1648">
            <v>2</v>
          </cell>
          <cell r="D1648" t="str">
            <v>8</v>
          </cell>
          <cell r="E1648">
            <v>20020624</v>
          </cell>
          <cell r="F1648" t="str">
            <v>UN</v>
          </cell>
          <cell r="G1648">
            <v>1</v>
          </cell>
          <cell r="H1648">
            <v>665</v>
          </cell>
          <cell r="I1648">
            <v>0.34300000000000003</v>
          </cell>
          <cell r="J1648">
            <v>228.095</v>
          </cell>
          <cell r="K1648" t="str">
            <v>Peso de Producto Terminado</v>
          </cell>
          <cell r="L1648" t="str">
            <v>G6009</v>
          </cell>
          <cell r="M1648">
            <v>2002</v>
          </cell>
          <cell r="N1648">
            <v>6</v>
          </cell>
          <cell r="O1648" t="str">
            <v>043692</v>
          </cell>
          <cell r="P1648">
            <v>1</v>
          </cell>
          <cell r="Q1648" t="str">
            <v>14142</v>
          </cell>
          <cell r="R1648" t="str">
            <v>22071</v>
          </cell>
          <cell r="S1648" t="str">
            <v>0</v>
          </cell>
          <cell r="T1648" t="str">
            <v>PROPAPER S. A.</v>
          </cell>
          <cell r="U1648">
            <v>43692</v>
          </cell>
        </row>
        <row r="1649">
          <cell r="A1649" t="str">
            <v>G6010L8L09</v>
          </cell>
          <cell r="B1649" t="str">
            <v>LAMINA D/P 1540*660 K-BC T/350</v>
          </cell>
          <cell r="C1649">
            <v>2</v>
          </cell>
          <cell r="D1649" t="str">
            <v>8</v>
          </cell>
          <cell r="E1649">
            <v>20020606</v>
          </cell>
          <cell r="F1649" t="str">
            <v>UN</v>
          </cell>
          <cell r="G1649">
            <v>1</v>
          </cell>
          <cell r="H1649">
            <v>1014</v>
          </cell>
          <cell r="I1649">
            <v>1.0229999999999999</v>
          </cell>
          <cell r="J1649">
            <v>1037.3219999999999</v>
          </cell>
          <cell r="K1649" t="str">
            <v>Peso de Producto Terminado</v>
          </cell>
          <cell r="L1649" t="str">
            <v>G6010</v>
          </cell>
          <cell r="M1649">
            <v>2002</v>
          </cell>
          <cell r="N1649">
            <v>6</v>
          </cell>
          <cell r="O1649" t="str">
            <v>043035</v>
          </cell>
          <cell r="P1649">
            <v>1</v>
          </cell>
          <cell r="Q1649" t="str">
            <v>14770</v>
          </cell>
          <cell r="R1649" t="str">
            <v>21774</v>
          </cell>
          <cell r="S1649" t="str">
            <v>0</v>
          </cell>
          <cell r="T1649" t="str">
            <v>CONVERTIDORA DE CARTON MANTA CIA. LTDA.</v>
          </cell>
          <cell r="U1649">
            <v>43035</v>
          </cell>
        </row>
        <row r="1650">
          <cell r="A1650" t="str">
            <v>G6010L8L09</v>
          </cell>
          <cell r="B1650" t="str">
            <v>LAMINA D/P 1540*660 K-BC T/350</v>
          </cell>
          <cell r="C1650">
            <v>90</v>
          </cell>
          <cell r="D1650" t="str">
            <v>8</v>
          </cell>
          <cell r="E1650">
            <v>20020607</v>
          </cell>
          <cell r="F1650" t="str">
            <v>UN</v>
          </cell>
          <cell r="G1650">
            <v>-1</v>
          </cell>
          <cell r="H1650">
            <v>1014</v>
          </cell>
          <cell r="I1650">
            <v>1.0229999999999999</v>
          </cell>
          <cell r="J1650">
            <v>-1037.3219999999999</v>
          </cell>
          <cell r="K1650" t="str">
            <v>Peso de Producto Terminado</v>
          </cell>
          <cell r="L1650" t="str">
            <v>G6010</v>
          </cell>
          <cell r="M1650">
            <v>2002</v>
          </cell>
          <cell r="N1650">
            <v>6</v>
          </cell>
          <cell r="O1650" t="str">
            <v>043036</v>
          </cell>
          <cell r="P1650">
            <v>2</v>
          </cell>
          <cell r="Q1650" t="str">
            <v>G6010</v>
          </cell>
          <cell r="R1650" t="str">
            <v>FACTUPA$03</v>
          </cell>
          <cell r="S1650" t="str">
            <v>0200014855</v>
          </cell>
          <cell r="T1650" t="str">
            <v>CONVERTIDORA DE CARTON MANTA CIA. LTDA.</v>
          </cell>
          <cell r="U1650">
            <v>43036</v>
          </cell>
          <cell r="V1650">
            <v>831.48</v>
          </cell>
          <cell r="W1650">
            <v>0</v>
          </cell>
          <cell r="X1650">
            <v>831.48</v>
          </cell>
          <cell r="Y1650">
            <v>0</v>
          </cell>
        </row>
        <row r="1651">
          <cell r="A1651" t="str">
            <v>G6010L8L10</v>
          </cell>
          <cell r="B1651" t="str">
            <v>LAMINA 1780*720 K-BC T/350</v>
          </cell>
          <cell r="C1651">
            <v>2</v>
          </cell>
          <cell r="D1651" t="str">
            <v>8</v>
          </cell>
          <cell r="E1651">
            <v>20020606</v>
          </cell>
          <cell r="F1651" t="str">
            <v>UN</v>
          </cell>
          <cell r="G1651">
            <v>1</v>
          </cell>
          <cell r="H1651">
            <v>1105</v>
          </cell>
          <cell r="I1651">
            <v>1.2969999999999999</v>
          </cell>
          <cell r="J1651">
            <v>1433.1849999999999</v>
          </cell>
          <cell r="K1651" t="str">
            <v>Peso de Producto Terminado</v>
          </cell>
          <cell r="L1651" t="str">
            <v>G6010</v>
          </cell>
          <cell r="M1651">
            <v>2002</v>
          </cell>
          <cell r="N1651">
            <v>6</v>
          </cell>
          <cell r="O1651" t="str">
            <v>043049</v>
          </cell>
          <cell r="P1651">
            <v>1</v>
          </cell>
          <cell r="Q1651" t="str">
            <v>14773</v>
          </cell>
          <cell r="R1651" t="str">
            <v>21777</v>
          </cell>
          <cell r="S1651" t="str">
            <v>0</v>
          </cell>
          <cell r="T1651" t="str">
            <v>CONVERTIDORA DE CARTON MANTA CIA. LTDA.</v>
          </cell>
          <cell r="U1651">
            <v>43049</v>
          </cell>
        </row>
        <row r="1652">
          <cell r="A1652" t="str">
            <v>G6010L8L10</v>
          </cell>
          <cell r="B1652" t="str">
            <v>LAMINA 1780*720 K-BC T/350</v>
          </cell>
          <cell r="C1652">
            <v>90</v>
          </cell>
          <cell r="D1652" t="str">
            <v>8</v>
          </cell>
          <cell r="E1652">
            <v>20020607</v>
          </cell>
          <cell r="F1652" t="str">
            <v>UN</v>
          </cell>
          <cell r="G1652">
            <v>-1</v>
          </cell>
          <cell r="H1652">
            <v>1105</v>
          </cell>
          <cell r="I1652">
            <v>1.2969999999999999</v>
          </cell>
          <cell r="J1652">
            <v>-1433.1849999999999</v>
          </cell>
          <cell r="K1652" t="str">
            <v>Peso de Producto Terminado</v>
          </cell>
          <cell r="L1652" t="str">
            <v>G6010</v>
          </cell>
          <cell r="M1652">
            <v>2002</v>
          </cell>
          <cell r="N1652">
            <v>6</v>
          </cell>
          <cell r="O1652" t="str">
            <v>043050</v>
          </cell>
          <cell r="P1652">
            <v>1</v>
          </cell>
          <cell r="Q1652" t="str">
            <v>G6010</v>
          </cell>
          <cell r="R1652" t="str">
            <v>FACTUPA$03</v>
          </cell>
          <cell r="S1652" t="str">
            <v>0200014864</v>
          </cell>
          <cell r="T1652" t="str">
            <v>CONVERTIDORA DE CARTON MANTA CIA. LTDA.</v>
          </cell>
          <cell r="U1652">
            <v>43050</v>
          </cell>
          <cell r="V1652">
            <v>1149.2</v>
          </cell>
          <cell r="W1652">
            <v>0</v>
          </cell>
          <cell r="X1652">
            <v>1149.2</v>
          </cell>
          <cell r="Y1652">
            <v>0</v>
          </cell>
        </row>
        <row r="1653">
          <cell r="A1653" t="str">
            <v>G6010L8L11</v>
          </cell>
          <cell r="B1653" t="str">
            <v>LAMINA D/P 1740*720 K-BC T/350</v>
          </cell>
          <cell r="C1653">
            <v>90</v>
          </cell>
          <cell r="D1653" t="str">
            <v>8</v>
          </cell>
          <cell r="E1653">
            <v>20020607</v>
          </cell>
          <cell r="F1653" t="str">
            <v>UN</v>
          </cell>
          <cell r="G1653">
            <v>-1</v>
          </cell>
          <cell r="H1653">
            <v>1123</v>
          </cell>
          <cell r="I1653">
            <v>1.2669999999999999</v>
          </cell>
          <cell r="J1653">
            <v>-1422.8409999999999</v>
          </cell>
          <cell r="K1653" t="str">
            <v>Peso de Producto Terminado</v>
          </cell>
          <cell r="L1653" t="str">
            <v>G6010</v>
          </cell>
          <cell r="M1653">
            <v>2002</v>
          </cell>
          <cell r="N1653">
            <v>6</v>
          </cell>
          <cell r="O1653" t="str">
            <v>043036</v>
          </cell>
          <cell r="P1653">
            <v>3</v>
          </cell>
          <cell r="Q1653" t="str">
            <v>G6010</v>
          </cell>
          <cell r="R1653" t="str">
            <v>FACTUPA$03</v>
          </cell>
          <cell r="S1653" t="str">
            <v>0200014855</v>
          </cell>
          <cell r="T1653" t="str">
            <v>CONVERTIDORA DE CARTON MANTA CIA. LTDA.</v>
          </cell>
          <cell r="U1653">
            <v>43036</v>
          </cell>
          <cell r="V1653">
            <v>1145.46</v>
          </cell>
          <cell r="W1653">
            <v>0</v>
          </cell>
          <cell r="X1653">
            <v>1145.46</v>
          </cell>
          <cell r="Y1653">
            <v>0</v>
          </cell>
        </row>
        <row r="1654">
          <cell r="A1654" t="str">
            <v>G6010L8L12</v>
          </cell>
          <cell r="B1654" t="str">
            <v>LAMINA D/P 2220*1130 K-BC T/350</v>
          </cell>
          <cell r="C1654">
            <v>90</v>
          </cell>
          <cell r="D1654" t="str">
            <v>8</v>
          </cell>
          <cell r="E1654">
            <v>20020607</v>
          </cell>
          <cell r="F1654" t="str">
            <v>UN</v>
          </cell>
          <cell r="G1654">
            <v>-1</v>
          </cell>
          <cell r="H1654">
            <v>509</v>
          </cell>
          <cell r="I1654">
            <v>2.5379999999999998</v>
          </cell>
          <cell r="J1654">
            <v>-1291.8419999999999</v>
          </cell>
          <cell r="K1654" t="str">
            <v>Peso de Producto Terminado</v>
          </cell>
          <cell r="L1654" t="str">
            <v>G6010</v>
          </cell>
          <cell r="M1654">
            <v>2002</v>
          </cell>
          <cell r="N1654">
            <v>6</v>
          </cell>
          <cell r="O1654" t="str">
            <v>043036</v>
          </cell>
          <cell r="P1654">
            <v>4</v>
          </cell>
          <cell r="Q1654" t="str">
            <v>G6010</v>
          </cell>
          <cell r="R1654" t="str">
            <v>FACTUPA$03</v>
          </cell>
          <cell r="S1654" t="str">
            <v>0200014855</v>
          </cell>
          <cell r="T1654" t="str">
            <v>CONVERTIDORA DE CARTON MANTA CIA. LTDA.</v>
          </cell>
          <cell r="U1654">
            <v>43036</v>
          </cell>
          <cell r="V1654">
            <v>1033.27</v>
          </cell>
          <cell r="W1654">
            <v>0</v>
          </cell>
          <cell r="X1654">
            <v>1033.27</v>
          </cell>
          <cell r="Y1654">
            <v>0</v>
          </cell>
        </row>
        <row r="1655">
          <cell r="A1655" t="str">
            <v>G6010L8L13</v>
          </cell>
          <cell r="B1655" t="str">
            <v>LAMINAS 1920*930 T350</v>
          </cell>
          <cell r="C1655">
            <v>2</v>
          </cell>
          <cell r="D1655" t="str">
            <v>8</v>
          </cell>
          <cell r="E1655">
            <v>20020612</v>
          </cell>
          <cell r="F1655" t="str">
            <v>UN</v>
          </cell>
          <cell r="G1655">
            <v>1</v>
          </cell>
          <cell r="H1655">
            <v>1079</v>
          </cell>
          <cell r="I1655">
            <v>1.8069999999999999</v>
          </cell>
          <cell r="J1655">
            <v>1949.7529999999999</v>
          </cell>
          <cell r="K1655" t="str">
            <v>Peso de Producto Terminado</v>
          </cell>
          <cell r="L1655" t="str">
            <v>G6010</v>
          </cell>
          <cell r="M1655">
            <v>2002</v>
          </cell>
          <cell r="N1655">
            <v>6</v>
          </cell>
          <cell r="O1655" t="str">
            <v>043253</v>
          </cell>
          <cell r="P1655">
            <v>1</v>
          </cell>
          <cell r="Q1655" t="str">
            <v>14101</v>
          </cell>
          <cell r="R1655" t="str">
            <v>21867</v>
          </cell>
          <cell r="S1655" t="str">
            <v>0</v>
          </cell>
          <cell r="T1655" t="str">
            <v>CONVERTIDORA DE CARTON MANTA CIA. LTDA.</v>
          </cell>
          <cell r="U1655">
            <v>43253</v>
          </cell>
        </row>
        <row r="1656">
          <cell r="A1656" t="str">
            <v>G6010L8L13</v>
          </cell>
          <cell r="B1656" t="str">
            <v>LAMINAS 1920*930 T350</v>
          </cell>
          <cell r="C1656">
            <v>90</v>
          </cell>
          <cell r="D1656" t="str">
            <v>8</v>
          </cell>
          <cell r="E1656">
            <v>20020613</v>
          </cell>
          <cell r="F1656" t="str">
            <v>UN</v>
          </cell>
          <cell r="G1656">
            <v>-1</v>
          </cell>
          <cell r="H1656">
            <v>1079</v>
          </cell>
          <cell r="I1656">
            <v>1.8069999999999999</v>
          </cell>
          <cell r="J1656">
            <v>-1949.7529999999999</v>
          </cell>
          <cell r="K1656" t="str">
            <v>Peso de Producto Terminado</v>
          </cell>
          <cell r="L1656" t="str">
            <v>G6010</v>
          </cell>
          <cell r="M1656">
            <v>2002</v>
          </cell>
          <cell r="N1656">
            <v>6</v>
          </cell>
          <cell r="O1656" t="str">
            <v>043256</v>
          </cell>
          <cell r="P1656">
            <v>1</v>
          </cell>
          <cell r="Q1656" t="str">
            <v>G6010</v>
          </cell>
          <cell r="R1656" t="str">
            <v>FACTUPA$03</v>
          </cell>
          <cell r="S1656" t="str">
            <v>0200014964</v>
          </cell>
          <cell r="T1656" t="str">
            <v>CONVERTIDORA DE CARTON MANTA CIA. LTDA.</v>
          </cell>
          <cell r="U1656">
            <v>43256</v>
          </cell>
          <cell r="V1656">
            <v>1553.76</v>
          </cell>
          <cell r="W1656">
            <v>0</v>
          </cell>
          <cell r="X1656">
            <v>1553.76</v>
          </cell>
          <cell r="Y1656">
            <v>0</v>
          </cell>
        </row>
        <row r="1657">
          <cell r="A1657" t="str">
            <v>G6010L8L18</v>
          </cell>
          <cell r="B1657" t="str">
            <v>LAMINA D/PARED 2200*1860 K-BC T/350</v>
          </cell>
          <cell r="C1657">
            <v>2</v>
          </cell>
          <cell r="D1657" t="str">
            <v>8</v>
          </cell>
          <cell r="E1657">
            <v>20020606</v>
          </cell>
          <cell r="F1657" t="str">
            <v>UN</v>
          </cell>
          <cell r="G1657">
            <v>1</v>
          </cell>
          <cell r="H1657">
            <v>418</v>
          </cell>
          <cell r="I1657">
            <v>4.1399999999999997</v>
          </cell>
          <cell r="J1657">
            <v>1730.52</v>
          </cell>
          <cell r="K1657" t="str">
            <v>Peso de Producto Terminado</v>
          </cell>
          <cell r="L1657" t="str">
            <v>G6010</v>
          </cell>
          <cell r="M1657">
            <v>2002</v>
          </cell>
          <cell r="N1657">
            <v>6</v>
          </cell>
          <cell r="O1657" t="str">
            <v>043035</v>
          </cell>
          <cell r="P1657">
            <v>5</v>
          </cell>
          <cell r="Q1657" t="str">
            <v>14775</v>
          </cell>
          <cell r="R1657" t="str">
            <v>21772</v>
          </cell>
          <cell r="S1657" t="str">
            <v>0</v>
          </cell>
          <cell r="T1657" t="str">
            <v>CONVERTIDORA DE CARTON MANTA CIA. LTDA.</v>
          </cell>
          <cell r="U1657">
            <v>43035</v>
          </cell>
        </row>
        <row r="1658">
          <cell r="A1658" t="str">
            <v>G6009L8037</v>
          </cell>
          <cell r="B1658" t="str">
            <v>LAMINA 1092*666 K-C T/200</v>
          </cell>
          <cell r="C1658">
            <v>2</v>
          </cell>
          <cell r="D1658" t="str">
            <v>8</v>
          </cell>
          <cell r="E1658">
            <v>20020624</v>
          </cell>
          <cell r="F1658" t="str">
            <v>UN</v>
          </cell>
          <cell r="G1658">
            <v>1</v>
          </cell>
          <cell r="H1658">
            <v>1025</v>
          </cell>
          <cell r="I1658">
            <v>0.45300000000000001</v>
          </cell>
          <cell r="J1658">
            <v>464.32499999999999</v>
          </cell>
          <cell r="K1658" t="str">
            <v>Peso de Producto Terminado</v>
          </cell>
          <cell r="L1658" t="str">
            <v>G6009</v>
          </cell>
          <cell r="M1658">
            <v>2002</v>
          </cell>
          <cell r="N1658">
            <v>6</v>
          </cell>
          <cell r="O1658" t="str">
            <v>043700</v>
          </cell>
          <cell r="P1658">
            <v>5</v>
          </cell>
          <cell r="Q1658" t="str">
            <v>14147</v>
          </cell>
          <cell r="R1658" t="str">
            <v>22060</v>
          </cell>
          <cell r="S1658" t="str">
            <v>0</v>
          </cell>
          <cell r="T1658" t="str">
            <v>PROPAPER S. A.</v>
          </cell>
          <cell r="U1658">
            <v>43700</v>
          </cell>
        </row>
        <row r="1659">
          <cell r="A1659" t="str">
            <v>G6009L8029</v>
          </cell>
          <cell r="B1659" t="str">
            <v>LAMINA 1643*651 K-C T/175</v>
          </cell>
          <cell r="C1659">
            <v>2</v>
          </cell>
          <cell r="D1659" t="str">
            <v>8</v>
          </cell>
          <cell r="E1659">
            <v>20020627</v>
          </cell>
          <cell r="F1659" t="str">
            <v>UN</v>
          </cell>
          <cell r="G1659">
            <v>1</v>
          </cell>
          <cell r="H1659">
            <v>1562</v>
          </cell>
          <cell r="I1659">
            <v>0.66700000000000004</v>
          </cell>
          <cell r="J1659">
            <v>1041.854</v>
          </cell>
          <cell r="K1659" t="str">
            <v>Peso de Producto Terminado</v>
          </cell>
          <cell r="L1659" t="str">
            <v>G6009</v>
          </cell>
          <cell r="M1659">
            <v>2002</v>
          </cell>
          <cell r="N1659">
            <v>6</v>
          </cell>
          <cell r="O1659" t="str">
            <v>043934</v>
          </cell>
          <cell r="P1659">
            <v>7</v>
          </cell>
          <cell r="Q1659" t="str">
            <v>14168</v>
          </cell>
          <cell r="R1659" t="str">
            <v>22158</v>
          </cell>
          <cell r="S1659" t="str">
            <v>0</v>
          </cell>
          <cell r="T1659" t="str">
            <v>PROPAPER S. A.</v>
          </cell>
          <cell r="U1659">
            <v>43934</v>
          </cell>
        </row>
        <row r="1660">
          <cell r="A1660" t="str">
            <v>G6010L8L18</v>
          </cell>
          <cell r="B1660" t="str">
            <v>LAMINA D/PARED 2200*1860 K-BC T/350</v>
          </cell>
          <cell r="C1660">
            <v>90</v>
          </cell>
          <cell r="D1660" t="str">
            <v>8</v>
          </cell>
          <cell r="E1660">
            <v>20020607</v>
          </cell>
          <cell r="F1660" t="str">
            <v>UN</v>
          </cell>
          <cell r="G1660">
            <v>-1</v>
          </cell>
          <cell r="H1660">
            <v>418</v>
          </cell>
          <cell r="I1660">
            <v>4.1399999999999997</v>
          </cell>
          <cell r="J1660">
            <v>-1730.52</v>
          </cell>
          <cell r="K1660" t="str">
            <v>Peso de Producto Terminado</v>
          </cell>
          <cell r="L1660" t="str">
            <v>G6010</v>
          </cell>
          <cell r="M1660">
            <v>2002</v>
          </cell>
          <cell r="N1660">
            <v>6</v>
          </cell>
          <cell r="O1660" t="str">
            <v>043037</v>
          </cell>
          <cell r="P1660">
            <v>1</v>
          </cell>
          <cell r="Q1660" t="str">
            <v>G6010</v>
          </cell>
          <cell r="R1660" t="str">
            <v>FACTUPA$03</v>
          </cell>
          <cell r="S1660" t="str">
            <v>0200014856</v>
          </cell>
          <cell r="T1660" t="str">
            <v>CONVERTIDORA DE CARTON MANTA CIA. LTDA.</v>
          </cell>
          <cell r="U1660">
            <v>43037</v>
          </cell>
          <cell r="V1660">
            <v>1387.76</v>
          </cell>
          <cell r="W1660">
            <v>0</v>
          </cell>
          <cell r="X1660">
            <v>1387.76</v>
          </cell>
          <cell r="Y1660">
            <v>0</v>
          </cell>
        </row>
        <row r="1661">
          <cell r="A1661" t="str">
            <v>G2719C8018</v>
          </cell>
          <cell r="B1661" t="str">
            <v>CJ VINO BALDORE 417*215*233 T/150 TE4223</v>
          </cell>
          <cell r="C1661">
            <v>90</v>
          </cell>
          <cell r="D1661" t="str">
            <v>8</v>
          </cell>
          <cell r="E1661">
            <v>20020604</v>
          </cell>
          <cell r="F1661" t="str">
            <v>UN</v>
          </cell>
          <cell r="G1661">
            <v>-1</v>
          </cell>
          <cell r="H1661">
            <v>1947</v>
          </cell>
          <cell r="I1661">
            <v>0.316</v>
          </cell>
          <cell r="J1661">
            <v>-615.25199999999995</v>
          </cell>
          <cell r="K1661" t="str">
            <v>Peso de Producto Terminado</v>
          </cell>
          <cell r="L1661" t="str">
            <v>G2719</v>
          </cell>
          <cell r="M1661">
            <v>2002</v>
          </cell>
          <cell r="N1661">
            <v>6</v>
          </cell>
          <cell r="O1661" t="str">
            <v>042860</v>
          </cell>
          <cell r="P1661">
            <v>1</v>
          </cell>
          <cell r="Q1661" t="str">
            <v>G2719</v>
          </cell>
          <cell r="R1661" t="str">
            <v>FACTUPA$02</v>
          </cell>
          <cell r="S1661" t="str">
            <v>0200014784</v>
          </cell>
          <cell r="T1661" t="str">
            <v>PATRICIO NUÑEZ</v>
          </cell>
          <cell r="U1661">
            <v>42860</v>
          </cell>
          <cell r="V1661">
            <v>525.69000000000005</v>
          </cell>
          <cell r="W1661">
            <v>0</v>
          </cell>
          <cell r="X1661">
            <v>525.69000000000005</v>
          </cell>
          <cell r="Y1661">
            <v>63.08</v>
          </cell>
        </row>
        <row r="1662">
          <cell r="A1662" t="str">
            <v>G2719C8018</v>
          </cell>
          <cell r="B1662" t="str">
            <v>CJ VINO BALDORE 417*215*233 T/150 TE4223</v>
          </cell>
          <cell r="C1662">
            <v>2</v>
          </cell>
          <cell r="D1662" t="str">
            <v>8</v>
          </cell>
          <cell r="E1662">
            <v>20020604</v>
          </cell>
          <cell r="F1662" t="str">
            <v>UN</v>
          </cell>
          <cell r="G1662">
            <v>1</v>
          </cell>
          <cell r="H1662">
            <v>1947</v>
          </cell>
          <cell r="I1662">
            <v>0.316</v>
          </cell>
          <cell r="J1662">
            <v>615.25199999999995</v>
          </cell>
          <cell r="K1662" t="str">
            <v>Peso de Producto Terminado</v>
          </cell>
          <cell r="L1662" t="str">
            <v>G2719</v>
          </cell>
          <cell r="M1662">
            <v>2002</v>
          </cell>
          <cell r="N1662">
            <v>6</v>
          </cell>
          <cell r="O1662" t="str">
            <v>042855</v>
          </cell>
          <cell r="P1662">
            <v>8</v>
          </cell>
          <cell r="Q1662" t="str">
            <v>14881</v>
          </cell>
          <cell r="R1662" t="str">
            <v>21657</v>
          </cell>
          <cell r="S1662" t="str">
            <v>0</v>
          </cell>
          <cell r="T1662" t="str">
            <v>PATRICIO NUÑEZ</v>
          </cell>
          <cell r="U1662">
            <v>42855</v>
          </cell>
        </row>
        <row r="1663">
          <cell r="A1663" t="str">
            <v>G6010L8L11</v>
          </cell>
          <cell r="B1663" t="str">
            <v>LAMINA D/P 1740*720 K-BC T/350</v>
          </cell>
          <cell r="C1663">
            <v>2</v>
          </cell>
          <cell r="D1663" t="str">
            <v>8</v>
          </cell>
          <cell r="E1663">
            <v>20020606</v>
          </cell>
          <cell r="F1663" t="str">
            <v>UN</v>
          </cell>
          <cell r="G1663">
            <v>1</v>
          </cell>
          <cell r="H1663">
            <v>1123</v>
          </cell>
          <cell r="I1663">
            <v>1.2669999999999999</v>
          </cell>
          <cell r="J1663">
            <v>1422.8409999999999</v>
          </cell>
          <cell r="K1663" t="str">
            <v>Peso de Producto Terminado</v>
          </cell>
          <cell r="L1663" t="str">
            <v>G6010</v>
          </cell>
          <cell r="M1663">
            <v>2002</v>
          </cell>
          <cell r="N1663">
            <v>6</v>
          </cell>
          <cell r="O1663" t="str">
            <v>043035</v>
          </cell>
          <cell r="P1663">
            <v>3</v>
          </cell>
          <cell r="Q1663" t="str">
            <v>14772</v>
          </cell>
          <cell r="R1663" t="str">
            <v>21778</v>
          </cell>
          <cell r="S1663" t="str">
            <v>0</v>
          </cell>
          <cell r="T1663" t="str">
            <v>CONVERTIDORA DE CARTON MANTA CIA. LTDA.</v>
          </cell>
          <cell r="U1663">
            <v>43035</v>
          </cell>
        </row>
        <row r="1664">
          <cell r="A1664" t="str">
            <v>G6009L8027</v>
          </cell>
          <cell r="B1664" t="str">
            <v>LAMINA 1391*616 K-C T/175</v>
          </cell>
          <cell r="C1664">
            <v>90</v>
          </cell>
          <cell r="D1664" t="str">
            <v>8</v>
          </cell>
          <cell r="E1664">
            <v>20020628</v>
          </cell>
          <cell r="F1664" t="str">
            <v>UN</v>
          </cell>
          <cell r="G1664">
            <v>-1</v>
          </cell>
          <cell r="H1664">
            <v>565</v>
          </cell>
          <cell r="I1664">
            <v>0.53400000000000003</v>
          </cell>
          <cell r="J1664">
            <v>-301.70999999999998</v>
          </cell>
          <cell r="K1664" t="str">
            <v>Peso de Producto Terminado</v>
          </cell>
          <cell r="L1664" t="str">
            <v>G6009</v>
          </cell>
          <cell r="M1664">
            <v>2002</v>
          </cell>
          <cell r="N1664">
            <v>6</v>
          </cell>
          <cell r="O1664" t="str">
            <v>043941</v>
          </cell>
          <cell r="P1664">
            <v>1</v>
          </cell>
          <cell r="Q1664" t="str">
            <v>G6009</v>
          </cell>
          <cell r="R1664" t="str">
            <v>FACTUPA$02</v>
          </cell>
          <cell r="S1664" t="str">
            <v>0200015281</v>
          </cell>
          <cell r="T1664" t="str">
            <v>PROPAPER S. A.</v>
          </cell>
          <cell r="U1664">
            <v>43941</v>
          </cell>
          <cell r="V1664">
            <v>226</v>
          </cell>
          <cell r="W1664">
            <v>0</v>
          </cell>
          <cell r="X1664">
            <v>226</v>
          </cell>
          <cell r="Y1664">
            <v>27.12</v>
          </cell>
        </row>
        <row r="1665">
          <cell r="A1665" t="str">
            <v>G2719C8001</v>
          </cell>
          <cell r="B1665" t="str">
            <v>CJ ROPA 700*490*600 T175</v>
          </cell>
          <cell r="C1665">
            <v>2</v>
          </cell>
          <cell r="D1665" t="str">
            <v>8</v>
          </cell>
          <cell r="E1665">
            <v>20020618</v>
          </cell>
          <cell r="F1665" t="str">
            <v>UN</v>
          </cell>
          <cell r="G1665">
            <v>1</v>
          </cell>
          <cell r="H1665">
            <v>565</v>
          </cell>
          <cell r="I1665">
            <v>1.5640000000000001</v>
          </cell>
          <cell r="J1665">
            <v>883.66</v>
          </cell>
          <cell r="K1665" t="str">
            <v>Peso de Producto Terminado</v>
          </cell>
          <cell r="L1665" t="str">
            <v>G2719</v>
          </cell>
          <cell r="M1665">
            <v>2002</v>
          </cell>
          <cell r="N1665">
            <v>6</v>
          </cell>
          <cell r="O1665" t="str">
            <v>043485</v>
          </cell>
          <cell r="P1665">
            <v>6</v>
          </cell>
          <cell r="Q1665" t="str">
            <v>15341</v>
          </cell>
          <cell r="R1665" t="str">
            <v>21902</v>
          </cell>
          <cell r="S1665" t="str">
            <v>0</v>
          </cell>
          <cell r="T1665" t="str">
            <v>PATRICIO NUÑEZ</v>
          </cell>
          <cell r="U1665">
            <v>43485</v>
          </cell>
        </row>
        <row r="1666">
          <cell r="A1666" t="str">
            <v>G2958C8003</v>
          </cell>
          <cell r="B1666" t="str">
            <v>CJ REGULARES 380*300*220 K-C T-175</v>
          </cell>
          <cell r="C1666">
            <v>2</v>
          </cell>
          <cell r="D1666" t="str">
            <v>8</v>
          </cell>
          <cell r="E1666">
            <v>20020612</v>
          </cell>
          <cell r="F1666" t="str">
            <v>UN</v>
          </cell>
          <cell r="G1666">
            <v>1</v>
          </cell>
          <cell r="H1666">
            <v>1449</v>
          </cell>
          <cell r="I1666">
            <v>0.438</v>
          </cell>
          <cell r="J1666">
            <v>634.66200000000003</v>
          </cell>
          <cell r="K1666" t="str">
            <v>Peso de Producto Terminado</v>
          </cell>
          <cell r="L1666" t="str">
            <v>G2958</v>
          </cell>
          <cell r="M1666">
            <v>2002</v>
          </cell>
          <cell r="N1666">
            <v>6</v>
          </cell>
          <cell r="O1666" t="str">
            <v>043228</v>
          </cell>
          <cell r="P1666">
            <v>3</v>
          </cell>
          <cell r="Q1666" t="str">
            <v>15082</v>
          </cell>
          <cell r="R1666" t="str">
            <v>21844</v>
          </cell>
          <cell r="S1666" t="str">
            <v>0</v>
          </cell>
          <cell r="T1666" t="str">
            <v>VENOTI S.A.</v>
          </cell>
          <cell r="U1666">
            <v>43228</v>
          </cell>
        </row>
        <row r="1667">
          <cell r="A1667" t="str">
            <v>G2958C8003</v>
          </cell>
          <cell r="B1667" t="str">
            <v>CJ REGULARES 380*300*220 K-C T-175</v>
          </cell>
          <cell r="C1667">
            <v>90</v>
          </cell>
          <cell r="D1667" t="str">
            <v>8</v>
          </cell>
          <cell r="E1667">
            <v>20020613</v>
          </cell>
          <cell r="F1667" t="str">
            <v>UN</v>
          </cell>
          <cell r="G1667">
            <v>-1</v>
          </cell>
          <cell r="H1667">
            <v>1449</v>
          </cell>
          <cell r="I1667">
            <v>0.438</v>
          </cell>
          <cell r="J1667">
            <v>-634.66200000000003</v>
          </cell>
          <cell r="K1667" t="str">
            <v>Peso de Producto Terminado</v>
          </cell>
          <cell r="L1667" t="str">
            <v>G2958</v>
          </cell>
          <cell r="M1667">
            <v>2002</v>
          </cell>
          <cell r="N1667">
            <v>6</v>
          </cell>
          <cell r="O1667" t="str">
            <v>043233</v>
          </cell>
          <cell r="P1667">
            <v>1</v>
          </cell>
          <cell r="Q1667" t="str">
            <v>G2958</v>
          </cell>
          <cell r="R1667" t="str">
            <v>FACTUPA$02</v>
          </cell>
          <cell r="S1667" t="str">
            <v>0200014956</v>
          </cell>
          <cell r="T1667" t="str">
            <v>VENOTI S.A.</v>
          </cell>
          <cell r="U1667">
            <v>43233</v>
          </cell>
          <cell r="V1667">
            <v>521.64</v>
          </cell>
          <cell r="W1667">
            <v>0</v>
          </cell>
          <cell r="X1667">
            <v>521.64</v>
          </cell>
          <cell r="Y1667">
            <v>62.6</v>
          </cell>
        </row>
        <row r="1668">
          <cell r="A1668" t="str">
            <v>G2958L8005</v>
          </cell>
          <cell r="B1668" t="str">
            <v>LAMINAS 2150*1890 K-C 175</v>
          </cell>
          <cell r="C1668">
            <v>2</v>
          </cell>
          <cell r="D1668" t="str">
            <v>8</v>
          </cell>
          <cell r="E1668">
            <v>20020613</v>
          </cell>
          <cell r="F1668" t="str">
            <v>UN</v>
          </cell>
          <cell r="G1668">
            <v>1</v>
          </cell>
          <cell r="H1668">
            <v>1005</v>
          </cell>
          <cell r="I1668">
            <v>2.3780000000000001</v>
          </cell>
          <cell r="J1668">
            <v>2389.89</v>
          </cell>
          <cell r="K1668" t="str">
            <v>Peso de Producto Terminado</v>
          </cell>
          <cell r="L1668" t="str">
            <v>G2958</v>
          </cell>
          <cell r="M1668">
            <v>2002</v>
          </cell>
          <cell r="N1668">
            <v>6</v>
          </cell>
          <cell r="O1668" t="str">
            <v>043351</v>
          </cell>
          <cell r="P1668">
            <v>1</v>
          </cell>
          <cell r="Q1668" t="str">
            <v>14796</v>
          </cell>
          <cell r="R1668" t="str">
            <v>21904</v>
          </cell>
          <cell r="S1668" t="str">
            <v>0</v>
          </cell>
          <cell r="T1668" t="str">
            <v>VENOTI S.A.</v>
          </cell>
          <cell r="U1668">
            <v>43351</v>
          </cell>
        </row>
        <row r="1669">
          <cell r="A1669" t="str">
            <v>G2958L8005</v>
          </cell>
          <cell r="B1669" t="str">
            <v>LAMINAS 2150*1890 K-C 175</v>
          </cell>
          <cell r="C1669">
            <v>90</v>
          </cell>
          <cell r="D1669" t="str">
            <v>8</v>
          </cell>
          <cell r="E1669">
            <v>20020615</v>
          </cell>
          <cell r="F1669" t="str">
            <v>UN</v>
          </cell>
          <cell r="G1669">
            <v>-1</v>
          </cell>
          <cell r="H1669">
            <v>1005</v>
          </cell>
          <cell r="I1669">
            <v>2.3780000000000001</v>
          </cell>
          <cell r="J1669">
            <v>-2389.89</v>
          </cell>
          <cell r="K1669" t="str">
            <v>Peso de Producto Terminado</v>
          </cell>
          <cell r="L1669" t="str">
            <v>G2958</v>
          </cell>
          <cell r="M1669">
            <v>2002</v>
          </cell>
          <cell r="N1669">
            <v>6</v>
          </cell>
          <cell r="O1669" t="str">
            <v>043352</v>
          </cell>
          <cell r="P1669">
            <v>1</v>
          </cell>
          <cell r="Q1669" t="str">
            <v>G2958</v>
          </cell>
          <cell r="R1669" t="str">
            <v>FACTUPA$02</v>
          </cell>
          <cell r="S1669" t="str">
            <v>0200015011</v>
          </cell>
          <cell r="T1669" t="str">
            <v>VENOTI S.A.</v>
          </cell>
          <cell r="U1669">
            <v>43352</v>
          </cell>
          <cell r="V1669">
            <v>1768.8</v>
          </cell>
          <cell r="W1669">
            <v>0</v>
          </cell>
          <cell r="X1669">
            <v>1768.8</v>
          </cell>
          <cell r="Y1669">
            <v>212.26</v>
          </cell>
        </row>
        <row r="1670">
          <cell r="A1670" t="str">
            <v>G6009L8D02</v>
          </cell>
          <cell r="B1670" t="str">
            <v>LAMINAS 1252*546 T/200</v>
          </cell>
          <cell r="C1670">
            <v>2</v>
          </cell>
          <cell r="D1670" t="str">
            <v>8</v>
          </cell>
          <cell r="E1670">
            <v>20020627</v>
          </cell>
          <cell r="F1670" t="str">
            <v>UN</v>
          </cell>
          <cell r="G1670">
            <v>1</v>
          </cell>
          <cell r="H1670">
            <v>1067</v>
          </cell>
          <cell r="I1670">
            <v>0.42799999999999999</v>
          </cell>
          <cell r="J1670">
            <v>456.67599999999999</v>
          </cell>
          <cell r="K1670" t="str">
            <v>Peso de Producto Terminado</v>
          </cell>
          <cell r="L1670" t="str">
            <v>G6009</v>
          </cell>
          <cell r="M1670">
            <v>2002</v>
          </cell>
          <cell r="N1670">
            <v>6</v>
          </cell>
          <cell r="O1670" t="str">
            <v>043934</v>
          </cell>
          <cell r="P1670">
            <v>3</v>
          </cell>
          <cell r="Q1670" t="str">
            <v>14169</v>
          </cell>
          <cell r="R1670" t="str">
            <v>22152</v>
          </cell>
          <cell r="S1670" t="str">
            <v>0</v>
          </cell>
          <cell r="T1670" t="str">
            <v>PROPAPER S. A.</v>
          </cell>
          <cell r="U1670">
            <v>43934</v>
          </cell>
        </row>
        <row r="1671">
          <cell r="A1671" t="str">
            <v>G6009L8D02</v>
          </cell>
          <cell r="B1671" t="str">
            <v>LAMINAS 1252*546 T/200</v>
          </cell>
          <cell r="C1671">
            <v>90</v>
          </cell>
          <cell r="D1671" t="str">
            <v>8</v>
          </cell>
          <cell r="E1671">
            <v>20020628</v>
          </cell>
          <cell r="F1671" t="str">
            <v>UN</v>
          </cell>
          <cell r="G1671">
            <v>-1</v>
          </cell>
          <cell r="H1671">
            <v>1067</v>
          </cell>
          <cell r="I1671">
            <v>0.42799999999999999</v>
          </cell>
          <cell r="J1671">
            <v>-456.67599999999999</v>
          </cell>
          <cell r="K1671" t="str">
            <v>Peso de Producto Terminado</v>
          </cell>
          <cell r="L1671" t="str">
            <v>G6009</v>
          </cell>
          <cell r="M1671">
            <v>2002</v>
          </cell>
          <cell r="N1671">
            <v>6</v>
          </cell>
          <cell r="O1671" t="str">
            <v>043935</v>
          </cell>
          <cell r="P1671">
            <v>1</v>
          </cell>
          <cell r="Q1671" t="str">
            <v>G6009</v>
          </cell>
          <cell r="R1671" t="str">
            <v>FACTUPA$02</v>
          </cell>
          <cell r="S1671" t="str">
            <v>0200015279</v>
          </cell>
          <cell r="T1671" t="str">
            <v>PROPAPER S. A.</v>
          </cell>
          <cell r="U1671">
            <v>43935</v>
          </cell>
          <cell r="V1671">
            <v>362.78</v>
          </cell>
          <cell r="W1671">
            <v>0</v>
          </cell>
          <cell r="X1671">
            <v>362.78</v>
          </cell>
          <cell r="Y1671">
            <v>43.53</v>
          </cell>
        </row>
        <row r="1672">
          <cell r="A1672" t="str">
            <v>G6009L8024</v>
          </cell>
          <cell r="B1672" t="str">
            <v>LAMINA 1471*608 K-C T/200</v>
          </cell>
          <cell r="C1672">
            <v>2</v>
          </cell>
          <cell r="D1672" t="str">
            <v>8</v>
          </cell>
          <cell r="E1672">
            <v>20020627</v>
          </cell>
          <cell r="F1672" t="str">
            <v>UN</v>
          </cell>
          <cell r="G1672">
            <v>1</v>
          </cell>
          <cell r="H1672">
            <v>493</v>
          </cell>
          <cell r="I1672">
            <v>0.55700000000000005</v>
          </cell>
          <cell r="J1672">
            <v>274.601</v>
          </cell>
          <cell r="K1672" t="str">
            <v>Peso de Producto Terminado</v>
          </cell>
          <cell r="L1672" t="str">
            <v>G6009</v>
          </cell>
          <cell r="M1672">
            <v>2002</v>
          </cell>
          <cell r="N1672">
            <v>6</v>
          </cell>
          <cell r="O1672" t="str">
            <v>043934</v>
          </cell>
          <cell r="P1672">
            <v>8</v>
          </cell>
          <cell r="Q1672" t="str">
            <v>14173</v>
          </cell>
          <cell r="R1672" t="str">
            <v>22153</v>
          </cell>
          <cell r="S1672" t="str">
            <v>0</v>
          </cell>
          <cell r="T1672" t="str">
            <v>PROPAPER S. A.</v>
          </cell>
          <cell r="U1672">
            <v>43934</v>
          </cell>
        </row>
        <row r="1673">
          <cell r="A1673" t="str">
            <v>G6009L8024</v>
          </cell>
          <cell r="B1673" t="str">
            <v>LAMINA 1471*608 K-C T/200</v>
          </cell>
          <cell r="C1673">
            <v>90</v>
          </cell>
          <cell r="D1673" t="str">
            <v>8</v>
          </cell>
          <cell r="E1673">
            <v>20020628</v>
          </cell>
          <cell r="F1673" t="str">
            <v>UN</v>
          </cell>
          <cell r="G1673">
            <v>-1</v>
          </cell>
          <cell r="H1673">
            <v>493</v>
          </cell>
          <cell r="I1673">
            <v>0.55700000000000005</v>
          </cell>
          <cell r="J1673">
            <v>-274.601</v>
          </cell>
          <cell r="K1673" t="str">
            <v>Peso de Producto Terminado</v>
          </cell>
          <cell r="L1673" t="str">
            <v>G6009</v>
          </cell>
          <cell r="M1673">
            <v>2002</v>
          </cell>
          <cell r="N1673">
            <v>6</v>
          </cell>
          <cell r="O1673" t="str">
            <v>043935</v>
          </cell>
          <cell r="P1673">
            <v>2</v>
          </cell>
          <cell r="Q1673" t="str">
            <v>G6009</v>
          </cell>
          <cell r="R1673" t="str">
            <v>FACTUPA$02</v>
          </cell>
          <cell r="S1673" t="str">
            <v>0200015279</v>
          </cell>
          <cell r="T1673" t="str">
            <v>PROPAPER S. A.</v>
          </cell>
          <cell r="U1673">
            <v>43935</v>
          </cell>
          <cell r="V1673">
            <v>221.85</v>
          </cell>
          <cell r="W1673">
            <v>0</v>
          </cell>
          <cell r="X1673">
            <v>221.85</v>
          </cell>
          <cell r="Y1673">
            <v>26.62</v>
          </cell>
        </row>
        <row r="1674">
          <cell r="A1674" t="str">
            <v>G6009L8025</v>
          </cell>
          <cell r="B1674" t="str">
            <v>LAMINA 1661*681 K-C T/200</v>
          </cell>
          <cell r="C1674">
            <v>2</v>
          </cell>
          <cell r="D1674" t="str">
            <v>8</v>
          </cell>
          <cell r="E1674">
            <v>20020627</v>
          </cell>
          <cell r="F1674" t="str">
            <v>UN</v>
          </cell>
          <cell r="G1674">
            <v>1</v>
          </cell>
          <cell r="H1674">
            <v>545</v>
          </cell>
          <cell r="I1674">
            <v>0.70499999999999996</v>
          </cell>
          <cell r="J1674">
            <v>384.22500000000002</v>
          </cell>
          <cell r="K1674" t="str">
            <v>Peso de Producto Terminado</v>
          </cell>
          <cell r="L1674" t="str">
            <v>G6009</v>
          </cell>
          <cell r="M1674">
            <v>2002</v>
          </cell>
          <cell r="N1674">
            <v>6</v>
          </cell>
          <cell r="O1674" t="str">
            <v>043934</v>
          </cell>
          <cell r="P1674">
            <v>4</v>
          </cell>
          <cell r="Q1674" t="str">
            <v>14166</v>
          </cell>
          <cell r="R1674" t="str">
            <v>22154</v>
          </cell>
          <cell r="S1674" t="str">
            <v>0</v>
          </cell>
          <cell r="T1674" t="str">
            <v>PROPAPER S. A.</v>
          </cell>
          <cell r="U1674">
            <v>43934</v>
          </cell>
        </row>
        <row r="1675">
          <cell r="A1675" t="str">
            <v>G6009L8025</v>
          </cell>
          <cell r="B1675" t="str">
            <v>LAMINA 1661*681 K-C T/200</v>
          </cell>
          <cell r="C1675">
            <v>90</v>
          </cell>
          <cell r="D1675" t="str">
            <v>8</v>
          </cell>
          <cell r="E1675">
            <v>20020628</v>
          </cell>
          <cell r="F1675" t="str">
            <v>UN</v>
          </cell>
          <cell r="G1675">
            <v>-1</v>
          </cell>
          <cell r="H1675">
            <v>545</v>
          </cell>
          <cell r="I1675">
            <v>0.70499999999999996</v>
          </cell>
          <cell r="J1675">
            <v>-384.22500000000002</v>
          </cell>
          <cell r="K1675" t="str">
            <v>Peso de Producto Terminado</v>
          </cell>
          <cell r="L1675" t="str">
            <v>G6009</v>
          </cell>
          <cell r="M1675">
            <v>2002</v>
          </cell>
          <cell r="N1675">
            <v>6</v>
          </cell>
          <cell r="O1675" t="str">
            <v>043935</v>
          </cell>
          <cell r="P1675">
            <v>3</v>
          </cell>
          <cell r="Q1675" t="str">
            <v>G6009</v>
          </cell>
          <cell r="R1675" t="str">
            <v>FACTUPA$02</v>
          </cell>
          <cell r="S1675" t="str">
            <v>0200015279</v>
          </cell>
          <cell r="T1675" t="str">
            <v>PROPAPER S. A.</v>
          </cell>
          <cell r="U1675">
            <v>43935</v>
          </cell>
          <cell r="V1675">
            <v>310.64999999999998</v>
          </cell>
          <cell r="W1675">
            <v>0</v>
          </cell>
          <cell r="X1675">
            <v>310.64999999999998</v>
          </cell>
          <cell r="Y1675">
            <v>37.28</v>
          </cell>
        </row>
        <row r="1676">
          <cell r="A1676" t="str">
            <v>G6009L8026</v>
          </cell>
          <cell r="B1676" t="str">
            <v>LAMINA 1862*886 K-C T/175</v>
          </cell>
          <cell r="C1676">
            <v>2</v>
          </cell>
          <cell r="D1676" t="str">
            <v>8</v>
          </cell>
          <cell r="E1676">
            <v>20020627</v>
          </cell>
          <cell r="F1676" t="str">
            <v>UN</v>
          </cell>
          <cell r="G1676">
            <v>1</v>
          </cell>
          <cell r="H1676">
            <v>524</v>
          </cell>
          <cell r="I1676">
            <v>1.028</v>
          </cell>
          <cell r="J1676">
            <v>538.67200000000003</v>
          </cell>
          <cell r="K1676" t="str">
            <v>Peso de Producto Terminado</v>
          </cell>
          <cell r="L1676" t="str">
            <v>G6009</v>
          </cell>
          <cell r="M1676">
            <v>2002</v>
          </cell>
          <cell r="N1676">
            <v>6</v>
          </cell>
          <cell r="O1676" t="str">
            <v>043934</v>
          </cell>
          <cell r="P1676">
            <v>5</v>
          </cell>
          <cell r="Q1676" t="str">
            <v>14167</v>
          </cell>
          <cell r="R1676" t="str">
            <v>22155</v>
          </cell>
          <cell r="S1676" t="str">
            <v>0</v>
          </cell>
          <cell r="T1676" t="str">
            <v>PROPAPER S. A.</v>
          </cell>
          <cell r="U1676">
            <v>43934</v>
          </cell>
        </row>
        <row r="1677">
          <cell r="A1677" t="str">
            <v>G6009L8030</v>
          </cell>
          <cell r="B1677" t="str">
            <v>LAMINA 1068*510 K-C T175</v>
          </cell>
          <cell r="C1677">
            <v>2</v>
          </cell>
          <cell r="D1677" t="str">
            <v>8</v>
          </cell>
          <cell r="E1677">
            <v>20020627</v>
          </cell>
          <cell r="F1677" t="str">
            <v>UN</v>
          </cell>
          <cell r="G1677">
            <v>1</v>
          </cell>
          <cell r="H1677">
            <v>1020</v>
          </cell>
          <cell r="I1677">
            <v>0.33900000000000002</v>
          </cell>
          <cell r="J1677">
            <v>345.78</v>
          </cell>
          <cell r="K1677" t="str">
            <v>Peso de Producto Terminado</v>
          </cell>
          <cell r="L1677" t="str">
            <v>G6009</v>
          </cell>
          <cell r="M1677">
            <v>2002</v>
          </cell>
          <cell r="N1677">
            <v>6</v>
          </cell>
          <cell r="O1677" t="str">
            <v>043934</v>
          </cell>
          <cell r="P1677">
            <v>2</v>
          </cell>
          <cell r="Q1677" t="str">
            <v>14165</v>
          </cell>
          <cell r="R1677" t="str">
            <v>22159</v>
          </cell>
          <cell r="S1677" t="str">
            <v>0</v>
          </cell>
          <cell r="T1677" t="str">
            <v>PROPAPER S. A.</v>
          </cell>
          <cell r="U1677">
            <v>43934</v>
          </cell>
        </row>
        <row r="1678">
          <cell r="A1678" t="str">
            <v>G6009L8027</v>
          </cell>
          <cell r="B1678" t="str">
            <v>LAMINA 1391*616 K-C T/175</v>
          </cell>
          <cell r="C1678">
            <v>2</v>
          </cell>
          <cell r="D1678" t="str">
            <v>8</v>
          </cell>
          <cell r="E1678">
            <v>20020627</v>
          </cell>
          <cell r="F1678" t="str">
            <v>UN</v>
          </cell>
          <cell r="G1678">
            <v>1</v>
          </cell>
          <cell r="H1678">
            <v>565</v>
          </cell>
          <cell r="I1678">
            <v>0.53400000000000003</v>
          </cell>
          <cell r="J1678">
            <v>301.70999999999998</v>
          </cell>
          <cell r="K1678" t="str">
            <v>Peso de Producto Terminado</v>
          </cell>
          <cell r="L1678" t="str">
            <v>G6009</v>
          </cell>
          <cell r="M1678">
            <v>2002</v>
          </cell>
          <cell r="N1678">
            <v>6</v>
          </cell>
          <cell r="O1678" t="str">
            <v>043940</v>
          </cell>
          <cell r="P1678">
            <v>1</v>
          </cell>
          <cell r="Q1678" t="str">
            <v>14172</v>
          </cell>
          <cell r="R1678" t="str">
            <v>22156</v>
          </cell>
          <cell r="S1678" t="str">
            <v>0</v>
          </cell>
          <cell r="T1678" t="str">
            <v>PROPAPER S. A.</v>
          </cell>
          <cell r="U1678">
            <v>43940</v>
          </cell>
        </row>
        <row r="1679">
          <cell r="A1679" t="str">
            <v>G6009L8036</v>
          </cell>
          <cell r="B1679" t="str">
            <v>LAMINA 1143*526 K-C T/200</v>
          </cell>
          <cell r="C1679">
            <v>90</v>
          </cell>
          <cell r="D1679" t="str">
            <v>8</v>
          </cell>
          <cell r="E1679">
            <v>20020625</v>
          </cell>
          <cell r="F1679" t="str">
            <v>UN</v>
          </cell>
          <cell r="G1679">
            <v>-1</v>
          </cell>
          <cell r="H1679">
            <v>2203</v>
          </cell>
          <cell r="I1679">
            <v>0.376</v>
          </cell>
          <cell r="J1679">
            <v>-828.32799999999997</v>
          </cell>
          <cell r="K1679" t="str">
            <v>Peso de Producto Terminado</v>
          </cell>
          <cell r="L1679" t="str">
            <v>G6009</v>
          </cell>
          <cell r="M1679">
            <v>2002</v>
          </cell>
          <cell r="N1679">
            <v>6</v>
          </cell>
          <cell r="O1679" t="str">
            <v>043712</v>
          </cell>
          <cell r="P1679">
            <v>3</v>
          </cell>
          <cell r="Q1679" t="str">
            <v>G6009</v>
          </cell>
          <cell r="R1679" t="str">
            <v>FACTUPA$02</v>
          </cell>
          <cell r="S1679" t="str">
            <v>0200015195</v>
          </cell>
          <cell r="T1679" t="str">
            <v>PROPAPER S. A.</v>
          </cell>
          <cell r="U1679">
            <v>43712</v>
          </cell>
          <cell r="V1679">
            <v>616.84</v>
          </cell>
          <cell r="W1679">
            <v>0</v>
          </cell>
          <cell r="X1679">
            <v>616.84</v>
          </cell>
          <cell r="Y1679">
            <v>74.02</v>
          </cell>
        </row>
        <row r="1680">
          <cell r="A1680" t="str">
            <v>G6009L8028</v>
          </cell>
          <cell r="B1680" t="str">
            <v>LAMINA 1812*739 K-C T/175</v>
          </cell>
          <cell r="C1680">
            <v>2</v>
          </cell>
          <cell r="D1680" t="str">
            <v>8</v>
          </cell>
          <cell r="E1680">
            <v>20020627</v>
          </cell>
          <cell r="F1680" t="str">
            <v>UN</v>
          </cell>
          <cell r="G1680">
            <v>1</v>
          </cell>
          <cell r="H1680">
            <v>565</v>
          </cell>
          <cell r="I1680">
            <v>0.88100000000000001</v>
          </cell>
          <cell r="J1680">
            <v>497.76499999999999</v>
          </cell>
          <cell r="K1680" t="str">
            <v>Peso de Producto Terminado</v>
          </cell>
          <cell r="L1680" t="str">
            <v>G6009</v>
          </cell>
          <cell r="M1680">
            <v>2002</v>
          </cell>
          <cell r="N1680">
            <v>6</v>
          </cell>
          <cell r="O1680" t="str">
            <v>043934</v>
          </cell>
          <cell r="P1680">
            <v>6</v>
          </cell>
          <cell r="Q1680" t="str">
            <v>14170</v>
          </cell>
          <cell r="R1680" t="str">
            <v>22157</v>
          </cell>
          <cell r="S1680" t="str">
            <v>0</v>
          </cell>
          <cell r="T1680" t="str">
            <v>PROPAPER S. A.</v>
          </cell>
          <cell r="U1680">
            <v>43934</v>
          </cell>
        </row>
        <row r="1681">
          <cell r="A1681" t="str">
            <v>G6009L8028</v>
          </cell>
          <cell r="B1681" t="str">
            <v>LAMINA 1812*739 K-C T/175</v>
          </cell>
          <cell r="C1681">
            <v>90</v>
          </cell>
          <cell r="D1681" t="str">
            <v>8</v>
          </cell>
          <cell r="E1681">
            <v>20020628</v>
          </cell>
          <cell r="F1681" t="str">
            <v>UN</v>
          </cell>
          <cell r="G1681">
            <v>-1</v>
          </cell>
          <cell r="H1681">
            <v>565</v>
          </cell>
          <cell r="I1681">
            <v>0.88100000000000001</v>
          </cell>
          <cell r="J1681">
            <v>-497.76499999999999</v>
          </cell>
          <cell r="K1681" t="str">
            <v>Peso de Producto Terminado</v>
          </cell>
          <cell r="L1681" t="str">
            <v>G6009</v>
          </cell>
          <cell r="M1681">
            <v>2002</v>
          </cell>
          <cell r="N1681">
            <v>6</v>
          </cell>
          <cell r="O1681" t="str">
            <v>043935</v>
          </cell>
          <cell r="P1681">
            <v>5</v>
          </cell>
          <cell r="Q1681" t="str">
            <v>G6009</v>
          </cell>
          <cell r="R1681" t="str">
            <v>FACTUPA$02</v>
          </cell>
          <cell r="S1681" t="str">
            <v>0200015279</v>
          </cell>
          <cell r="T1681" t="str">
            <v>PROPAPER S. A.</v>
          </cell>
          <cell r="U1681">
            <v>43935</v>
          </cell>
          <cell r="V1681">
            <v>372.9</v>
          </cell>
          <cell r="W1681">
            <v>0</v>
          </cell>
          <cell r="X1681">
            <v>372.9</v>
          </cell>
          <cell r="Y1681">
            <v>44.75</v>
          </cell>
        </row>
        <row r="1682">
          <cell r="A1682" t="str">
            <v>G6009L8029</v>
          </cell>
          <cell r="B1682" t="str">
            <v>LAMINA 1643*651 K-C T/175</v>
          </cell>
          <cell r="C1682">
            <v>90</v>
          </cell>
          <cell r="D1682" t="str">
            <v>8</v>
          </cell>
          <cell r="E1682">
            <v>20020628</v>
          </cell>
          <cell r="F1682" t="str">
            <v>UN</v>
          </cell>
          <cell r="G1682">
            <v>-1</v>
          </cell>
          <cell r="H1682">
            <v>1562</v>
          </cell>
          <cell r="I1682">
            <v>0.66700000000000004</v>
          </cell>
          <cell r="J1682">
            <v>-1041.854</v>
          </cell>
          <cell r="K1682" t="str">
            <v>Peso de Producto Terminado</v>
          </cell>
          <cell r="L1682" t="str">
            <v>G6009</v>
          </cell>
          <cell r="M1682">
            <v>2002</v>
          </cell>
          <cell r="N1682">
            <v>6</v>
          </cell>
          <cell r="O1682" t="str">
            <v>043935</v>
          </cell>
          <cell r="P1682">
            <v>6</v>
          </cell>
          <cell r="Q1682" t="str">
            <v>G6009</v>
          </cell>
          <cell r="R1682" t="str">
            <v>FACTUPA$02</v>
          </cell>
          <cell r="S1682" t="str">
            <v>0200015279</v>
          </cell>
          <cell r="T1682" t="str">
            <v>PROPAPER S. A.</v>
          </cell>
          <cell r="U1682">
            <v>43935</v>
          </cell>
          <cell r="V1682">
            <v>781</v>
          </cell>
          <cell r="W1682">
            <v>0</v>
          </cell>
          <cell r="X1682">
            <v>781</v>
          </cell>
          <cell r="Y1682">
            <v>93.72</v>
          </cell>
        </row>
        <row r="1683">
          <cell r="A1683" t="str">
            <v>G6009L8030</v>
          </cell>
          <cell r="B1683" t="str">
            <v>LAMINA 1068*510 K-C T175</v>
          </cell>
          <cell r="C1683">
            <v>90</v>
          </cell>
          <cell r="D1683" t="str">
            <v>8</v>
          </cell>
          <cell r="E1683">
            <v>20020628</v>
          </cell>
          <cell r="F1683" t="str">
            <v>UN</v>
          </cell>
          <cell r="G1683">
            <v>-1</v>
          </cell>
          <cell r="H1683">
            <v>1020</v>
          </cell>
          <cell r="I1683">
            <v>0.33900000000000002</v>
          </cell>
          <cell r="J1683">
            <v>-345.78</v>
          </cell>
          <cell r="K1683" t="str">
            <v>Peso de Producto Terminado</v>
          </cell>
          <cell r="L1683" t="str">
            <v>G6009</v>
          </cell>
          <cell r="M1683">
            <v>2002</v>
          </cell>
          <cell r="N1683">
            <v>6</v>
          </cell>
          <cell r="O1683" t="str">
            <v>043937</v>
          </cell>
          <cell r="P1683">
            <v>1</v>
          </cell>
          <cell r="Q1683" t="str">
            <v>G6009</v>
          </cell>
          <cell r="R1683" t="str">
            <v>FACTUPA$02</v>
          </cell>
          <cell r="S1683" t="str">
            <v>0200015280</v>
          </cell>
          <cell r="T1683" t="str">
            <v>PROPAPER S. A.</v>
          </cell>
          <cell r="U1683">
            <v>43937</v>
          </cell>
          <cell r="V1683">
            <v>265.2</v>
          </cell>
          <cell r="W1683">
            <v>0</v>
          </cell>
          <cell r="X1683">
            <v>265.2</v>
          </cell>
          <cell r="Y1683">
            <v>31.82</v>
          </cell>
        </row>
        <row r="1684">
          <cell r="A1684" t="str">
            <v>G6009L8031</v>
          </cell>
          <cell r="B1684" t="str">
            <v>LAMINA 1167*589 K-C T/175</v>
          </cell>
          <cell r="C1684">
            <v>2</v>
          </cell>
          <cell r="D1684" t="str">
            <v>8</v>
          </cell>
          <cell r="E1684">
            <v>20020627</v>
          </cell>
          <cell r="F1684" t="str">
            <v>UN</v>
          </cell>
          <cell r="G1684">
            <v>1</v>
          </cell>
          <cell r="H1684">
            <v>1060</v>
          </cell>
          <cell r="I1684">
            <v>0.42499999999999999</v>
          </cell>
          <cell r="J1684">
            <v>450.5</v>
          </cell>
          <cell r="K1684" t="str">
            <v>Peso de Producto Terminado</v>
          </cell>
          <cell r="L1684" t="str">
            <v>G6009</v>
          </cell>
          <cell r="M1684">
            <v>2002</v>
          </cell>
          <cell r="N1684">
            <v>6</v>
          </cell>
          <cell r="O1684" t="str">
            <v>043934</v>
          </cell>
          <cell r="P1684">
            <v>1</v>
          </cell>
          <cell r="Q1684" t="str">
            <v>14171</v>
          </cell>
          <cell r="R1684" t="str">
            <v>22160</v>
          </cell>
          <cell r="S1684" t="str">
            <v>0</v>
          </cell>
          <cell r="T1684" t="str">
            <v>PROPAPER S. A.</v>
          </cell>
          <cell r="U1684">
            <v>43934</v>
          </cell>
        </row>
        <row r="1685">
          <cell r="A1685" t="str">
            <v>G6009L8031</v>
          </cell>
          <cell r="B1685" t="str">
            <v>LAMINA 1167*589 K-C T/175</v>
          </cell>
          <cell r="C1685">
            <v>90</v>
          </cell>
          <cell r="D1685" t="str">
            <v>8</v>
          </cell>
          <cell r="E1685">
            <v>20020628</v>
          </cell>
          <cell r="F1685" t="str">
            <v>UN</v>
          </cell>
          <cell r="G1685">
            <v>-1</v>
          </cell>
          <cell r="H1685">
            <v>1060</v>
          </cell>
          <cell r="I1685">
            <v>0.42499999999999999</v>
          </cell>
          <cell r="J1685">
            <v>-450.5</v>
          </cell>
          <cell r="K1685" t="str">
            <v>Peso de Producto Terminado</v>
          </cell>
          <cell r="L1685" t="str">
            <v>G6009</v>
          </cell>
          <cell r="M1685">
            <v>2002</v>
          </cell>
          <cell r="N1685">
            <v>6</v>
          </cell>
          <cell r="O1685" t="str">
            <v>043937</v>
          </cell>
          <cell r="P1685">
            <v>2</v>
          </cell>
          <cell r="Q1685" t="str">
            <v>G6009</v>
          </cell>
          <cell r="R1685" t="str">
            <v>FACTUPA$02</v>
          </cell>
          <cell r="S1685" t="str">
            <v>0200015280</v>
          </cell>
          <cell r="T1685" t="str">
            <v>PROPAPER S. A.</v>
          </cell>
          <cell r="U1685">
            <v>43937</v>
          </cell>
          <cell r="V1685">
            <v>339.2</v>
          </cell>
          <cell r="W1685">
            <v>0</v>
          </cell>
          <cell r="X1685">
            <v>339.2</v>
          </cell>
          <cell r="Y1685">
            <v>40.700000000000003</v>
          </cell>
        </row>
        <row r="1686">
          <cell r="A1686" t="str">
            <v>G6009L8033</v>
          </cell>
          <cell r="B1686" t="str">
            <v>LAMINA 540*1040 K-C T/200</v>
          </cell>
          <cell r="C1686">
            <v>2</v>
          </cell>
          <cell r="D1686" t="str">
            <v>8</v>
          </cell>
          <cell r="E1686">
            <v>20020625</v>
          </cell>
          <cell r="F1686" t="str">
            <v>UN</v>
          </cell>
          <cell r="G1686">
            <v>1</v>
          </cell>
          <cell r="H1686">
            <v>2200</v>
          </cell>
          <cell r="I1686">
            <v>0.35</v>
          </cell>
          <cell r="J1686">
            <v>770</v>
          </cell>
          <cell r="K1686" t="str">
            <v>Peso de Producto Terminado</v>
          </cell>
          <cell r="L1686" t="str">
            <v>G6009</v>
          </cell>
          <cell r="M1686">
            <v>2002</v>
          </cell>
          <cell r="N1686">
            <v>6</v>
          </cell>
          <cell r="O1686" t="str">
            <v>043711</v>
          </cell>
          <cell r="P1686">
            <v>1</v>
          </cell>
          <cell r="Q1686" t="str">
            <v>15198</v>
          </cell>
          <cell r="R1686" t="str">
            <v>22074</v>
          </cell>
          <cell r="S1686" t="str">
            <v>0</v>
          </cell>
          <cell r="T1686" t="str">
            <v>PROPAPER S. A.</v>
          </cell>
          <cell r="U1686">
            <v>43711</v>
          </cell>
        </row>
        <row r="1687">
          <cell r="A1687" t="str">
            <v>G6009L8033</v>
          </cell>
          <cell r="B1687" t="str">
            <v>LAMINA 540*1040 K-C T/200</v>
          </cell>
          <cell r="C1687">
            <v>90</v>
          </cell>
          <cell r="D1687" t="str">
            <v>8</v>
          </cell>
          <cell r="E1687">
            <v>20020625</v>
          </cell>
          <cell r="F1687" t="str">
            <v>UN</v>
          </cell>
          <cell r="G1687">
            <v>-1</v>
          </cell>
          <cell r="H1687">
            <v>2200</v>
          </cell>
          <cell r="I1687">
            <v>0.35</v>
          </cell>
          <cell r="J1687">
            <v>-770</v>
          </cell>
          <cell r="K1687" t="str">
            <v>Peso de Producto Terminado</v>
          </cell>
          <cell r="L1687" t="str">
            <v>G6009</v>
          </cell>
          <cell r="M1687">
            <v>2002</v>
          </cell>
          <cell r="N1687">
            <v>6</v>
          </cell>
          <cell r="O1687" t="str">
            <v>043712</v>
          </cell>
          <cell r="P1687">
            <v>4</v>
          </cell>
          <cell r="Q1687" t="str">
            <v>G6009</v>
          </cell>
          <cell r="R1687" t="str">
            <v>FACTUPA$02</v>
          </cell>
          <cell r="S1687" t="str">
            <v>0200015195</v>
          </cell>
          <cell r="T1687" t="str">
            <v>PROPAPER S. A.</v>
          </cell>
          <cell r="U1687">
            <v>43712</v>
          </cell>
          <cell r="V1687">
            <v>572</v>
          </cell>
          <cell r="W1687">
            <v>0</v>
          </cell>
          <cell r="X1687">
            <v>572</v>
          </cell>
          <cell r="Y1687">
            <v>68.64</v>
          </cell>
        </row>
        <row r="1688">
          <cell r="A1688" t="str">
            <v>G6009L8034</v>
          </cell>
          <cell r="B1688" t="str">
            <v>LAMINA 580*1150 K- CT/200</v>
          </cell>
          <cell r="C1688">
            <v>2</v>
          </cell>
          <cell r="D1688" t="str">
            <v>8</v>
          </cell>
          <cell r="E1688">
            <v>20020625</v>
          </cell>
          <cell r="F1688" t="str">
            <v>UN</v>
          </cell>
          <cell r="G1688">
            <v>1</v>
          </cell>
          <cell r="H1688">
            <v>1575</v>
          </cell>
          <cell r="I1688">
            <v>0.41599999999999998</v>
          </cell>
          <cell r="J1688">
            <v>655.20000000000005</v>
          </cell>
          <cell r="K1688" t="str">
            <v>Peso de Producto Terminado</v>
          </cell>
          <cell r="L1688" t="str">
            <v>G6009</v>
          </cell>
          <cell r="M1688">
            <v>2002</v>
          </cell>
          <cell r="N1688">
            <v>6</v>
          </cell>
          <cell r="O1688" t="str">
            <v>043711</v>
          </cell>
          <cell r="P1688">
            <v>4</v>
          </cell>
          <cell r="Q1688" t="str">
            <v>14146</v>
          </cell>
          <cell r="R1688" t="str">
            <v>22073</v>
          </cell>
          <cell r="S1688" t="str">
            <v>0</v>
          </cell>
          <cell r="T1688" t="str">
            <v>PROPAPER S. A.</v>
          </cell>
          <cell r="U1688">
            <v>43711</v>
          </cell>
        </row>
        <row r="1689">
          <cell r="A1689" t="str">
            <v>G6009L8034</v>
          </cell>
          <cell r="B1689" t="str">
            <v>LAMINA 580*1150 K- CT/200</v>
          </cell>
          <cell r="C1689">
            <v>90</v>
          </cell>
          <cell r="D1689" t="str">
            <v>8</v>
          </cell>
          <cell r="E1689">
            <v>20020625</v>
          </cell>
          <cell r="F1689" t="str">
            <v>UN</v>
          </cell>
          <cell r="G1689">
            <v>-1</v>
          </cell>
          <cell r="H1689">
            <v>1575</v>
          </cell>
          <cell r="I1689">
            <v>0.41599999999999998</v>
          </cell>
          <cell r="J1689">
            <v>-655.20000000000005</v>
          </cell>
          <cell r="K1689" t="str">
            <v>Peso de Producto Terminado</v>
          </cell>
          <cell r="L1689" t="str">
            <v>G6009</v>
          </cell>
          <cell r="M1689">
            <v>2002</v>
          </cell>
          <cell r="N1689">
            <v>6</v>
          </cell>
          <cell r="O1689" t="str">
            <v>043712</v>
          </cell>
          <cell r="P1689">
            <v>2</v>
          </cell>
          <cell r="Q1689" t="str">
            <v>G6009</v>
          </cell>
          <cell r="R1689" t="str">
            <v>FACTUPA$02</v>
          </cell>
          <cell r="S1689" t="str">
            <v>0200015195</v>
          </cell>
          <cell r="T1689" t="str">
            <v>PROPAPER S. A.</v>
          </cell>
          <cell r="U1689">
            <v>43712</v>
          </cell>
          <cell r="V1689">
            <v>488.25</v>
          </cell>
          <cell r="W1689">
            <v>0</v>
          </cell>
          <cell r="X1689">
            <v>488.25</v>
          </cell>
          <cell r="Y1689">
            <v>58.59</v>
          </cell>
        </row>
        <row r="1690">
          <cell r="A1690" t="str">
            <v>G6009L8035</v>
          </cell>
          <cell r="B1690" t="str">
            <v>LAMINA 620*1210 K-C T/200</v>
          </cell>
          <cell r="C1690">
            <v>2</v>
          </cell>
          <cell r="D1690" t="str">
            <v>8</v>
          </cell>
          <cell r="E1690">
            <v>20020625</v>
          </cell>
          <cell r="F1690" t="str">
            <v>UN</v>
          </cell>
          <cell r="G1690">
            <v>1</v>
          </cell>
          <cell r="H1690">
            <v>1574</v>
          </cell>
          <cell r="I1690">
            <v>0.46700000000000003</v>
          </cell>
          <cell r="J1690">
            <v>735.05799999999999</v>
          </cell>
          <cell r="K1690" t="str">
            <v>Peso de Producto Terminado</v>
          </cell>
          <cell r="L1690" t="str">
            <v>G6009</v>
          </cell>
          <cell r="M1690">
            <v>2002</v>
          </cell>
          <cell r="N1690">
            <v>6</v>
          </cell>
          <cell r="O1690" t="str">
            <v>043711</v>
          </cell>
          <cell r="P1690">
            <v>3</v>
          </cell>
          <cell r="Q1690" t="str">
            <v>14145</v>
          </cell>
          <cell r="R1690" t="str">
            <v>22056</v>
          </cell>
          <cell r="S1690" t="str">
            <v>0</v>
          </cell>
          <cell r="T1690" t="str">
            <v>PROPAPER S. A.</v>
          </cell>
          <cell r="U1690">
            <v>43711</v>
          </cell>
        </row>
        <row r="1691">
          <cell r="A1691" t="str">
            <v>G6009L8035</v>
          </cell>
          <cell r="B1691" t="str">
            <v>LAMINA 620*1210 K-C T/200</v>
          </cell>
          <cell r="C1691">
            <v>90</v>
          </cell>
          <cell r="D1691" t="str">
            <v>8</v>
          </cell>
          <cell r="E1691">
            <v>20020625</v>
          </cell>
          <cell r="F1691" t="str">
            <v>UN</v>
          </cell>
          <cell r="G1691">
            <v>-1</v>
          </cell>
          <cell r="H1691">
            <v>1574</v>
          </cell>
          <cell r="I1691">
            <v>0.46700000000000003</v>
          </cell>
          <cell r="J1691">
            <v>-735.05799999999999</v>
          </cell>
          <cell r="K1691" t="str">
            <v>Peso de Producto Terminado</v>
          </cell>
          <cell r="L1691" t="str">
            <v>G6009</v>
          </cell>
          <cell r="M1691">
            <v>2002</v>
          </cell>
          <cell r="N1691">
            <v>6</v>
          </cell>
          <cell r="O1691" t="str">
            <v>043712</v>
          </cell>
          <cell r="P1691">
            <v>1</v>
          </cell>
          <cell r="Q1691" t="str">
            <v>G6009</v>
          </cell>
          <cell r="R1691" t="str">
            <v>FACTUPA$02</v>
          </cell>
          <cell r="S1691" t="str">
            <v>0200015195</v>
          </cell>
          <cell r="T1691" t="str">
            <v>PROPAPER S. A.</v>
          </cell>
          <cell r="U1691">
            <v>43712</v>
          </cell>
          <cell r="V1691">
            <v>550.9</v>
          </cell>
          <cell r="W1691">
            <v>0</v>
          </cell>
          <cell r="X1691">
            <v>550.9</v>
          </cell>
          <cell r="Y1691">
            <v>66.11</v>
          </cell>
        </row>
        <row r="1692">
          <cell r="A1692" t="str">
            <v>G6009L8036</v>
          </cell>
          <cell r="B1692" t="str">
            <v>LAMINA 1143*526 K-C T/200</v>
          </cell>
          <cell r="C1692">
            <v>2</v>
          </cell>
          <cell r="D1692" t="str">
            <v>8</v>
          </cell>
          <cell r="E1692">
            <v>20020625</v>
          </cell>
          <cell r="F1692" t="str">
            <v>UN</v>
          </cell>
          <cell r="G1692">
            <v>1</v>
          </cell>
          <cell r="H1692">
            <v>2203</v>
          </cell>
          <cell r="I1692">
            <v>0.376</v>
          </cell>
          <cell r="J1692">
            <v>828.32799999999997</v>
          </cell>
          <cell r="K1692" t="str">
            <v>Peso de Producto Terminado</v>
          </cell>
          <cell r="L1692" t="str">
            <v>G6009</v>
          </cell>
          <cell r="M1692">
            <v>2002</v>
          </cell>
          <cell r="N1692">
            <v>6</v>
          </cell>
          <cell r="O1692" t="str">
            <v>043711</v>
          </cell>
          <cell r="P1692">
            <v>2</v>
          </cell>
          <cell r="Q1692" t="str">
            <v>14148</v>
          </cell>
          <cell r="R1692" t="str">
            <v>22058</v>
          </cell>
          <cell r="S1692" t="str">
            <v>0</v>
          </cell>
          <cell r="T1692" t="str">
            <v>PROPAPER S. A.</v>
          </cell>
          <cell r="U1692">
            <v>43711</v>
          </cell>
        </row>
        <row r="1693">
          <cell r="A1693" t="str">
            <v>G6009L8026</v>
          </cell>
          <cell r="B1693" t="str">
            <v>LAMINA 1862*886 K-C T/175</v>
          </cell>
          <cell r="C1693">
            <v>90</v>
          </cell>
          <cell r="D1693" t="str">
            <v>8</v>
          </cell>
          <cell r="E1693">
            <v>20020628</v>
          </cell>
          <cell r="F1693" t="str">
            <v>UN</v>
          </cell>
          <cell r="G1693">
            <v>-1</v>
          </cell>
          <cell r="H1693">
            <v>524</v>
          </cell>
          <cell r="I1693">
            <v>1.028</v>
          </cell>
          <cell r="J1693">
            <v>-538.67200000000003</v>
          </cell>
          <cell r="K1693" t="str">
            <v>Peso de Producto Terminado</v>
          </cell>
          <cell r="L1693" t="str">
            <v>G6009</v>
          </cell>
          <cell r="M1693">
            <v>2002</v>
          </cell>
          <cell r="N1693">
            <v>6</v>
          </cell>
          <cell r="O1693" t="str">
            <v>043935</v>
          </cell>
          <cell r="P1693">
            <v>4</v>
          </cell>
          <cell r="Q1693" t="str">
            <v>G6009</v>
          </cell>
          <cell r="R1693" t="str">
            <v>FACTUPA$02</v>
          </cell>
          <cell r="S1693" t="str">
            <v>0200015279</v>
          </cell>
          <cell r="T1693" t="str">
            <v>PROPAPER S. A.</v>
          </cell>
          <cell r="U1693">
            <v>43935</v>
          </cell>
          <cell r="V1693">
            <v>403.48</v>
          </cell>
          <cell r="W1693">
            <v>0</v>
          </cell>
          <cell r="X1693">
            <v>403.48</v>
          </cell>
          <cell r="Y1693">
            <v>48.42</v>
          </cell>
        </row>
        <row r="1694">
          <cell r="A1694" t="str">
            <v>G0000C9SEG</v>
          </cell>
          <cell r="B1694" t="str">
            <v>CAJAS DE SEGUNDA KILOS</v>
          </cell>
          <cell r="C1694">
            <v>90</v>
          </cell>
          <cell r="D1694" t="str">
            <v>9</v>
          </cell>
          <cell r="E1694">
            <v>20020610</v>
          </cell>
          <cell r="F1694" t="str">
            <v>KG</v>
          </cell>
          <cell r="G1694">
            <v>-1</v>
          </cell>
          <cell r="H1694">
            <v>300</v>
          </cell>
          <cell r="I1694">
            <v>1</v>
          </cell>
          <cell r="J1694">
            <v>-300</v>
          </cell>
          <cell r="K1694" t="str">
            <v>Peso de Producto Terminado</v>
          </cell>
          <cell r="L1694" t="str">
            <v>G0000</v>
          </cell>
          <cell r="M1694">
            <v>2002</v>
          </cell>
          <cell r="N1694">
            <v>6</v>
          </cell>
          <cell r="O1694" t="str">
            <v>043124</v>
          </cell>
          <cell r="P1694">
            <v>1</v>
          </cell>
          <cell r="Q1694" t="str">
            <v>G1296</v>
          </cell>
          <cell r="R1694" t="str">
            <v>FACTUPA$02</v>
          </cell>
          <cell r="S1694" t="str">
            <v>0200014905</v>
          </cell>
          <cell r="T1694" t="str">
            <v>INDUSTRIAL LA REFORMA</v>
          </cell>
          <cell r="U1694">
            <v>43124</v>
          </cell>
          <cell r="V1694">
            <v>210</v>
          </cell>
          <cell r="W1694">
            <v>0</v>
          </cell>
          <cell r="X1694">
            <v>210</v>
          </cell>
          <cell r="Y1694">
            <v>25.2</v>
          </cell>
        </row>
        <row r="1695">
          <cell r="A1695" t="str">
            <v>G0000C9SEG</v>
          </cell>
          <cell r="B1695" t="str">
            <v>CAJAS DE SEGUNDA KILOS</v>
          </cell>
          <cell r="C1695">
            <v>2</v>
          </cell>
          <cell r="D1695" t="str">
            <v>9</v>
          </cell>
          <cell r="E1695">
            <v>20020603</v>
          </cell>
          <cell r="F1695" t="str">
            <v>KG</v>
          </cell>
          <cell r="G1695">
            <v>1</v>
          </cell>
          <cell r="H1695">
            <v>345</v>
          </cell>
          <cell r="I1695">
            <v>1</v>
          </cell>
          <cell r="J1695">
            <v>345</v>
          </cell>
          <cell r="K1695" t="str">
            <v>Peso de Producto Terminado</v>
          </cell>
          <cell r="L1695" t="str">
            <v>G0000</v>
          </cell>
          <cell r="M1695">
            <v>2002</v>
          </cell>
          <cell r="N1695">
            <v>6</v>
          </cell>
          <cell r="O1695" t="str">
            <v>042808</v>
          </cell>
          <cell r="P1695">
            <v>1</v>
          </cell>
          <cell r="Q1695" t="str">
            <v>FACT14768</v>
          </cell>
          <cell r="R1695" t="str">
            <v>0</v>
          </cell>
          <cell r="S1695" t="str">
            <v>12484</v>
          </cell>
          <cell r="T1695" t="str">
            <v>INDUSTRIAL LA REFORMA</v>
          </cell>
          <cell r="U1695">
            <v>42808</v>
          </cell>
        </row>
        <row r="1696">
          <cell r="A1696" t="str">
            <v>G0000C9SEG</v>
          </cell>
          <cell r="B1696" t="str">
            <v>CAJAS DE SEGUNDA KILOS</v>
          </cell>
          <cell r="C1696">
            <v>90</v>
          </cell>
          <cell r="D1696" t="str">
            <v>9</v>
          </cell>
          <cell r="E1696">
            <v>20020603</v>
          </cell>
          <cell r="F1696" t="str">
            <v>KG</v>
          </cell>
          <cell r="G1696">
            <v>-1</v>
          </cell>
          <cell r="H1696">
            <v>345</v>
          </cell>
          <cell r="I1696">
            <v>1</v>
          </cell>
          <cell r="J1696">
            <v>-345</v>
          </cell>
          <cell r="K1696" t="str">
            <v>Peso de Producto Terminado</v>
          </cell>
          <cell r="L1696" t="str">
            <v>G0000</v>
          </cell>
          <cell r="M1696">
            <v>2002</v>
          </cell>
          <cell r="N1696">
            <v>6</v>
          </cell>
          <cell r="O1696" t="str">
            <v>042809</v>
          </cell>
          <cell r="P1696">
            <v>1</v>
          </cell>
          <cell r="Q1696" t="str">
            <v>G1222</v>
          </cell>
          <cell r="R1696" t="str">
            <v>FACTUPA$02</v>
          </cell>
          <cell r="S1696" t="str">
            <v>0200014768</v>
          </cell>
          <cell r="T1696" t="str">
            <v>INDUSTRIAL LA REFORMA</v>
          </cell>
          <cell r="U1696">
            <v>42809</v>
          </cell>
          <cell r="V1696">
            <v>241.5</v>
          </cell>
          <cell r="W1696">
            <v>0</v>
          </cell>
          <cell r="X1696">
            <v>241.5</v>
          </cell>
          <cell r="Y1696">
            <v>28.98</v>
          </cell>
        </row>
        <row r="1697">
          <cell r="A1697" t="str">
            <v>G0000C9SEG</v>
          </cell>
          <cell r="B1697" t="str">
            <v>CAJAS DE SEGUNDA KILOS</v>
          </cell>
          <cell r="C1697">
            <v>2</v>
          </cell>
          <cell r="D1697" t="str">
            <v>9</v>
          </cell>
          <cell r="E1697">
            <v>20020608</v>
          </cell>
          <cell r="F1697" t="str">
            <v>KG</v>
          </cell>
          <cell r="G1697">
            <v>1</v>
          </cell>
          <cell r="H1697">
            <v>35240</v>
          </cell>
          <cell r="I1697">
            <v>1</v>
          </cell>
          <cell r="J1697">
            <v>35240</v>
          </cell>
          <cell r="K1697" t="str">
            <v>Peso de Producto Terminado</v>
          </cell>
          <cell r="L1697" t="str">
            <v>G0000</v>
          </cell>
          <cell r="M1697">
            <v>2002</v>
          </cell>
          <cell r="N1697">
            <v>6</v>
          </cell>
          <cell r="O1697" t="str">
            <v>043121</v>
          </cell>
          <cell r="P1697">
            <v>1</v>
          </cell>
          <cell r="Q1697" t="str">
            <v>MEMO</v>
          </cell>
          <cell r="R1697" t="str">
            <v>0</v>
          </cell>
          <cell r="S1697" t="str">
            <v>0</v>
          </cell>
          <cell r="T1697" t="str">
            <v>INDUSTRIAL LA REFORMA</v>
          </cell>
          <cell r="U1697">
            <v>43121</v>
          </cell>
        </row>
        <row r="1698">
          <cell r="A1698" t="str">
            <v>G0000C9SEG</v>
          </cell>
          <cell r="B1698" t="str">
            <v>CAJAS DE SEGUNDA KILOS</v>
          </cell>
          <cell r="C1698">
            <v>90</v>
          </cell>
          <cell r="D1698" t="str">
            <v>9</v>
          </cell>
          <cell r="E1698">
            <v>20020610</v>
          </cell>
          <cell r="F1698" t="str">
            <v>KG</v>
          </cell>
          <cell r="G1698">
            <v>-1</v>
          </cell>
          <cell r="H1698">
            <v>110</v>
          </cell>
          <cell r="I1698">
            <v>1</v>
          </cell>
          <cell r="J1698">
            <v>-110</v>
          </cell>
          <cell r="K1698" t="str">
            <v>Peso de Producto Terminado</v>
          </cell>
          <cell r="L1698" t="str">
            <v>G0000</v>
          </cell>
          <cell r="M1698">
            <v>2002</v>
          </cell>
          <cell r="N1698">
            <v>6</v>
          </cell>
          <cell r="O1698" t="str">
            <v>043123</v>
          </cell>
          <cell r="P1698">
            <v>1</v>
          </cell>
          <cell r="Q1698" t="str">
            <v>G2004</v>
          </cell>
          <cell r="R1698" t="str">
            <v>FACTUPA$02</v>
          </cell>
          <cell r="S1698" t="str">
            <v>0200014904</v>
          </cell>
          <cell r="T1698" t="str">
            <v>INDUSTRIAL LA REFORMA</v>
          </cell>
          <cell r="U1698">
            <v>43123</v>
          </cell>
          <cell r="V1698">
            <v>71.5</v>
          </cell>
          <cell r="W1698">
            <v>0</v>
          </cell>
          <cell r="X1698">
            <v>71.5</v>
          </cell>
          <cell r="Y1698">
            <v>8.58</v>
          </cell>
        </row>
        <row r="1699">
          <cell r="A1699" t="str">
            <v>G0000C9SEG</v>
          </cell>
          <cell r="B1699" t="str">
            <v>CAJAS DE SEGUNDA KILOS</v>
          </cell>
          <cell r="C1699">
            <v>90</v>
          </cell>
          <cell r="D1699" t="str">
            <v>9</v>
          </cell>
          <cell r="E1699">
            <v>20020613</v>
          </cell>
          <cell r="F1699" t="str">
            <v>KG</v>
          </cell>
          <cell r="G1699">
            <v>-1</v>
          </cell>
          <cell r="H1699">
            <v>110</v>
          </cell>
          <cell r="I1699">
            <v>1</v>
          </cell>
          <cell r="J1699">
            <v>-110</v>
          </cell>
          <cell r="K1699" t="str">
            <v>Peso de Producto Terminado</v>
          </cell>
          <cell r="L1699" t="str">
            <v>G0000</v>
          </cell>
          <cell r="M1699">
            <v>2002</v>
          </cell>
          <cell r="N1699">
            <v>6</v>
          </cell>
          <cell r="O1699" t="str">
            <v>043278</v>
          </cell>
          <cell r="P1699">
            <v>1</v>
          </cell>
          <cell r="Q1699" t="str">
            <v>G2004</v>
          </cell>
          <cell r="R1699" t="str">
            <v>FACTUPA$02</v>
          </cell>
          <cell r="S1699" t="str">
            <v>0200014979</v>
          </cell>
          <cell r="T1699" t="str">
            <v>INDUSTRIAL LA REFORMA</v>
          </cell>
          <cell r="U1699">
            <v>43278</v>
          </cell>
          <cell r="V1699">
            <v>71.5</v>
          </cell>
          <cell r="W1699">
            <v>0</v>
          </cell>
          <cell r="X1699">
            <v>71.5</v>
          </cell>
          <cell r="Y1699">
            <v>8.58</v>
          </cell>
        </row>
        <row r="1700">
          <cell r="A1700" t="str">
            <v>G0000C9SEG</v>
          </cell>
          <cell r="B1700" t="str">
            <v>CAJAS DE SEGUNDA KILOS</v>
          </cell>
          <cell r="C1700">
            <v>90</v>
          </cell>
          <cell r="D1700" t="str">
            <v>9</v>
          </cell>
          <cell r="E1700">
            <v>20020625</v>
          </cell>
          <cell r="F1700" t="str">
            <v>KG</v>
          </cell>
          <cell r="G1700">
            <v>-1</v>
          </cell>
          <cell r="H1700">
            <v>9690</v>
          </cell>
          <cell r="I1700">
            <v>1</v>
          </cell>
          <cell r="J1700">
            <v>-9690</v>
          </cell>
          <cell r="K1700" t="str">
            <v>Peso de Producto Terminado</v>
          </cell>
          <cell r="L1700" t="str">
            <v>G0000</v>
          </cell>
          <cell r="M1700">
            <v>2002</v>
          </cell>
          <cell r="N1700">
            <v>6</v>
          </cell>
          <cell r="O1700" t="str">
            <v>043732</v>
          </cell>
          <cell r="P1700">
            <v>1</v>
          </cell>
          <cell r="Q1700" t="str">
            <v>G0450</v>
          </cell>
          <cell r="R1700" t="str">
            <v>FACTUPA$02</v>
          </cell>
          <cell r="S1700" t="str">
            <v>0200015202</v>
          </cell>
          <cell r="T1700" t="str">
            <v>INDUSTRIAL LA REFORMA</v>
          </cell>
          <cell r="U1700">
            <v>43732</v>
          </cell>
          <cell r="V1700">
            <v>2422.5</v>
          </cell>
          <cell r="W1700">
            <v>0</v>
          </cell>
          <cell r="X1700">
            <v>2422.5</v>
          </cell>
          <cell r="Y1700">
            <v>290.7</v>
          </cell>
        </row>
        <row r="1701">
          <cell r="A1701" t="str">
            <v>G0000C9SEG</v>
          </cell>
          <cell r="B1701" t="str">
            <v>CAJAS DE SEGUNDA KILOS</v>
          </cell>
          <cell r="C1701">
            <v>2</v>
          </cell>
          <cell r="D1701" t="str">
            <v>9</v>
          </cell>
          <cell r="E1701">
            <v>20020630</v>
          </cell>
          <cell r="F1701" t="str">
            <v>KG</v>
          </cell>
          <cell r="G1701">
            <v>1</v>
          </cell>
          <cell r="H1701">
            <v>300</v>
          </cell>
          <cell r="I1701">
            <v>1</v>
          </cell>
          <cell r="J1701">
            <v>300</v>
          </cell>
          <cell r="K1701" t="str">
            <v>Peso de Producto Terminado</v>
          </cell>
          <cell r="L1701" t="str">
            <v>G0000</v>
          </cell>
          <cell r="M1701">
            <v>2002</v>
          </cell>
          <cell r="N1701">
            <v>6</v>
          </cell>
          <cell r="O1701" t="str">
            <v>044132</v>
          </cell>
          <cell r="P1701">
            <v>1</v>
          </cell>
          <cell r="Q1701" t="str">
            <v>15036</v>
          </cell>
          <cell r="R1701" t="str">
            <v>0</v>
          </cell>
          <cell r="S1701" t="str">
            <v>0</v>
          </cell>
          <cell r="T1701" t="str">
            <v>INDUSTRIAL LA REFORMA</v>
          </cell>
          <cell r="U1701">
            <v>44132</v>
          </cell>
        </row>
        <row r="1702">
          <cell r="A1702" t="str">
            <v>G0000C9SEG</v>
          </cell>
          <cell r="B1702" t="str">
            <v>CAJAS DE SEGUNDA KILOS</v>
          </cell>
          <cell r="C1702">
            <v>97</v>
          </cell>
          <cell r="D1702" t="str">
            <v>9</v>
          </cell>
          <cell r="E1702">
            <v>20020608</v>
          </cell>
          <cell r="F1702" t="str">
            <v>KG</v>
          </cell>
          <cell r="G1702">
            <v>-1</v>
          </cell>
          <cell r="H1702">
            <v>2644</v>
          </cell>
          <cell r="I1702">
            <v>1</v>
          </cell>
          <cell r="J1702">
            <v>-2644</v>
          </cell>
          <cell r="K1702" t="str">
            <v>Peso de Producto Terminado</v>
          </cell>
          <cell r="L1702" t="str">
            <v>G0000</v>
          </cell>
          <cell r="M1702">
            <v>2002</v>
          </cell>
          <cell r="N1702">
            <v>6</v>
          </cell>
          <cell r="O1702" t="str">
            <v>043122</v>
          </cell>
          <cell r="P1702">
            <v>1</v>
          </cell>
          <cell r="Q1702" t="str">
            <v>MEMO</v>
          </cell>
          <cell r="R1702" t="str">
            <v>0</v>
          </cell>
          <cell r="T1702" t="str">
            <v>INDUSTRIAL LA REFORMA</v>
          </cell>
          <cell r="U1702">
            <v>43122</v>
          </cell>
        </row>
        <row r="1703">
          <cell r="A1703" t="str">
            <v>G0000DESPK</v>
          </cell>
          <cell r="B1703" t="str">
            <v>PACAS</v>
          </cell>
          <cell r="C1703">
            <v>2</v>
          </cell>
          <cell r="D1703" t="str">
            <v>E</v>
          </cell>
          <cell r="E1703">
            <v>20020630</v>
          </cell>
          <cell r="F1703" t="str">
            <v>KG</v>
          </cell>
          <cell r="G1703">
            <v>1</v>
          </cell>
          <cell r="H1703">
            <v>47702</v>
          </cell>
          <cell r="I1703">
            <v>1</v>
          </cell>
          <cell r="J1703">
            <v>47702</v>
          </cell>
          <cell r="K1703" t="str">
            <v>Peso de Producto Terminado</v>
          </cell>
          <cell r="L1703" t="str">
            <v>G0000</v>
          </cell>
          <cell r="M1703">
            <v>2002</v>
          </cell>
          <cell r="N1703">
            <v>6</v>
          </cell>
          <cell r="O1703" t="str">
            <v>044117</v>
          </cell>
          <cell r="P1703">
            <v>2</v>
          </cell>
          <cell r="Q1703" t="str">
            <v>G0514</v>
          </cell>
          <cell r="R1703" t="str">
            <v>0</v>
          </cell>
          <cell r="S1703" t="str">
            <v>0</v>
          </cell>
          <cell r="T1703" t="str">
            <v>INDUSTRIAL LA REFORMA</v>
          </cell>
          <cell r="U1703">
            <v>44117</v>
          </cell>
        </row>
        <row r="1704">
          <cell r="A1704" t="str">
            <v>G0000DESPK</v>
          </cell>
          <cell r="B1704" t="str">
            <v>PACAS</v>
          </cell>
          <cell r="C1704">
            <v>90</v>
          </cell>
          <cell r="D1704" t="str">
            <v>E</v>
          </cell>
          <cell r="E1704">
            <v>20020630</v>
          </cell>
          <cell r="F1704" t="str">
            <v>KG</v>
          </cell>
          <cell r="G1704">
            <v>-1</v>
          </cell>
          <cell r="H1704">
            <v>47702</v>
          </cell>
          <cell r="I1704">
            <v>1</v>
          </cell>
          <cell r="J1704">
            <v>-47702</v>
          </cell>
          <cell r="K1704" t="str">
            <v>Peso de Producto Terminado</v>
          </cell>
          <cell r="L1704" t="str">
            <v>G0000</v>
          </cell>
          <cell r="M1704">
            <v>2002</v>
          </cell>
          <cell r="N1704">
            <v>6</v>
          </cell>
          <cell r="O1704" t="str">
            <v>044118</v>
          </cell>
          <cell r="P1704">
            <v>2</v>
          </cell>
          <cell r="Q1704" t="str">
            <v>G0514</v>
          </cell>
          <cell r="R1704" t="str">
            <v>FACTUPA$02</v>
          </cell>
          <cell r="S1704" t="str">
            <v>0200015325</v>
          </cell>
          <cell r="T1704" t="str">
            <v>INDUSTRIAL LA REFORMA</v>
          </cell>
          <cell r="U1704">
            <v>44118</v>
          </cell>
          <cell r="V1704">
            <v>5485.73</v>
          </cell>
          <cell r="W1704">
            <v>0</v>
          </cell>
          <cell r="X1704">
            <v>5485.73</v>
          </cell>
          <cell r="Y1704">
            <v>658.29</v>
          </cell>
        </row>
        <row r="1705">
          <cell r="A1705" t="str">
            <v>G0000DESSK</v>
          </cell>
          <cell r="B1705" t="str">
            <v>DESPERDICIO SUELTO</v>
          </cell>
          <cell r="C1705">
            <v>2</v>
          </cell>
          <cell r="D1705" t="str">
            <v>E</v>
          </cell>
          <cell r="E1705">
            <v>20020630</v>
          </cell>
          <cell r="F1705" t="str">
            <v>KG</v>
          </cell>
          <cell r="G1705">
            <v>1</v>
          </cell>
          <cell r="H1705">
            <v>2968</v>
          </cell>
          <cell r="I1705">
            <v>1</v>
          </cell>
          <cell r="J1705">
            <v>2968</v>
          </cell>
          <cell r="K1705" t="str">
            <v>Peso de Producto Terminado</v>
          </cell>
          <cell r="L1705" t="str">
            <v>G0000</v>
          </cell>
          <cell r="M1705">
            <v>2002</v>
          </cell>
          <cell r="N1705">
            <v>6</v>
          </cell>
          <cell r="O1705" t="str">
            <v>044117</v>
          </cell>
          <cell r="P1705">
            <v>1</v>
          </cell>
          <cell r="Q1705" t="str">
            <v>G0514</v>
          </cell>
          <cell r="R1705" t="str">
            <v>0</v>
          </cell>
          <cell r="S1705" t="str">
            <v>0</v>
          </cell>
          <cell r="T1705" t="str">
            <v>INDUSTRIAL LA REFORMA</v>
          </cell>
          <cell r="U1705">
            <v>44117</v>
          </cell>
        </row>
        <row r="1706">
          <cell r="A1706" t="str">
            <v>G0000DESSK</v>
          </cell>
          <cell r="B1706" t="str">
            <v>DESPERDICIO SUELTO</v>
          </cell>
          <cell r="C1706">
            <v>90</v>
          </cell>
          <cell r="D1706" t="str">
            <v>E</v>
          </cell>
          <cell r="E1706">
            <v>20020630</v>
          </cell>
          <cell r="F1706" t="str">
            <v>KG</v>
          </cell>
          <cell r="G1706">
            <v>-1</v>
          </cell>
          <cell r="H1706">
            <v>2968</v>
          </cell>
          <cell r="I1706">
            <v>1</v>
          </cell>
          <cell r="J1706">
            <v>-2968</v>
          </cell>
          <cell r="K1706" t="str">
            <v>Peso de Producto Terminado</v>
          </cell>
          <cell r="L1706" t="str">
            <v>G0000</v>
          </cell>
          <cell r="M1706">
            <v>2002</v>
          </cell>
          <cell r="N1706">
            <v>6</v>
          </cell>
          <cell r="O1706" t="str">
            <v>044118</v>
          </cell>
          <cell r="P1706">
            <v>1</v>
          </cell>
          <cell r="Q1706" t="str">
            <v>G0514</v>
          </cell>
          <cell r="R1706" t="str">
            <v>FACTUPA$02</v>
          </cell>
          <cell r="S1706" t="str">
            <v>0200015325</v>
          </cell>
          <cell r="T1706" t="str">
            <v>INDUSTRIAL LA REFORMA</v>
          </cell>
          <cell r="U1706">
            <v>44118</v>
          </cell>
          <cell r="V1706">
            <v>308.67</v>
          </cell>
          <cell r="W1706">
            <v>0</v>
          </cell>
          <cell r="X1706">
            <v>308.67</v>
          </cell>
          <cell r="Y1706">
            <v>37.04</v>
          </cell>
        </row>
        <row r="1707">
          <cell r="A1707" t="str">
            <v>G0834LISFM</v>
          </cell>
          <cell r="B1707" t="str">
            <v>CARPETAS MANILA MICROC.</v>
          </cell>
          <cell r="C1707">
            <v>90</v>
          </cell>
          <cell r="D1707" t="str">
            <v>I</v>
          </cell>
          <cell r="E1707">
            <v>20020603</v>
          </cell>
          <cell r="F1707" t="str">
            <v>UN</v>
          </cell>
          <cell r="G1707">
            <v>-1</v>
          </cell>
          <cell r="H1707">
            <v>31</v>
          </cell>
          <cell r="I1707">
            <v>0.35</v>
          </cell>
          <cell r="J1707">
            <v>-10.85</v>
          </cell>
          <cell r="K1707" t="str">
            <v>Peso de Producto Terminado</v>
          </cell>
          <cell r="L1707" t="str">
            <v>G0834</v>
          </cell>
          <cell r="M1707">
            <v>2002</v>
          </cell>
          <cell r="N1707">
            <v>6</v>
          </cell>
          <cell r="O1707" t="str">
            <v>042841</v>
          </cell>
          <cell r="P1707">
            <v>1</v>
          </cell>
          <cell r="Q1707" t="str">
            <v>G0834</v>
          </cell>
          <cell r="R1707" t="str">
            <v>FACTUPA$02</v>
          </cell>
          <cell r="S1707" t="str">
            <v>0200014773</v>
          </cell>
          <cell r="T1707" t="str">
            <v>ECUAMAGIC</v>
          </cell>
          <cell r="U1707">
            <v>42841</v>
          </cell>
          <cell r="V1707">
            <v>17.850000000000001</v>
          </cell>
          <cell r="W1707">
            <v>0</v>
          </cell>
          <cell r="X1707">
            <v>17.850000000000001</v>
          </cell>
          <cell r="Y1707">
            <v>2.14</v>
          </cell>
        </row>
        <row r="1708">
          <cell r="A1708" t="str">
            <v>G0834LISFM</v>
          </cell>
          <cell r="B1708" t="str">
            <v>CARPETAS MANILA MICROC.</v>
          </cell>
          <cell r="C1708">
            <v>90</v>
          </cell>
          <cell r="D1708" t="str">
            <v>I</v>
          </cell>
          <cell r="E1708">
            <v>20020603</v>
          </cell>
          <cell r="F1708" t="str">
            <v>UN</v>
          </cell>
          <cell r="G1708">
            <v>-1</v>
          </cell>
          <cell r="H1708">
            <v>20</v>
          </cell>
          <cell r="I1708">
            <v>0.35</v>
          </cell>
          <cell r="J1708">
            <v>-7</v>
          </cell>
          <cell r="K1708" t="str">
            <v>Peso de Producto Terminado</v>
          </cell>
          <cell r="L1708" t="str">
            <v>G0834</v>
          </cell>
          <cell r="M1708">
            <v>2002</v>
          </cell>
          <cell r="N1708">
            <v>6</v>
          </cell>
          <cell r="O1708" t="str">
            <v>042841</v>
          </cell>
          <cell r="P1708">
            <v>1</v>
          </cell>
          <cell r="Q1708" t="str">
            <v>G0834</v>
          </cell>
          <cell r="R1708" t="str">
            <v>FACTUPA$02</v>
          </cell>
          <cell r="S1708" t="str">
            <v>0200014773</v>
          </cell>
          <cell r="T1708" t="str">
            <v>ECUAMAGIC</v>
          </cell>
          <cell r="U1708">
            <v>42841</v>
          </cell>
          <cell r="V1708">
            <v>17.850000000000001</v>
          </cell>
          <cell r="W1708">
            <v>0</v>
          </cell>
          <cell r="X1708">
            <v>17.850000000000001</v>
          </cell>
          <cell r="Y1708">
            <v>2.14</v>
          </cell>
        </row>
        <row r="1709">
          <cell r="A1709" t="str">
            <v>G0834LISFM</v>
          </cell>
          <cell r="B1709" t="str">
            <v>CARPETAS MANILA MICROC.</v>
          </cell>
          <cell r="C1709">
            <v>2</v>
          </cell>
          <cell r="D1709" t="str">
            <v>I</v>
          </cell>
          <cell r="E1709">
            <v>20020603</v>
          </cell>
          <cell r="F1709" t="str">
            <v>UN</v>
          </cell>
          <cell r="G1709">
            <v>1</v>
          </cell>
          <cell r="H1709">
            <v>20</v>
          </cell>
          <cell r="I1709">
            <v>0.35</v>
          </cell>
          <cell r="J1709">
            <v>7</v>
          </cell>
          <cell r="K1709" t="str">
            <v>Peso de Producto Terminado</v>
          </cell>
          <cell r="L1709" t="str">
            <v>G0834</v>
          </cell>
          <cell r="M1709">
            <v>2002</v>
          </cell>
          <cell r="N1709">
            <v>6</v>
          </cell>
          <cell r="O1709" t="str">
            <v>042840</v>
          </cell>
          <cell r="P1709">
            <v>1</v>
          </cell>
          <cell r="Q1709" t="str">
            <v>FACT14773</v>
          </cell>
          <cell r="R1709" t="str">
            <v>21646</v>
          </cell>
          <cell r="S1709" t="str">
            <v>12489</v>
          </cell>
          <cell r="T1709" t="str">
            <v>ECUAMAGIC</v>
          </cell>
          <cell r="U1709">
            <v>42840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 (2)"/>
      <sheetName val="PT"/>
      <sheetName val="DETALLE KLS.PROCESADOS"/>
      <sheetName val="RESUMEN KILOS (2)"/>
      <sheetName val="PP"/>
      <sheetName val="VENTAS"/>
      <sheetName val="PRODUCCION"/>
      <sheetName val="MOVIMIENTOS_DE_PRODUCCION (2)"/>
      <sheetName val="MOVIMIENTOS_DE_PRODUCCION"/>
      <sheetName val="Hoja1"/>
      <sheetName val="Hoja2"/>
      <sheetName val="Hoja3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>
        <row r="1">
          <cell r="A1" t="str">
            <v>ARTCOD</v>
          </cell>
          <cell r="B1" t="str">
            <v>DESCRIPCION</v>
          </cell>
          <cell r="C1" t="str">
            <v>COICVE</v>
          </cell>
          <cell r="D1" t="str">
            <v>SECTOR</v>
          </cell>
          <cell r="E1" t="str">
            <v>MINFEC</v>
          </cell>
          <cell r="F1" t="str">
            <v>UMECVE</v>
          </cell>
          <cell r="G1" t="str">
            <v>FACTOR</v>
          </cell>
          <cell r="H1" t="str">
            <v>MINCAN</v>
          </cell>
          <cell r="I1" t="str">
            <v>Peso_U</v>
          </cell>
          <cell r="J1" t="str">
            <v>Peso_T</v>
          </cell>
          <cell r="K1" t="str">
            <v>Origen de Peso</v>
          </cell>
          <cell r="L1" t="str">
            <v>CODCLI</v>
          </cell>
          <cell r="M1" t="str">
            <v>PERAÑO</v>
          </cell>
          <cell r="N1" t="str">
            <v>PERNUM</v>
          </cell>
          <cell r="O1" t="str">
            <v>MINLOC</v>
          </cell>
          <cell r="P1" t="str">
            <v>MINSEQ</v>
          </cell>
          <cell r="Q1" t="str">
            <v>MINRE1</v>
          </cell>
          <cell r="R1" t="str">
            <v>MINRE2</v>
          </cell>
          <cell r="S1" t="str">
            <v>MINRE3</v>
          </cell>
          <cell r="T1" t="str">
            <v>CLINOM</v>
          </cell>
          <cell r="U1" t="str">
            <v>MINLOC1</v>
          </cell>
          <cell r="V1" t="str">
            <v>DOCIMB</v>
          </cell>
          <cell r="W1" t="str">
            <v>DOCISB</v>
          </cell>
          <cell r="X1" t="str">
            <v>DOCIMN</v>
          </cell>
          <cell r="Y1" t="str">
            <v>DOCISN</v>
          </cell>
        </row>
        <row r="2">
          <cell r="A2" t="str">
            <v>G1113C1MB1</v>
          </cell>
          <cell r="B2" t="str">
            <v>BASE AKP MILLION STAR 875*369*138 TE6254</v>
          </cell>
          <cell r="C2">
            <v>90</v>
          </cell>
          <cell r="D2" t="str">
            <v>1</v>
          </cell>
          <cell r="E2">
            <v>20020610</v>
          </cell>
          <cell r="F2" t="str">
            <v>UN</v>
          </cell>
          <cell r="G2">
            <v>-1</v>
          </cell>
          <cell r="H2">
            <v>750</v>
          </cell>
          <cell r="I2">
            <v>0.57699999999999996</v>
          </cell>
          <cell r="J2">
            <v>-432.75</v>
          </cell>
          <cell r="K2" t="str">
            <v>Peso de Producto Terminado</v>
          </cell>
          <cell r="L2" t="str">
            <v>G1113</v>
          </cell>
          <cell r="M2">
            <v>2002</v>
          </cell>
          <cell r="N2">
            <v>6</v>
          </cell>
          <cell r="O2" t="str">
            <v>043107</v>
          </cell>
          <cell r="P2">
            <v>2</v>
          </cell>
          <cell r="Q2" t="str">
            <v>G1113</v>
          </cell>
          <cell r="R2" t="str">
            <v>FACTUPA$03</v>
          </cell>
          <cell r="S2" t="str">
            <v>0200014900</v>
          </cell>
          <cell r="T2" t="str">
            <v>HILSEA INVESTMENTS</v>
          </cell>
          <cell r="U2">
            <v>43107</v>
          </cell>
          <cell r="V2">
            <v>337.5</v>
          </cell>
          <cell r="W2">
            <v>0</v>
          </cell>
          <cell r="X2">
            <v>337.5</v>
          </cell>
          <cell r="Y2">
            <v>0</v>
          </cell>
        </row>
        <row r="3">
          <cell r="A3" t="str">
            <v>G1113C1BKD</v>
          </cell>
          <cell r="B3" t="str">
            <v>CAJA BASE AKD  875*279*138 T250 TE:8.94</v>
          </cell>
          <cell r="C3">
            <v>90</v>
          </cell>
          <cell r="D3" t="str">
            <v>1</v>
          </cell>
          <cell r="E3">
            <v>20020628</v>
          </cell>
          <cell r="F3" t="str">
            <v>UN</v>
          </cell>
          <cell r="G3">
            <v>-1</v>
          </cell>
          <cell r="H3">
            <v>980</v>
          </cell>
          <cell r="I3">
            <v>0.498</v>
          </cell>
          <cell r="J3">
            <v>-488.04</v>
          </cell>
          <cell r="K3" t="str">
            <v>Peso de Producto Terminado</v>
          </cell>
          <cell r="L3" t="str">
            <v>G1113</v>
          </cell>
          <cell r="M3">
            <v>2002</v>
          </cell>
          <cell r="N3">
            <v>6</v>
          </cell>
          <cell r="O3" t="str">
            <v>043977</v>
          </cell>
          <cell r="P3">
            <v>2</v>
          </cell>
          <cell r="Q3" t="str">
            <v>G1113</v>
          </cell>
          <cell r="R3" t="str">
            <v>FACTUPA$03</v>
          </cell>
          <cell r="S3" t="str">
            <v>0200015293</v>
          </cell>
          <cell r="T3" t="str">
            <v>HILSEA INVESTMENTS</v>
          </cell>
          <cell r="U3">
            <v>43977</v>
          </cell>
          <cell r="V3">
            <v>390</v>
          </cell>
          <cell r="W3">
            <v>0</v>
          </cell>
          <cell r="X3">
            <v>390</v>
          </cell>
          <cell r="Y3">
            <v>0</v>
          </cell>
        </row>
        <row r="4">
          <cell r="A4" t="str">
            <v>G1113C1BKD</v>
          </cell>
          <cell r="B4" t="str">
            <v>CAJA BASE AKD  875*279*138 T250 TE:8.94</v>
          </cell>
          <cell r="C4">
            <v>90</v>
          </cell>
          <cell r="D4" t="str">
            <v>1</v>
          </cell>
          <cell r="E4">
            <v>20020628</v>
          </cell>
          <cell r="F4" t="str">
            <v>UN</v>
          </cell>
          <cell r="G4">
            <v>-1</v>
          </cell>
          <cell r="H4">
            <v>20</v>
          </cell>
          <cell r="I4">
            <v>0.498</v>
          </cell>
          <cell r="J4">
            <v>-9.9600000000000009</v>
          </cell>
          <cell r="K4" t="str">
            <v>Peso de Producto Terminado</v>
          </cell>
          <cell r="L4" t="str">
            <v>G1113</v>
          </cell>
          <cell r="M4">
            <v>2002</v>
          </cell>
          <cell r="N4">
            <v>6</v>
          </cell>
          <cell r="O4" t="str">
            <v>043977</v>
          </cell>
          <cell r="P4">
            <v>2</v>
          </cell>
          <cell r="Q4" t="str">
            <v>G1113</v>
          </cell>
          <cell r="R4" t="str">
            <v>FACTUPA$03</v>
          </cell>
          <cell r="S4" t="str">
            <v>0200015293</v>
          </cell>
          <cell r="T4" t="str">
            <v>HILSEA INVESTMENTS</v>
          </cell>
          <cell r="U4">
            <v>43977</v>
          </cell>
          <cell r="V4">
            <v>390</v>
          </cell>
          <cell r="W4">
            <v>0</v>
          </cell>
          <cell r="X4">
            <v>390</v>
          </cell>
          <cell r="Y4">
            <v>0</v>
          </cell>
        </row>
        <row r="5">
          <cell r="A5" t="str">
            <v>G1113C1BKI</v>
          </cell>
          <cell r="B5" t="str">
            <v>CAJA BASE AKI  776*279*118 T250 TE:8.80</v>
          </cell>
          <cell r="C5">
            <v>90</v>
          </cell>
          <cell r="D5" t="str">
            <v>1</v>
          </cell>
          <cell r="E5">
            <v>20020603</v>
          </cell>
          <cell r="F5" t="str">
            <v>UN</v>
          </cell>
          <cell r="G5">
            <v>-1</v>
          </cell>
          <cell r="H5">
            <v>500</v>
          </cell>
          <cell r="I5">
            <v>0.40699999999999997</v>
          </cell>
          <cell r="J5">
            <v>-203.5</v>
          </cell>
          <cell r="K5" t="str">
            <v>Peso de Producto Terminado</v>
          </cell>
          <cell r="L5" t="str">
            <v>G1113</v>
          </cell>
          <cell r="M5">
            <v>2002</v>
          </cell>
          <cell r="N5">
            <v>6</v>
          </cell>
          <cell r="O5" t="str">
            <v>042837</v>
          </cell>
          <cell r="P5">
            <v>2</v>
          </cell>
          <cell r="Q5" t="str">
            <v>G1113</v>
          </cell>
          <cell r="R5" t="str">
            <v>FACTUPA$03</v>
          </cell>
          <cell r="S5" t="str">
            <v>0200014771</v>
          </cell>
          <cell r="T5" t="str">
            <v>HILSEA INVESTMENTS</v>
          </cell>
          <cell r="U5">
            <v>42837</v>
          </cell>
          <cell r="V5">
            <v>160</v>
          </cell>
          <cell r="W5">
            <v>0</v>
          </cell>
          <cell r="X5">
            <v>160</v>
          </cell>
          <cell r="Y5">
            <v>0</v>
          </cell>
        </row>
        <row r="6">
          <cell r="A6" t="str">
            <v>G1113C1BKI</v>
          </cell>
          <cell r="B6" t="str">
            <v>CAJA BASE AKI  776*279*118 T250 TE:8.80</v>
          </cell>
          <cell r="C6">
            <v>90</v>
          </cell>
          <cell r="D6" t="str">
            <v>1</v>
          </cell>
          <cell r="E6">
            <v>20020610</v>
          </cell>
          <cell r="F6" t="str">
            <v>UN</v>
          </cell>
          <cell r="G6">
            <v>-1</v>
          </cell>
          <cell r="H6">
            <v>500</v>
          </cell>
          <cell r="I6">
            <v>0.40699999999999997</v>
          </cell>
          <cell r="J6">
            <v>-203.5</v>
          </cell>
          <cell r="K6" t="str">
            <v>Peso de Producto Terminado</v>
          </cell>
          <cell r="L6" t="str">
            <v>G1113</v>
          </cell>
          <cell r="M6">
            <v>2002</v>
          </cell>
          <cell r="N6">
            <v>6</v>
          </cell>
          <cell r="O6" t="str">
            <v>043105</v>
          </cell>
          <cell r="P6">
            <v>2</v>
          </cell>
          <cell r="Q6" t="str">
            <v>G1113</v>
          </cell>
          <cell r="R6" t="str">
            <v>FACTUPA$03</v>
          </cell>
          <cell r="S6" t="str">
            <v>0200014899</v>
          </cell>
          <cell r="T6" t="str">
            <v>HILSEA INVESTMENTS</v>
          </cell>
          <cell r="U6">
            <v>43105</v>
          </cell>
          <cell r="V6">
            <v>160</v>
          </cell>
          <cell r="W6">
            <v>0</v>
          </cell>
          <cell r="X6">
            <v>160</v>
          </cell>
          <cell r="Y6">
            <v>0</v>
          </cell>
        </row>
        <row r="7">
          <cell r="A7" t="str">
            <v>G1113C1BKI</v>
          </cell>
          <cell r="B7" t="str">
            <v>CAJA BASE AKI  776*279*118 T250 TE:8.80</v>
          </cell>
          <cell r="C7">
            <v>90</v>
          </cell>
          <cell r="D7" t="str">
            <v>1</v>
          </cell>
          <cell r="E7">
            <v>20020612</v>
          </cell>
          <cell r="F7" t="str">
            <v>UN</v>
          </cell>
          <cell r="G7">
            <v>-1</v>
          </cell>
          <cell r="H7">
            <v>196</v>
          </cell>
          <cell r="I7">
            <v>0.40699999999999997</v>
          </cell>
          <cell r="J7">
            <v>-79.771999999999991</v>
          </cell>
          <cell r="K7" t="str">
            <v>Peso de Producto Terminado</v>
          </cell>
          <cell r="L7" t="str">
            <v>G1113</v>
          </cell>
          <cell r="M7">
            <v>2002</v>
          </cell>
          <cell r="N7">
            <v>6</v>
          </cell>
          <cell r="O7" t="str">
            <v>043196</v>
          </cell>
          <cell r="P7">
            <v>2</v>
          </cell>
          <cell r="Q7" t="str">
            <v>G1113</v>
          </cell>
          <cell r="R7" t="str">
            <v>FACTUPA$03</v>
          </cell>
          <cell r="S7" t="str">
            <v>0200014936</v>
          </cell>
          <cell r="T7" t="str">
            <v>HILSEA INVESTMENTS</v>
          </cell>
          <cell r="U7">
            <v>43196</v>
          </cell>
          <cell r="V7">
            <v>320</v>
          </cell>
          <cell r="W7">
            <v>0</v>
          </cell>
          <cell r="X7">
            <v>320</v>
          </cell>
          <cell r="Y7">
            <v>0</v>
          </cell>
        </row>
        <row r="8">
          <cell r="A8" t="str">
            <v>G1113C1BKI</v>
          </cell>
          <cell r="B8" t="str">
            <v>CAJA BASE AKI  776*279*118 T250 TE:8.80</v>
          </cell>
          <cell r="C8">
            <v>90</v>
          </cell>
          <cell r="D8" t="str">
            <v>1</v>
          </cell>
          <cell r="E8">
            <v>20020612</v>
          </cell>
          <cell r="F8" t="str">
            <v>UN</v>
          </cell>
          <cell r="G8">
            <v>-1</v>
          </cell>
          <cell r="H8">
            <v>804</v>
          </cell>
          <cell r="I8">
            <v>0.40699999999999997</v>
          </cell>
          <cell r="J8">
            <v>-327.22799999999995</v>
          </cell>
          <cell r="K8" t="str">
            <v>Peso de Producto Terminado</v>
          </cell>
          <cell r="L8" t="str">
            <v>G1113</v>
          </cell>
          <cell r="M8">
            <v>2002</v>
          </cell>
          <cell r="N8">
            <v>6</v>
          </cell>
          <cell r="O8" t="str">
            <v>043196</v>
          </cell>
          <cell r="P8">
            <v>2</v>
          </cell>
          <cell r="Q8" t="str">
            <v>G1113</v>
          </cell>
          <cell r="R8" t="str">
            <v>FACTUPA$03</v>
          </cell>
          <cell r="S8" t="str">
            <v>0200014936</v>
          </cell>
          <cell r="T8" t="str">
            <v>HILSEA INVESTMENTS</v>
          </cell>
          <cell r="U8">
            <v>43196</v>
          </cell>
          <cell r="V8">
            <v>320</v>
          </cell>
          <cell r="W8">
            <v>0</v>
          </cell>
          <cell r="X8">
            <v>320</v>
          </cell>
          <cell r="Y8">
            <v>0</v>
          </cell>
        </row>
        <row r="9">
          <cell r="A9" t="str">
            <v>G1113C1BKI</v>
          </cell>
          <cell r="B9" t="str">
            <v>CAJA BASE AKI  776*279*118 T250 TE:8.80</v>
          </cell>
          <cell r="C9">
            <v>2</v>
          </cell>
          <cell r="D9" t="str">
            <v>1</v>
          </cell>
          <cell r="E9">
            <v>20020629</v>
          </cell>
          <cell r="F9" t="str">
            <v>UN</v>
          </cell>
          <cell r="G9">
            <v>1</v>
          </cell>
          <cell r="H9">
            <v>341</v>
          </cell>
          <cell r="I9">
            <v>0.40699999999999997</v>
          </cell>
          <cell r="J9">
            <v>138.78699999999998</v>
          </cell>
          <cell r="K9" t="str">
            <v>Peso de Producto Terminado</v>
          </cell>
          <cell r="L9" t="str">
            <v>G1113</v>
          </cell>
          <cell r="M9">
            <v>2002</v>
          </cell>
          <cell r="N9">
            <v>6</v>
          </cell>
          <cell r="O9" t="str">
            <v>043992</v>
          </cell>
          <cell r="P9">
            <v>2</v>
          </cell>
          <cell r="Q9" t="str">
            <v>15460</v>
          </cell>
          <cell r="R9" t="str">
            <v>22140</v>
          </cell>
          <cell r="S9" t="str">
            <v>0</v>
          </cell>
          <cell r="T9" t="str">
            <v>HILSEA INVESTMENTS</v>
          </cell>
          <cell r="U9">
            <v>43992</v>
          </cell>
        </row>
        <row r="10">
          <cell r="A10" t="str">
            <v>G1113C1BKI</v>
          </cell>
          <cell r="B10" t="str">
            <v>CAJA BASE AKI  776*279*118 T250 TE:8.80</v>
          </cell>
          <cell r="C10">
            <v>2</v>
          </cell>
          <cell r="D10" t="str">
            <v>1</v>
          </cell>
          <cell r="E10">
            <v>20020629</v>
          </cell>
          <cell r="F10" t="str">
            <v>UN</v>
          </cell>
          <cell r="G10">
            <v>1</v>
          </cell>
          <cell r="H10">
            <v>1287</v>
          </cell>
          <cell r="I10">
            <v>0.40699999999999997</v>
          </cell>
          <cell r="J10">
            <v>523.80899999999997</v>
          </cell>
          <cell r="K10" t="str">
            <v>Peso de Producto Terminado</v>
          </cell>
          <cell r="L10" t="str">
            <v>G1113</v>
          </cell>
          <cell r="M10">
            <v>2002</v>
          </cell>
          <cell r="N10">
            <v>6</v>
          </cell>
          <cell r="O10" t="str">
            <v>043992</v>
          </cell>
          <cell r="P10">
            <v>3</v>
          </cell>
          <cell r="Q10" t="str">
            <v>15459</v>
          </cell>
          <cell r="R10" t="str">
            <v>22140</v>
          </cell>
          <cell r="S10" t="str">
            <v>0</v>
          </cell>
          <cell r="T10" t="str">
            <v>HILSEA INVESTMENTS</v>
          </cell>
          <cell r="U10">
            <v>43992</v>
          </cell>
        </row>
        <row r="11">
          <cell r="A11" t="str">
            <v>G1113C1BKI</v>
          </cell>
          <cell r="B11" t="str">
            <v>CAJA BASE AKI  776*279*118 T250 TE:8.80</v>
          </cell>
          <cell r="C11">
            <v>90</v>
          </cell>
          <cell r="D11" t="str">
            <v>1</v>
          </cell>
          <cell r="E11">
            <v>20020628</v>
          </cell>
          <cell r="F11" t="str">
            <v>UN</v>
          </cell>
          <cell r="G11">
            <v>-1</v>
          </cell>
          <cell r="H11">
            <v>1628</v>
          </cell>
          <cell r="I11">
            <v>0.40699999999999997</v>
          </cell>
          <cell r="J11">
            <v>-662.596</v>
          </cell>
          <cell r="K11" t="str">
            <v>Peso de Producto Terminado</v>
          </cell>
          <cell r="L11" t="str">
            <v>G1113</v>
          </cell>
          <cell r="M11">
            <v>2002</v>
          </cell>
          <cell r="N11">
            <v>6</v>
          </cell>
          <cell r="O11" t="str">
            <v>044027</v>
          </cell>
          <cell r="P11">
            <v>4</v>
          </cell>
          <cell r="Q11" t="str">
            <v>G1113</v>
          </cell>
          <cell r="R11" t="str">
            <v>FACTUPA$03</v>
          </cell>
          <cell r="S11" t="str">
            <v>0200015294</v>
          </cell>
          <cell r="T11" t="str">
            <v>HILSEA INVESTMENTS</v>
          </cell>
          <cell r="U11">
            <v>44027</v>
          </cell>
          <cell r="V11">
            <v>640</v>
          </cell>
          <cell r="W11">
            <v>0</v>
          </cell>
          <cell r="X11">
            <v>640</v>
          </cell>
          <cell r="Y11">
            <v>0</v>
          </cell>
        </row>
        <row r="12">
          <cell r="A12" t="str">
            <v>G1113C1BKI</v>
          </cell>
          <cell r="B12" t="str">
            <v>CAJA BASE AKI  776*279*118 T250 TE:8.80</v>
          </cell>
          <cell r="C12">
            <v>90</v>
          </cell>
          <cell r="D12" t="str">
            <v>1</v>
          </cell>
          <cell r="E12">
            <v>20020628</v>
          </cell>
          <cell r="F12" t="str">
            <v>UN</v>
          </cell>
          <cell r="G12">
            <v>-1</v>
          </cell>
          <cell r="H12">
            <v>372</v>
          </cell>
          <cell r="I12">
            <v>0.40699999999999997</v>
          </cell>
          <cell r="J12">
            <v>-151.404</v>
          </cell>
          <cell r="K12" t="str">
            <v>Peso de Producto Terminado</v>
          </cell>
          <cell r="L12" t="str">
            <v>G1113</v>
          </cell>
          <cell r="M12">
            <v>2002</v>
          </cell>
          <cell r="N12">
            <v>6</v>
          </cell>
          <cell r="O12" t="str">
            <v>044027</v>
          </cell>
          <cell r="P12">
            <v>4</v>
          </cell>
          <cell r="Q12" t="str">
            <v>G1113</v>
          </cell>
          <cell r="R12" t="str">
            <v>FACTUPA$03</v>
          </cell>
          <cell r="S12" t="str">
            <v>0200015294</v>
          </cell>
          <cell r="T12" t="str">
            <v>HILSEA INVESTMENTS</v>
          </cell>
          <cell r="U12">
            <v>44027</v>
          </cell>
          <cell r="V12">
            <v>640</v>
          </cell>
          <cell r="W12">
            <v>0</v>
          </cell>
          <cell r="X12">
            <v>640</v>
          </cell>
          <cell r="Y12">
            <v>0</v>
          </cell>
        </row>
        <row r="13">
          <cell r="A13" t="str">
            <v>G1113C1BKP</v>
          </cell>
          <cell r="B13" t="str">
            <v>CAJA BASE AKP  875*369*138 T250 TE890</v>
          </cell>
          <cell r="C13">
            <v>90</v>
          </cell>
          <cell r="D13" t="str">
            <v>1</v>
          </cell>
          <cell r="E13">
            <v>20020604</v>
          </cell>
          <cell r="F13" t="str">
            <v>UN</v>
          </cell>
          <cell r="G13">
            <v>-1</v>
          </cell>
          <cell r="H13">
            <v>1200</v>
          </cell>
          <cell r="I13">
            <v>0.57299999999999995</v>
          </cell>
          <cell r="J13">
            <v>-687.6</v>
          </cell>
          <cell r="K13" t="str">
            <v>Peso de Producto Terminado</v>
          </cell>
          <cell r="L13" t="str">
            <v>G1113</v>
          </cell>
          <cell r="M13">
            <v>2002</v>
          </cell>
          <cell r="N13">
            <v>6</v>
          </cell>
          <cell r="O13" t="str">
            <v>042854</v>
          </cell>
          <cell r="P13">
            <v>6</v>
          </cell>
          <cell r="Q13" t="str">
            <v>G1113</v>
          </cell>
          <cell r="R13" t="str">
            <v>FACTUPA$03</v>
          </cell>
          <cell r="S13" t="str">
            <v>0200014782</v>
          </cell>
          <cell r="T13" t="str">
            <v>HILSEA INVESTMENTS</v>
          </cell>
          <cell r="U13">
            <v>42854</v>
          </cell>
          <cell r="V13">
            <v>540</v>
          </cell>
          <cell r="W13">
            <v>0</v>
          </cell>
          <cell r="X13">
            <v>540</v>
          </cell>
          <cell r="Y13">
            <v>0</v>
          </cell>
        </row>
        <row r="14">
          <cell r="A14" t="str">
            <v>G2079C1TTA</v>
          </cell>
          <cell r="B14" t="str">
            <v>CJ TAPA TABACO PAMBAFLOR 1040*254*216</v>
          </cell>
          <cell r="C14">
            <v>90</v>
          </cell>
          <cell r="D14" t="str">
            <v>1</v>
          </cell>
          <cell r="E14">
            <v>20020621</v>
          </cell>
          <cell r="F14" t="str">
            <v>UN</v>
          </cell>
          <cell r="G14">
            <v>-1</v>
          </cell>
          <cell r="H14">
            <v>1929</v>
          </cell>
          <cell r="I14">
            <v>0.78200000000000003</v>
          </cell>
          <cell r="J14">
            <v>-1508.4780000000001</v>
          </cell>
          <cell r="K14" t="str">
            <v>Peso de Producto Terminado</v>
          </cell>
          <cell r="L14" t="str">
            <v>G2079</v>
          </cell>
          <cell r="M14">
            <v>2002</v>
          </cell>
          <cell r="N14">
            <v>6</v>
          </cell>
          <cell r="O14" t="str">
            <v>043608</v>
          </cell>
          <cell r="P14">
            <v>1</v>
          </cell>
          <cell r="Q14" t="str">
            <v>G2079</v>
          </cell>
          <cell r="R14" t="str">
            <v>FACTUPA$03</v>
          </cell>
          <cell r="S14" t="str">
            <v>0200015145</v>
          </cell>
          <cell r="T14" t="str">
            <v>PAMBAFLOR</v>
          </cell>
          <cell r="U14">
            <v>43608</v>
          </cell>
          <cell r="V14">
            <v>1292.43</v>
          </cell>
          <cell r="W14">
            <v>0</v>
          </cell>
          <cell r="X14">
            <v>1292.43</v>
          </cell>
          <cell r="Y14">
            <v>0</v>
          </cell>
        </row>
        <row r="15">
          <cell r="A15" t="str">
            <v>G1113C1MB1</v>
          </cell>
          <cell r="B15" t="str">
            <v>BASE AKP MILLION STAR 875*369*138 TE6254</v>
          </cell>
          <cell r="C15">
            <v>90</v>
          </cell>
          <cell r="D15" t="str">
            <v>1</v>
          </cell>
          <cell r="E15">
            <v>20020603</v>
          </cell>
          <cell r="F15" t="str">
            <v>UN</v>
          </cell>
          <cell r="G15">
            <v>-1</v>
          </cell>
          <cell r="H15">
            <v>750</v>
          </cell>
          <cell r="I15">
            <v>0.57699999999999996</v>
          </cell>
          <cell r="J15">
            <v>-432.75</v>
          </cell>
          <cell r="K15" t="str">
            <v>Peso de Producto Terminado</v>
          </cell>
          <cell r="L15" t="str">
            <v>G1113</v>
          </cell>
          <cell r="M15">
            <v>2002</v>
          </cell>
          <cell r="N15">
            <v>6</v>
          </cell>
          <cell r="O15" t="str">
            <v>042836</v>
          </cell>
          <cell r="P15">
            <v>2</v>
          </cell>
          <cell r="Q15" t="str">
            <v>G1113</v>
          </cell>
          <cell r="R15" t="str">
            <v>FACTUPA$03</v>
          </cell>
          <cell r="S15" t="str">
            <v>0200014770</v>
          </cell>
          <cell r="T15" t="str">
            <v>HILSEA INVESTMENTS</v>
          </cell>
          <cell r="U15">
            <v>42836</v>
          </cell>
          <cell r="V15">
            <v>337.5</v>
          </cell>
          <cell r="W15">
            <v>0</v>
          </cell>
          <cell r="X15">
            <v>337.5</v>
          </cell>
          <cell r="Y15">
            <v>0</v>
          </cell>
        </row>
        <row r="16">
          <cell r="A16" t="str">
            <v>G1113C1BGG</v>
          </cell>
          <cell r="B16" t="str">
            <v>CAJA BASE GGF</v>
          </cell>
          <cell r="C16">
            <v>90</v>
          </cell>
          <cell r="D16" t="str">
            <v>1</v>
          </cell>
          <cell r="E16">
            <v>20020619</v>
          </cell>
          <cell r="F16" t="str">
            <v>UN</v>
          </cell>
          <cell r="G16">
            <v>-1</v>
          </cell>
          <cell r="H16">
            <v>2000</v>
          </cell>
          <cell r="I16">
            <v>0.83299999999999996</v>
          </cell>
          <cell r="J16">
            <v>-1666</v>
          </cell>
          <cell r="K16" t="str">
            <v>Peso de Producto Terminado</v>
          </cell>
          <cell r="L16" t="str">
            <v>G1113</v>
          </cell>
          <cell r="M16">
            <v>2002</v>
          </cell>
          <cell r="N16">
            <v>6</v>
          </cell>
          <cell r="O16" t="str">
            <v>043483</v>
          </cell>
          <cell r="P16">
            <v>2</v>
          </cell>
          <cell r="Q16" t="str">
            <v>G1113</v>
          </cell>
          <cell r="R16" t="str">
            <v>FACTUPA$03</v>
          </cell>
          <cell r="S16" t="str">
            <v>0200015082</v>
          </cell>
          <cell r="T16" t="str">
            <v>HILSEA INVESTMENTS</v>
          </cell>
          <cell r="U16">
            <v>43483</v>
          </cell>
          <cell r="V16">
            <v>1380</v>
          </cell>
          <cell r="W16">
            <v>0</v>
          </cell>
          <cell r="X16">
            <v>1380</v>
          </cell>
          <cell r="Y16">
            <v>0</v>
          </cell>
        </row>
        <row r="17">
          <cell r="A17" t="str">
            <v>G1113C1MB1</v>
          </cell>
          <cell r="B17" t="str">
            <v>BASE AKP MILLION STAR 875*369*138 TE6254</v>
          </cell>
          <cell r="C17">
            <v>97</v>
          </cell>
          <cell r="D17" t="str">
            <v>1</v>
          </cell>
          <cell r="E17">
            <v>20020628</v>
          </cell>
          <cell r="F17" t="str">
            <v>UN</v>
          </cell>
          <cell r="G17">
            <v>-1</v>
          </cell>
          <cell r="H17">
            <v>220</v>
          </cell>
          <cell r="I17">
            <v>0.57699999999999996</v>
          </cell>
          <cell r="J17">
            <v>-126.94</v>
          </cell>
          <cell r="K17" t="str">
            <v>Peso de Producto Terminado</v>
          </cell>
          <cell r="L17" t="str">
            <v>G1113</v>
          </cell>
          <cell r="M17">
            <v>2002</v>
          </cell>
          <cell r="N17">
            <v>6</v>
          </cell>
          <cell r="O17" t="str">
            <v>043973</v>
          </cell>
          <cell r="P17">
            <v>1</v>
          </cell>
          <cell r="Q17" t="str">
            <v>0</v>
          </cell>
          <cell r="R17" t="str">
            <v>21075</v>
          </cell>
          <cell r="T17" t="str">
            <v>HILSEA INVESTMENTS</v>
          </cell>
          <cell r="U17">
            <v>43973</v>
          </cell>
        </row>
        <row r="18">
          <cell r="A18" t="str">
            <v>G1113C1MB1</v>
          </cell>
          <cell r="B18" t="str">
            <v>BASE AKP MILLION STAR 875*369*138 TE6254</v>
          </cell>
          <cell r="C18">
            <v>97</v>
          </cell>
          <cell r="D18" t="str">
            <v>1</v>
          </cell>
          <cell r="E18">
            <v>20020628</v>
          </cell>
          <cell r="F18" t="str">
            <v>UN</v>
          </cell>
          <cell r="G18">
            <v>-1</v>
          </cell>
          <cell r="H18">
            <v>193</v>
          </cell>
          <cell r="I18">
            <v>0.57699999999999996</v>
          </cell>
          <cell r="J18">
            <v>-111.36099999999999</v>
          </cell>
          <cell r="K18" t="str">
            <v>Peso de Producto Terminado</v>
          </cell>
          <cell r="L18" t="str">
            <v>G1113</v>
          </cell>
          <cell r="M18">
            <v>2002</v>
          </cell>
          <cell r="N18">
            <v>6</v>
          </cell>
          <cell r="O18" t="str">
            <v>043973</v>
          </cell>
          <cell r="P18">
            <v>1</v>
          </cell>
          <cell r="Q18" t="str">
            <v>0</v>
          </cell>
          <cell r="R18" t="str">
            <v>21075</v>
          </cell>
          <cell r="T18" t="str">
            <v>HILSEA INVESTMENTS</v>
          </cell>
          <cell r="U18">
            <v>43973</v>
          </cell>
        </row>
        <row r="19">
          <cell r="A19" t="str">
            <v>G1113C1MB1</v>
          </cell>
          <cell r="B19" t="str">
            <v>BASE AKP MILLION STAR 875*369*138 TE6254</v>
          </cell>
          <cell r="C19">
            <v>97</v>
          </cell>
          <cell r="D19" t="str">
            <v>1</v>
          </cell>
          <cell r="E19">
            <v>20020628</v>
          </cell>
          <cell r="F19" t="str">
            <v>UN</v>
          </cell>
          <cell r="G19">
            <v>-1</v>
          </cell>
          <cell r="H19">
            <v>12</v>
          </cell>
          <cell r="I19">
            <v>0.57699999999999996</v>
          </cell>
          <cell r="J19">
            <v>-6.9239999999999995</v>
          </cell>
          <cell r="K19" t="str">
            <v>Peso de Producto Terminado</v>
          </cell>
          <cell r="L19" t="str">
            <v>G1113</v>
          </cell>
          <cell r="M19">
            <v>2002</v>
          </cell>
          <cell r="N19">
            <v>6</v>
          </cell>
          <cell r="O19" t="str">
            <v>043973</v>
          </cell>
          <cell r="P19">
            <v>1</v>
          </cell>
          <cell r="Q19" t="str">
            <v>0</v>
          </cell>
          <cell r="R19" t="str">
            <v>21075</v>
          </cell>
          <cell r="T19" t="str">
            <v>HILSEA INVESTMENTS</v>
          </cell>
          <cell r="U19">
            <v>43973</v>
          </cell>
        </row>
        <row r="20">
          <cell r="A20" t="str">
            <v>G1113C1MB2</v>
          </cell>
          <cell r="B20" t="str">
            <v>BASE AKS MILLIO STAR 1030*368*138 TE6264</v>
          </cell>
          <cell r="C20">
            <v>90</v>
          </cell>
          <cell r="D20" t="str">
            <v>1</v>
          </cell>
          <cell r="E20">
            <v>20020603</v>
          </cell>
          <cell r="F20" t="str">
            <v>UN</v>
          </cell>
          <cell r="G20">
            <v>-1</v>
          </cell>
          <cell r="H20">
            <v>500</v>
          </cell>
          <cell r="I20">
            <v>0.65300000000000002</v>
          </cell>
          <cell r="J20">
            <v>-326.5</v>
          </cell>
          <cell r="K20" t="str">
            <v>Peso de Producto Terminado</v>
          </cell>
          <cell r="L20" t="str">
            <v>G1113</v>
          </cell>
          <cell r="M20">
            <v>2002</v>
          </cell>
          <cell r="N20">
            <v>6</v>
          </cell>
          <cell r="O20" t="str">
            <v>042836</v>
          </cell>
          <cell r="P20">
            <v>4</v>
          </cell>
          <cell r="Q20" t="str">
            <v>G1113</v>
          </cell>
          <cell r="R20" t="str">
            <v>FACTUPA$03</v>
          </cell>
          <cell r="S20" t="str">
            <v>0200014770</v>
          </cell>
          <cell r="T20" t="str">
            <v>HILSEA INVESTMENTS</v>
          </cell>
          <cell r="U20">
            <v>42836</v>
          </cell>
          <cell r="V20">
            <v>260</v>
          </cell>
          <cell r="W20">
            <v>0</v>
          </cell>
          <cell r="X20">
            <v>260</v>
          </cell>
          <cell r="Y20">
            <v>0</v>
          </cell>
        </row>
        <row r="21">
          <cell r="A21" t="str">
            <v>G1113C1MB2</v>
          </cell>
          <cell r="B21" t="str">
            <v>BASE AKS MILLIO STAR 1030*368*138 TE6264</v>
          </cell>
          <cell r="C21">
            <v>90</v>
          </cell>
          <cell r="D21" t="str">
            <v>1</v>
          </cell>
          <cell r="E21">
            <v>20020610</v>
          </cell>
          <cell r="F21" t="str">
            <v>UN</v>
          </cell>
          <cell r="G21">
            <v>-1</v>
          </cell>
          <cell r="H21">
            <v>500</v>
          </cell>
          <cell r="I21">
            <v>0.65300000000000002</v>
          </cell>
          <cell r="J21">
            <v>-326.5</v>
          </cell>
          <cell r="K21" t="str">
            <v>Peso de Producto Terminado</v>
          </cell>
          <cell r="L21" t="str">
            <v>G1113</v>
          </cell>
          <cell r="M21">
            <v>2002</v>
          </cell>
          <cell r="N21">
            <v>6</v>
          </cell>
          <cell r="O21" t="str">
            <v>043107</v>
          </cell>
          <cell r="P21">
            <v>4</v>
          </cell>
          <cell r="Q21" t="str">
            <v>G1113</v>
          </cell>
          <cell r="R21" t="str">
            <v>FACTUPA$03</v>
          </cell>
          <cell r="S21" t="str">
            <v>0200014900</v>
          </cell>
          <cell r="T21" t="str">
            <v>HILSEA INVESTMENTS</v>
          </cell>
          <cell r="U21">
            <v>43107</v>
          </cell>
          <cell r="V21">
            <v>260</v>
          </cell>
          <cell r="W21">
            <v>0</v>
          </cell>
          <cell r="X21">
            <v>260</v>
          </cell>
          <cell r="Y21">
            <v>0</v>
          </cell>
        </row>
        <row r="22">
          <cell r="A22" t="str">
            <v>G1113C1MT1</v>
          </cell>
          <cell r="B22" t="str">
            <v>TAPA AKP MILLION STAR 885*384*143 TE6253</v>
          </cell>
          <cell r="C22">
            <v>90</v>
          </cell>
          <cell r="D22" t="str">
            <v>1</v>
          </cell>
          <cell r="E22">
            <v>20020603</v>
          </cell>
          <cell r="F22" t="str">
            <v>UN</v>
          </cell>
          <cell r="G22">
            <v>-1</v>
          </cell>
          <cell r="H22">
            <v>750</v>
          </cell>
          <cell r="I22">
            <v>0.60899999999999999</v>
          </cell>
          <cell r="J22">
            <v>-456.75</v>
          </cell>
          <cell r="K22" t="str">
            <v>Peso de Producto Terminado</v>
          </cell>
          <cell r="L22" t="str">
            <v>G1113</v>
          </cell>
          <cell r="M22">
            <v>2002</v>
          </cell>
          <cell r="N22">
            <v>6</v>
          </cell>
          <cell r="O22" t="str">
            <v>042836</v>
          </cell>
          <cell r="P22">
            <v>1</v>
          </cell>
          <cell r="Q22" t="str">
            <v>G1113</v>
          </cell>
          <cell r="R22" t="str">
            <v>FACTUPA$03</v>
          </cell>
          <cell r="S22" t="str">
            <v>0200014770</v>
          </cell>
          <cell r="T22" t="str">
            <v>HILSEA INVESTMENTS</v>
          </cell>
          <cell r="U22">
            <v>42836</v>
          </cell>
          <cell r="V22">
            <v>367.5</v>
          </cell>
          <cell r="W22">
            <v>0</v>
          </cell>
          <cell r="X22">
            <v>367.5</v>
          </cell>
          <cell r="Y22">
            <v>0</v>
          </cell>
        </row>
        <row r="23">
          <cell r="A23" t="str">
            <v>G1113C1MT1</v>
          </cell>
          <cell r="B23" t="str">
            <v>TAPA AKP MILLION STAR 885*384*143 TE6253</v>
          </cell>
          <cell r="C23">
            <v>90</v>
          </cell>
          <cell r="D23" t="str">
            <v>1</v>
          </cell>
          <cell r="E23">
            <v>20020610</v>
          </cell>
          <cell r="F23" t="str">
            <v>UN</v>
          </cell>
          <cell r="G23">
            <v>-1</v>
          </cell>
          <cell r="H23">
            <v>750</v>
          </cell>
          <cell r="I23">
            <v>0.60899999999999999</v>
          </cell>
          <cell r="J23">
            <v>-456.75</v>
          </cell>
          <cell r="K23" t="str">
            <v>Peso de Producto Terminado</v>
          </cell>
          <cell r="L23" t="str">
            <v>G1113</v>
          </cell>
          <cell r="M23">
            <v>2002</v>
          </cell>
          <cell r="N23">
            <v>6</v>
          </cell>
          <cell r="O23" t="str">
            <v>043107</v>
          </cell>
          <cell r="P23">
            <v>1</v>
          </cell>
          <cell r="Q23" t="str">
            <v>G1113</v>
          </cell>
          <cell r="R23" t="str">
            <v>FACTUPA$03</v>
          </cell>
          <cell r="S23" t="str">
            <v>0200014900</v>
          </cell>
          <cell r="T23" t="str">
            <v>HILSEA INVESTMENTS</v>
          </cell>
          <cell r="U23">
            <v>43107</v>
          </cell>
          <cell r="V23">
            <v>367.5</v>
          </cell>
          <cell r="W23">
            <v>0</v>
          </cell>
          <cell r="X23">
            <v>367.5</v>
          </cell>
          <cell r="Y23">
            <v>0</v>
          </cell>
        </row>
        <row r="24">
          <cell r="A24" t="str">
            <v>G1113C1MT2</v>
          </cell>
          <cell r="B24" t="str">
            <v>TAPA AKS MILLIO STAR 1040*383*143 TE6251</v>
          </cell>
          <cell r="C24">
            <v>90</v>
          </cell>
          <cell r="D24" t="str">
            <v>1</v>
          </cell>
          <cell r="E24">
            <v>20020603</v>
          </cell>
          <cell r="F24" t="str">
            <v>UN</v>
          </cell>
          <cell r="G24">
            <v>-1</v>
          </cell>
          <cell r="H24">
            <v>500</v>
          </cell>
          <cell r="I24">
            <v>0.68799999999999994</v>
          </cell>
          <cell r="J24">
            <v>-344</v>
          </cell>
          <cell r="K24" t="str">
            <v>Peso de Producto Terminado</v>
          </cell>
          <cell r="L24" t="str">
            <v>G1113</v>
          </cell>
          <cell r="M24">
            <v>2002</v>
          </cell>
          <cell r="N24">
            <v>6</v>
          </cell>
          <cell r="O24" t="str">
            <v>042836</v>
          </cell>
          <cell r="P24">
            <v>3</v>
          </cell>
          <cell r="Q24" t="str">
            <v>G1113</v>
          </cell>
          <cell r="R24" t="str">
            <v>FACTUPA$03</v>
          </cell>
          <cell r="S24" t="str">
            <v>0200014770</v>
          </cell>
          <cell r="T24" t="str">
            <v>HILSEA INVESTMENTS</v>
          </cell>
          <cell r="U24">
            <v>42836</v>
          </cell>
          <cell r="V24">
            <v>275</v>
          </cell>
          <cell r="W24">
            <v>0</v>
          </cell>
          <cell r="X24">
            <v>275</v>
          </cell>
          <cell r="Y24">
            <v>0</v>
          </cell>
        </row>
        <row r="25">
          <cell r="A25" t="str">
            <v>G1113C1MT2</v>
          </cell>
          <cell r="B25" t="str">
            <v>TAPA AKS MILLIO STAR 1040*383*143 TE6251</v>
          </cell>
          <cell r="C25">
            <v>90</v>
          </cell>
          <cell r="D25" t="str">
            <v>1</v>
          </cell>
          <cell r="E25">
            <v>20020610</v>
          </cell>
          <cell r="F25" t="str">
            <v>UN</v>
          </cell>
          <cell r="G25">
            <v>-1</v>
          </cell>
          <cell r="H25">
            <v>500</v>
          </cell>
          <cell r="I25">
            <v>0.68799999999999994</v>
          </cell>
          <cell r="J25">
            <v>-344</v>
          </cell>
          <cell r="K25" t="str">
            <v>Peso de Producto Terminado</v>
          </cell>
          <cell r="L25" t="str">
            <v>G1113</v>
          </cell>
          <cell r="M25">
            <v>2002</v>
          </cell>
          <cell r="N25">
            <v>6</v>
          </cell>
          <cell r="O25" t="str">
            <v>043107</v>
          </cell>
          <cell r="P25">
            <v>3</v>
          </cell>
          <cell r="Q25" t="str">
            <v>G1113</v>
          </cell>
          <cell r="R25" t="str">
            <v>FACTUPA$03</v>
          </cell>
          <cell r="S25" t="str">
            <v>0200014900</v>
          </cell>
          <cell r="T25" t="str">
            <v>HILSEA INVESTMENTS</v>
          </cell>
          <cell r="U25">
            <v>43107</v>
          </cell>
          <cell r="V25">
            <v>275</v>
          </cell>
          <cell r="W25">
            <v>0</v>
          </cell>
          <cell r="X25">
            <v>275</v>
          </cell>
          <cell r="Y25">
            <v>0</v>
          </cell>
        </row>
        <row r="26">
          <cell r="A26" t="str">
            <v>G1113C1M3B</v>
          </cell>
          <cell r="B26" t="str">
            <v>BASE GGR(R5)MILL STAR 875*279*118 TE6279</v>
          </cell>
          <cell r="C26">
            <v>2</v>
          </cell>
          <cell r="D26" t="str">
            <v>1</v>
          </cell>
          <cell r="E26">
            <v>20020604</v>
          </cell>
          <cell r="F26" t="str">
            <v>UN</v>
          </cell>
          <cell r="G26">
            <v>1</v>
          </cell>
          <cell r="H26">
            <v>1121</v>
          </cell>
          <cell r="I26">
            <v>0.44700000000000001</v>
          </cell>
          <cell r="J26">
            <v>501.08699999999999</v>
          </cell>
          <cell r="K26" t="str">
            <v>Peso de Producto Terminado</v>
          </cell>
          <cell r="L26" t="str">
            <v>G1113</v>
          </cell>
          <cell r="M26">
            <v>2002</v>
          </cell>
          <cell r="N26">
            <v>6</v>
          </cell>
          <cell r="O26" t="str">
            <v>042907</v>
          </cell>
          <cell r="P26">
            <v>4</v>
          </cell>
          <cell r="Q26" t="str">
            <v>14917</v>
          </cell>
          <cell r="R26" t="str">
            <v>21695</v>
          </cell>
          <cell r="S26" t="str">
            <v>0</v>
          </cell>
          <cell r="T26" t="str">
            <v>HILSEA INVESTMENTS</v>
          </cell>
          <cell r="U26">
            <v>42907</v>
          </cell>
        </row>
        <row r="27">
          <cell r="A27" t="str">
            <v>G1113C1M3B</v>
          </cell>
          <cell r="B27" t="str">
            <v>BASE GGR(R5)MILL STAR 875*279*118 TE6279</v>
          </cell>
          <cell r="C27">
            <v>90</v>
          </cell>
          <cell r="D27" t="str">
            <v>1</v>
          </cell>
          <cell r="E27">
            <v>20020613</v>
          </cell>
          <cell r="F27" t="str">
            <v>UN</v>
          </cell>
          <cell r="G27">
            <v>-1</v>
          </cell>
          <cell r="H27">
            <v>1000</v>
          </cell>
          <cell r="I27">
            <v>0.44700000000000001</v>
          </cell>
          <cell r="J27">
            <v>-447</v>
          </cell>
          <cell r="K27" t="str">
            <v>Peso de Producto Terminado</v>
          </cell>
          <cell r="L27" t="str">
            <v>G1113</v>
          </cell>
          <cell r="M27">
            <v>2002</v>
          </cell>
          <cell r="N27">
            <v>6</v>
          </cell>
          <cell r="O27" t="str">
            <v>043275</v>
          </cell>
          <cell r="P27">
            <v>2</v>
          </cell>
          <cell r="Q27" t="str">
            <v>G1113</v>
          </cell>
          <cell r="R27" t="str">
            <v>FACTUPA$03</v>
          </cell>
          <cell r="S27" t="str">
            <v>0200014976</v>
          </cell>
          <cell r="T27" t="str">
            <v>HILSEA INVESTMENTS</v>
          </cell>
          <cell r="U27">
            <v>43275</v>
          </cell>
          <cell r="V27">
            <v>350</v>
          </cell>
          <cell r="W27">
            <v>0</v>
          </cell>
          <cell r="X27">
            <v>350</v>
          </cell>
          <cell r="Y27">
            <v>0</v>
          </cell>
        </row>
        <row r="28">
          <cell r="A28" t="str">
            <v>G1113C1M3T</v>
          </cell>
          <cell r="B28" t="str">
            <v>TAPA GGR(R5)MILL STAR 885*294*123 TE6278</v>
          </cell>
          <cell r="C28">
            <v>2</v>
          </cell>
          <cell r="D28" t="str">
            <v>1</v>
          </cell>
          <cell r="E28">
            <v>20020604</v>
          </cell>
          <cell r="F28" t="str">
            <v>UN</v>
          </cell>
          <cell r="G28">
            <v>1</v>
          </cell>
          <cell r="H28">
            <v>514</v>
          </cell>
          <cell r="I28">
            <v>0.47699999999999998</v>
          </cell>
          <cell r="J28">
            <v>245.178</v>
          </cell>
          <cell r="K28" t="str">
            <v>Peso de Producto Terminado</v>
          </cell>
          <cell r="L28" t="str">
            <v>G1113</v>
          </cell>
          <cell r="M28">
            <v>2002</v>
          </cell>
          <cell r="N28">
            <v>6</v>
          </cell>
          <cell r="O28" t="str">
            <v>042907</v>
          </cell>
          <cell r="P28">
            <v>2</v>
          </cell>
          <cell r="Q28" t="str">
            <v>14914</v>
          </cell>
          <cell r="R28" t="str">
            <v>21694</v>
          </cell>
          <cell r="S28" t="str">
            <v>0</v>
          </cell>
          <cell r="T28" t="str">
            <v>HILSEA INVESTMENTS</v>
          </cell>
          <cell r="U28">
            <v>42907</v>
          </cell>
        </row>
        <row r="29">
          <cell r="A29" t="str">
            <v>G1113C1BKP</v>
          </cell>
          <cell r="B29" t="str">
            <v>CAJA BASE AKP  875*369*138 T250 TE890</v>
          </cell>
          <cell r="C29">
            <v>90</v>
          </cell>
          <cell r="D29" t="str">
            <v>1</v>
          </cell>
          <cell r="E29">
            <v>20020628</v>
          </cell>
          <cell r="F29" t="str">
            <v>UN</v>
          </cell>
          <cell r="G29">
            <v>-1</v>
          </cell>
          <cell r="H29">
            <v>1000</v>
          </cell>
          <cell r="I29">
            <v>0.57299999999999995</v>
          </cell>
          <cell r="J29">
            <v>-573</v>
          </cell>
          <cell r="K29" t="str">
            <v>Peso de Producto Terminado</v>
          </cell>
          <cell r="L29" t="str">
            <v>G1113</v>
          </cell>
          <cell r="M29">
            <v>2002</v>
          </cell>
          <cell r="N29">
            <v>6</v>
          </cell>
          <cell r="O29" t="str">
            <v>043977</v>
          </cell>
          <cell r="P29">
            <v>4</v>
          </cell>
          <cell r="Q29" t="str">
            <v>G1113</v>
          </cell>
          <cell r="R29" t="str">
            <v>FACTUPA$03</v>
          </cell>
          <cell r="S29" t="str">
            <v>0200015293</v>
          </cell>
          <cell r="T29" t="str">
            <v>HILSEA INVESTMENTS</v>
          </cell>
          <cell r="U29">
            <v>43977</v>
          </cell>
          <cell r="V29">
            <v>450</v>
          </cell>
          <cell r="W29">
            <v>0</v>
          </cell>
          <cell r="X29">
            <v>450</v>
          </cell>
          <cell r="Y29">
            <v>0</v>
          </cell>
        </row>
        <row r="30">
          <cell r="A30" t="str">
            <v>G1113C1BAK</v>
          </cell>
          <cell r="B30" t="str">
            <v>CAJA BASE AKJ  776*279*138 T250 TE:8.82</v>
          </cell>
          <cell r="C30">
            <v>90</v>
          </cell>
          <cell r="D30" t="str">
            <v>1</v>
          </cell>
          <cell r="E30">
            <v>20020628</v>
          </cell>
          <cell r="F30" t="str">
            <v>UN</v>
          </cell>
          <cell r="G30">
            <v>-1</v>
          </cell>
          <cell r="H30">
            <v>7</v>
          </cell>
          <cell r="I30">
            <v>0.45200000000000001</v>
          </cell>
          <cell r="J30">
            <v>-3.1640000000000001</v>
          </cell>
          <cell r="K30" t="str">
            <v>Peso de Producto Terminado</v>
          </cell>
          <cell r="L30" t="str">
            <v>G1113</v>
          </cell>
          <cell r="M30">
            <v>2002</v>
          </cell>
          <cell r="N30">
            <v>6</v>
          </cell>
          <cell r="O30" t="str">
            <v>044027</v>
          </cell>
          <cell r="P30">
            <v>2</v>
          </cell>
          <cell r="Q30" t="str">
            <v>G1113</v>
          </cell>
          <cell r="R30" t="str">
            <v>FACTUPA$03</v>
          </cell>
          <cell r="S30" t="str">
            <v>0200015294</v>
          </cell>
          <cell r="T30" t="str">
            <v>HILSEA INVESTMENTS</v>
          </cell>
          <cell r="U30">
            <v>44027</v>
          </cell>
          <cell r="V30">
            <v>278.27999999999997</v>
          </cell>
          <cell r="W30">
            <v>0</v>
          </cell>
          <cell r="X30">
            <v>278.27999999999997</v>
          </cell>
          <cell r="Y30">
            <v>0</v>
          </cell>
        </row>
        <row r="31">
          <cell r="A31" t="str">
            <v>G0974C1FTA</v>
          </cell>
          <cell r="B31" t="str">
            <v>CAJA FONDO TABACO 1034*232*197 T/250</v>
          </cell>
          <cell r="C31">
            <v>90</v>
          </cell>
          <cell r="D31" t="str">
            <v>1</v>
          </cell>
          <cell r="E31">
            <v>20020608</v>
          </cell>
          <cell r="F31" t="str">
            <v>UN</v>
          </cell>
          <cell r="G31">
            <v>-1</v>
          </cell>
          <cell r="H31">
            <v>990</v>
          </cell>
          <cell r="I31">
            <v>0.69399999999999995</v>
          </cell>
          <cell r="J31">
            <v>-687.06</v>
          </cell>
          <cell r="K31" t="str">
            <v>Peso de Producto Terminado</v>
          </cell>
          <cell r="L31" t="str">
            <v>G0974</v>
          </cell>
          <cell r="M31">
            <v>2002</v>
          </cell>
          <cell r="N31">
            <v>6</v>
          </cell>
          <cell r="O31" t="str">
            <v>043080</v>
          </cell>
          <cell r="P31">
            <v>2</v>
          </cell>
          <cell r="Q31" t="str">
            <v>G0974</v>
          </cell>
          <cell r="R31" t="str">
            <v>FACTUPA$03</v>
          </cell>
          <cell r="S31" t="str">
            <v>0200014879</v>
          </cell>
          <cell r="T31" t="str">
            <v>FLORES DE MONICA FLORM</v>
          </cell>
          <cell r="U31">
            <v>43080</v>
          </cell>
          <cell r="V31">
            <v>623.70000000000005</v>
          </cell>
          <cell r="W31">
            <v>0</v>
          </cell>
          <cell r="X31">
            <v>623.70000000000005</v>
          </cell>
          <cell r="Y31">
            <v>0</v>
          </cell>
        </row>
        <row r="32">
          <cell r="A32" t="str">
            <v>G0974C1FTA</v>
          </cell>
          <cell r="B32" t="str">
            <v>CAJA FONDO TABACO 1034*232*197 T/250</v>
          </cell>
          <cell r="C32">
            <v>90</v>
          </cell>
          <cell r="D32" t="str">
            <v>1</v>
          </cell>
          <cell r="E32">
            <v>20020608</v>
          </cell>
          <cell r="F32" t="str">
            <v>UN</v>
          </cell>
          <cell r="G32">
            <v>-1</v>
          </cell>
          <cell r="H32">
            <v>1465</v>
          </cell>
          <cell r="I32">
            <v>0.69399999999999995</v>
          </cell>
          <cell r="J32">
            <v>-1016.71</v>
          </cell>
          <cell r="K32" t="str">
            <v>Peso de Producto Terminado</v>
          </cell>
          <cell r="L32" t="str">
            <v>G0974</v>
          </cell>
          <cell r="M32">
            <v>2002</v>
          </cell>
          <cell r="N32">
            <v>6</v>
          </cell>
          <cell r="O32" t="str">
            <v>043081</v>
          </cell>
          <cell r="P32">
            <v>2</v>
          </cell>
          <cell r="Q32" t="str">
            <v>G0974</v>
          </cell>
          <cell r="R32" t="str">
            <v>FACTUPA$03</v>
          </cell>
          <cell r="S32" t="str">
            <v>0200014880</v>
          </cell>
          <cell r="T32" t="str">
            <v>FLORES DE MONICA FLORM</v>
          </cell>
          <cell r="U32">
            <v>43081</v>
          </cell>
          <cell r="V32">
            <v>922.95</v>
          </cell>
          <cell r="W32">
            <v>0</v>
          </cell>
          <cell r="X32">
            <v>922.95</v>
          </cell>
          <cell r="Y32">
            <v>0</v>
          </cell>
        </row>
        <row r="33">
          <cell r="A33" t="str">
            <v>G0974C1TTA</v>
          </cell>
          <cell r="B33" t="str">
            <v>CAJA TAPA TABACO 1044*242*201 T/250</v>
          </cell>
          <cell r="C33">
            <v>2</v>
          </cell>
          <cell r="D33" t="str">
            <v>1</v>
          </cell>
          <cell r="E33">
            <v>20020607</v>
          </cell>
          <cell r="F33" t="str">
            <v>UN</v>
          </cell>
          <cell r="G33">
            <v>1</v>
          </cell>
          <cell r="H33">
            <v>2455</v>
          </cell>
          <cell r="I33">
            <v>0.72199999999999998</v>
          </cell>
          <cell r="J33">
            <v>1772.51</v>
          </cell>
          <cell r="K33" t="str">
            <v>Peso de Producto Terminado</v>
          </cell>
          <cell r="L33" t="str">
            <v>G0974</v>
          </cell>
          <cell r="M33">
            <v>2002</v>
          </cell>
          <cell r="N33">
            <v>6</v>
          </cell>
          <cell r="O33" t="str">
            <v>043077</v>
          </cell>
          <cell r="P33">
            <v>1</v>
          </cell>
          <cell r="Q33" t="str">
            <v>15017</v>
          </cell>
          <cell r="R33" t="str">
            <v>21733</v>
          </cell>
          <cell r="S33" t="str">
            <v>0</v>
          </cell>
          <cell r="T33" t="str">
            <v>FLORES DE MONICA FLORM</v>
          </cell>
          <cell r="U33">
            <v>43077</v>
          </cell>
        </row>
        <row r="34">
          <cell r="A34" t="str">
            <v>G0974C1TTA</v>
          </cell>
          <cell r="B34" t="str">
            <v>CAJA TAPA TABACO 1044*242*201 T/250</v>
          </cell>
          <cell r="C34">
            <v>90</v>
          </cell>
          <cell r="D34" t="str">
            <v>1</v>
          </cell>
          <cell r="E34">
            <v>20020608</v>
          </cell>
          <cell r="F34" t="str">
            <v>UN</v>
          </cell>
          <cell r="G34">
            <v>-1</v>
          </cell>
          <cell r="H34">
            <v>990</v>
          </cell>
          <cell r="I34">
            <v>0.72199999999999998</v>
          </cell>
          <cell r="J34">
            <v>-714.78</v>
          </cell>
          <cell r="K34" t="str">
            <v>Peso de Producto Terminado</v>
          </cell>
          <cell r="L34" t="str">
            <v>G0974</v>
          </cell>
          <cell r="M34">
            <v>2002</v>
          </cell>
          <cell r="N34">
            <v>6</v>
          </cell>
          <cell r="O34" t="str">
            <v>043080</v>
          </cell>
          <cell r="P34">
            <v>1</v>
          </cell>
          <cell r="Q34" t="str">
            <v>G0974</v>
          </cell>
          <cell r="R34" t="str">
            <v>FACTUPA$03</v>
          </cell>
          <cell r="S34" t="str">
            <v>0200014879</v>
          </cell>
          <cell r="T34" t="str">
            <v>FLORES DE MONICA FLORM</v>
          </cell>
          <cell r="U34">
            <v>43080</v>
          </cell>
          <cell r="V34">
            <v>643.5</v>
          </cell>
          <cell r="W34">
            <v>0</v>
          </cell>
          <cell r="X34">
            <v>643.5</v>
          </cell>
          <cell r="Y34">
            <v>0</v>
          </cell>
        </row>
        <row r="35">
          <cell r="A35" t="str">
            <v>G0974C1TTA</v>
          </cell>
          <cell r="B35" t="str">
            <v>CAJA TAPA TABACO 1044*242*201 T/250</v>
          </cell>
          <cell r="C35">
            <v>90</v>
          </cell>
          <cell r="D35" t="str">
            <v>1</v>
          </cell>
          <cell r="E35">
            <v>20020608</v>
          </cell>
          <cell r="F35" t="str">
            <v>UN</v>
          </cell>
          <cell r="G35">
            <v>-1</v>
          </cell>
          <cell r="H35">
            <v>1465</v>
          </cell>
          <cell r="I35">
            <v>0.72199999999999998</v>
          </cell>
          <cell r="J35">
            <v>-1057.73</v>
          </cell>
          <cell r="K35" t="str">
            <v>Peso de Producto Terminado</v>
          </cell>
          <cell r="L35" t="str">
            <v>G0974</v>
          </cell>
          <cell r="M35">
            <v>2002</v>
          </cell>
          <cell r="N35">
            <v>6</v>
          </cell>
          <cell r="O35" t="str">
            <v>043081</v>
          </cell>
          <cell r="P35">
            <v>1</v>
          </cell>
          <cell r="Q35" t="str">
            <v>G0974</v>
          </cell>
          <cell r="R35" t="str">
            <v>FACTUPA$03</v>
          </cell>
          <cell r="S35" t="str">
            <v>0200014880</v>
          </cell>
          <cell r="T35" t="str">
            <v>FLORES DE MONICA FLORM</v>
          </cell>
          <cell r="U35">
            <v>43081</v>
          </cell>
          <cell r="V35">
            <v>952.25</v>
          </cell>
          <cell r="W35">
            <v>0</v>
          </cell>
          <cell r="X35">
            <v>952.25</v>
          </cell>
          <cell r="Y35">
            <v>0</v>
          </cell>
        </row>
        <row r="36">
          <cell r="A36" t="str">
            <v>G0975C1FTA</v>
          </cell>
          <cell r="B36" t="str">
            <v>CAJA FON.TABACO 1030*236*170 KC 250</v>
          </cell>
          <cell r="C36">
            <v>2</v>
          </cell>
          <cell r="D36" t="str">
            <v>1</v>
          </cell>
          <cell r="E36">
            <v>20020629</v>
          </cell>
          <cell r="F36" t="str">
            <v>UN</v>
          </cell>
          <cell r="G36">
            <v>1</v>
          </cell>
          <cell r="H36">
            <v>3047</v>
          </cell>
          <cell r="I36">
            <v>0.61399999999999999</v>
          </cell>
          <cell r="J36">
            <v>1870.8579999999999</v>
          </cell>
          <cell r="K36" t="str">
            <v>Peso de Producto Terminado</v>
          </cell>
          <cell r="L36" t="str">
            <v>G0975</v>
          </cell>
          <cell r="M36">
            <v>2002</v>
          </cell>
          <cell r="N36">
            <v>6</v>
          </cell>
          <cell r="O36" t="str">
            <v>043992</v>
          </cell>
          <cell r="P36">
            <v>5</v>
          </cell>
          <cell r="Q36" t="str">
            <v>15461</v>
          </cell>
          <cell r="R36" t="str">
            <v>22079</v>
          </cell>
          <cell r="S36" t="str">
            <v>0</v>
          </cell>
          <cell r="T36" t="str">
            <v>FLOR DE ORO S.A.</v>
          </cell>
          <cell r="U36">
            <v>43992</v>
          </cell>
        </row>
        <row r="37">
          <cell r="A37" t="str">
            <v>G0975C1FTA</v>
          </cell>
          <cell r="B37" t="str">
            <v>CAJA FON.TABACO 1030*236*170 KC 250</v>
          </cell>
          <cell r="C37">
            <v>90</v>
          </cell>
          <cell r="D37" t="str">
            <v>1</v>
          </cell>
          <cell r="E37">
            <v>20020629</v>
          </cell>
          <cell r="F37" t="str">
            <v>UN</v>
          </cell>
          <cell r="G37">
            <v>-1</v>
          </cell>
          <cell r="H37">
            <v>2563</v>
          </cell>
          <cell r="I37">
            <v>0.61399999999999999</v>
          </cell>
          <cell r="J37">
            <v>-1573.682</v>
          </cell>
          <cell r="K37" t="str">
            <v>Peso de Producto Terminado</v>
          </cell>
          <cell r="L37" t="str">
            <v>G0975</v>
          </cell>
          <cell r="M37">
            <v>2002</v>
          </cell>
          <cell r="N37">
            <v>6</v>
          </cell>
          <cell r="O37" t="str">
            <v>044011</v>
          </cell>
          <cell r="P37">
            <v>2</v>
          </cell>
          <cell r="Q37" t="str">
            <v>G0975</v>
          </cell>
          <cell r="R37" t="str">
            <v>FACTUPA$03</v>
          </cell>
          <cell r="S37" t="str">
            <v>0200015307</v>
          </cell>
          <cell r="T37" t="str">
            <v>FLOR DE ORO S.A.</v>
          </cell>
          <cell r="U37">
            <v>44011</v>
          </cell>
          <cell r="V37">
            <v>1255.8699999999999</v>
          </cell>
          <cell r="W37">
            <v>0</v>
          </cell>
          <cell r="X37">
            <v>1255.8699999999999</v>
          </cell>
          <cell r="Y37">
            <v>0</v>
          </cell>
        </row>
        <row r="38">
          <cell r="A38" t="str">
            <v>G0975C1TTA</v>
          </cell>
          <cell r="B38" t="str">
            <v>CAJA TAP.TABACO 1040*251*173 BC 250 4840</v>
          </cell>
          <cell r="C38">
            <v>2</v>
          </cell>
          <cell r="D38" t="str">
            <v>1</v>
          </cell>
          <cell r="E38">
            <v>20020629</v>
          </cell>
          <cell r="F38" t="str">
            <v>UN</v>
          </cell>
          <cell r="G38">
            <v>1</v>
          </cell>
          <cell r="H38">
            <v>2563</v>
          </cell>
          <cell r="I38">
            <v>0.64300000000000002</v>
          </cell>
          <cell r="J38">
            <v>1648.009</v>
          </cell>
          <cell r="K38" t="str">
            <v>Peso de Producto Terminado</v>
          </cell>
          <cell r="L38" t="str">
            <v>G0975</v>
          </cell>
          <cell r="M38">
            <v>2002</v>
          </cell>
          <cell r="N38">
            <v>6</v>
          </cell>
          <cell r="O38" t="str">
            <v>043992</v>
          </cell>
          <cell r="P38">
            <v>7</v>
          </cell>
          <cell r="Q38" t="str">
            <v>15464</v>
          </cell>
          <cell r="R38" t="str">
            <v>22080</v>
          </cell>
          <cell r="S38" t="str">
            <v>0</v>
          </cell>
          <cell r="T38" t="str">
            <v>FLOR DE ORO S.A.</v>
          </cell>
          <cell r="U38">
            <v>43992</v>
          </cell>
        </row>
        <row r="39">
          <cell r="A39" t="str">
            <v>G0975C1TTA</v>
          </cell>
          <cell r="B39" t="str">
            <v>CAJA TAP.TABACO 1040*251*173 BC 250 4840</v>
          </cell>
          <cell r="C39">
            <v>90</v>
          </cell>
          <cell r="D39" t="str">
            <v>1</v>
          </cell>
          <cell r="E39">
            <v>20020629</v>
          </cell>
          <cell r="F39" t="str">
            <v>UN</v>
          </cell>
          <cell r="G39">
            <v>-1</v>
          </cell>
          <cell r="H39">
            <v>2563</v>
          </cell>
          <cell r="I39">
            <v>0.64300000000000002</v>
          </cell>
          <cell r="J39">
            <v>-1648.009</v>
          </cell>
          <cell r="K39" t="str">
            <v>Peso de Producto Terminado</v>
          </cell>
          <cell r="L39" t="str">
            <v>G0975</v>
          </cell>
          <cell r="M39">
            <v>2002</v>
          </cell>
          <cell r="N39">
            <v>6</v>
          </cell>
          <cell r="O39" t="str">
            <v>044011</v>
          </cell>
          <cell r="P39">
            <v>1</v>
          </cell>
          <cell r="Q39" t="str">
            <v>G0975</v>
          </cell>
          <cell r="R39" t="str">
            <v>FACTUPA$03</v>
          </cell>
          <cell r="S39" t="str">
            <v>0200015307</v>
          </cell>
          <cell r="T39" t="str">
            <v>FLOR DE ORO S.A.</v>
          </cell>
          <cell r="U39">
            <v>44011</v>
          </cell>
          <cell r="V39">
            <v>1307.1300000000001</v>
          </cell>
          <cell r="W39">
            <v>0</v>
          </cell>
          <cell r="X39">
            <v>1307.1300000000001</v>
          </cell>
          <cell r="Y39">
            <v>0</v>
          </cell>
        </row>
        <row r="40">
          <cell r="A40" t="str">
            <v>G0985C1F01</v>
          </cell>
          <cell r="B40" t="str">
            <v>FONDOS CJ FLORES 1030*235*186 T275TE4001</v>
          </cell>
          <cell r="C40">
            <v>10</v>
          </cell>
          <cell r="D40" t="str">
            <v>1</v>
          </cell>
          <cell r="E40">
            <v>20020628</v>
          </cell>
          <cell r="F40" t="str">
            <v>UN</v>
          </cell>
          <cell r="G40">
            <v>1</v>
          </cell>
          <cell r="H40">
            <v>1020</v>
          </cell>
          <cell r="I40">
            <v>0.77700000000000002</v>
          </cell>
          <cell r="J40">
            <v>792.54</v>
          </cell>
          <cell r="K40" t="str">
            <v>Peso de Producto Terminado</v>
          </cell>
          <cell r="L40" t="str">
            <v>G0985</v>
          </cell>
          <cell r="M40">
            <v>2002</v>
          </cell>
          <cell r="N40">
            <v>6</v>
          </cell>
          <cell r="O40" t="str">
            <v>043909</v>
          </cell>
          <cell r="P40">
            <v>2</v>
          </cell>
          <cell r="Q40" t="str">
            <v>G0985</v>
          </cell>
          <cell r="R40" t="str">
            <v>NCANU$SIVA</v>
          </cell>
          <cell r="S40" t="str">
            <v>0100002187</v>
          </cell>
          <cell r="T40" t="str">
            <v>FORESTAL DE TABACUNDO C.A.</v>
          </cell>
          <cell r="U40">
            <v>43909</v>
          </cell>
          <cell r="V40">
            <v>622.20000000000005</v>
          </cell>
          <cell r="W40">
            <v>0</v>
          </cell>
          <cell r="X40">
            <v>622.20000000000005</v>
          </cell>
          <cell r="Y40">
            <v>0</v>
          </cell>
        </row>
        <row r="41">
          <cell r="A41" t="str">
            <v>G0985C1F01</v>
          </cell>
          <cell r="B41" t="str">
            <v>FONDOS CJ FLORES 1030*235*186 T275TE4001</v>
          </cell>
          <cell r="C41">
            <v>97</v>
          </cell>
          <cell r="D41" t="str">
            <v>1</v>
          </cell>
          <cell r="E41">
            <v>20020630</v>
          </cell>
          <cell r="F41" t="str">
            <v>UN</v>
          </cell>
          <cell r="G41">
            <v>-1</v>
          </cell>
          <cell r="H41">
            <v>1020</v>
          </cell>
          <cell r="I41">
            <v>0.77700000000000002</v>
          </cell>
          <cell r="J41">
            <v>-792.54</v>
          </cell>
          <cell r="K41" t="str">
            <v>Peso de Producto Terminado</v>
          </cell>
          <cell r="L41" t="str">
            <v>G0985</v>
          </cell>
          <cell r="M41">
            <v>2002</v>
          </cell>
          <cell r="N41">
            <v>6</v>
          </cell>
          <cell r="O41" t="str">
            <v>044121</v>
          </cell>
          <cell r="P41">
            <v>2</v>
          </cell>
          <cell r="Q41" t="str">
            <v>FACT115273</v>
          </cell>
          <cell r="R41" t="str">
            <v>20565</v>
          </cell>
          <cell r="T41" t="str">
            <v>FORESTAL DE TABACUNDO C.A.</v>
          </cell>
          <cell r="U41">
            <v>44121</v>
          </cell>
        </row>
        <row r="42">
          <cell r="A42" t="str">
            <v>G0985C1T01</v>
          </cell>
          <cell r="B42" t="str">
            <v>TAP FORESTAL TABACUNDO 1040*250*190 T250</v>
          </cell>
          <cell r="C42">
            <v>10</v>
          </cell>
          <cell r="D42" t="str">
            <v>1</v>
          </cell>
          <cell r="E42">
            <v>20020628</v>
          </cell>
          <cell r="F42" t="str">
            <v>UN</v>
          </cell>
          <cell r="G42">
            <v>1</v>
          </cell>
          <cell r="H42">
            <v>1020</v>
          </cell>
          <cell r="I42">
            <v>0.8</v>
          </cell>
          <cell r="J42">
            <v>816</v>
          </cell>
          <cell r="K42" t="str">
            <v>Peso de Producto Terminado</v>
          </cell>
          <cell r="L42" t="str">
            <v>G0985</v>
          </cell>
          <cell r="M42">
            <v>2002</v>
          </cell>
          <cell r="N42">
            <v>6</v>
          </cell>
          <cell r="O42" t="str">
            <v>043909</v>
          </cell>
          <cell r="P42">
            <v>1</v>
          </cell>
          <cell r="Q42" t="str">
            <v>G0985</v>
          </cell>
          <cell r="R42" t="str">
            <v>NCANU$SIVA</v>
          </cell>
          <cell r="S42" t="str">
            <v>0100002187</v>
          </cell>
          <cell r="T42" t="str">
            <v>FORESTAL DE TABACUNDO C.A.</v>
          </cell>
          <cell r="U42">
            <v>43909</v>
          </cell>
          <cell r="V42">
            <v>571.20000000000005</v>
          </cell>
          <cell r="W42">
            <v>0</v>
          </cell>
          <cell r="X42">
            <v>571.20000000000005</v>
          </cell>
          <cell r="Y42">
            <v>0</v>
          </cell>
        </row>
        <row r="43">
          <cell r="A43" t="str">
            <v>G1113C1BKD</v>
          </cell>
          <cell r="B43" t="str">
            <v>CAJA BASE AKD  875*279*138 T250 TE:8.94</v>
          </cell>
          <cell r="C43">
            <v>90</v>
          </cell>
          <cell r="D43" t="str">
            <v>1</v>
          </cell>
          <cell r="E43">
            <v>20020610</v>
          </cell>
          <cell r="F43" t="str">
            <v>UN</v>
          </cell>
          <cell r="G43">
            <v>-1</v>
          </cell>
          <cell r="H43">
            <v>500</v>
          </cell>
          <cell r="I43">
            <v>0.498</v>
          </cell>
          <cell r="J43">
            <v>-249</v>
          </cell>
          <cell r="K43" t="str">
            <v>Peso de Producto Terminado</v>
          </cell>
          <cell r="L43" t="str">
            <v>G1113</v>
          </cell>
          <cell r="M43">
            <v>2002</v>
          </cell>
          <cell r="N43">
            <v>6</v>
          </cell>
          <cell r="O43" t="str">
            <v>043105</v>
          </cell>
          <cell r="P43">
            <v>4</v>
          </cell>
          <cell r="Q43" t="str">
            <v>G1113</v>
          </cell>
          <cell r="R43" t="str">
            <v>FACTUPA$03</v>
          </cell>
          <cell r="S43" t="str">
            <v>0200014899</v>
          </cell>
          <cell r="T43" t="str">
            <v>HILSEA INVESTMENTS</v>
          </cell>
          <cell r="U43">
            <v>43105</v>
          </cell>
          <cell r="V43">
            <v>195</v>
          </cell>
          <cell r="W43">
            <v>0</v>
          </cell>
          <cell r="X43">
            <v>195</v>
          </cell>
          <cell r="Y43">
            <v>0</v>
          </cell>
        </row>
        <row r="44">
          <cell r="A44" t="str">
            <v>G1113C1BAK</v>
          </cell>
          <cell r="B44" t="str">
            <v>CAJA BASE AKJ  776*279*138 T250 TE:8.82</v>
          </cell>
          <cell r="C44">
            <v>90</v>
          </cell>
          <cell r="D44" t="str">
            <v>1</v>
          </cell>
          <cell r="E44">
            <v>20020604</v>
          </cell>
          <cell r="F44" t="str">
            <v>UN</v>
          </cell>
          <cell r="G44">
            <v>-1</v>
          </cell>
          <cell r="H44">
            <v>1600</v>
          </cell>
          <cell r="I44">
            <v>0.45200000000000001</v>
          </cell>
          <cell r="J44">
            <v>-723.2</v>
          </cell>
          <cell r="K44" t="str">
            <v>Peso de Producto Terminado</v>
          </cell>
          <cell r="L44" t="str">
            <v>G1113</v>
          </cell>
          <cell r="M44">
            <v>2002</v>
          </cell>
          <cell r="N44">
            <v>6</v>
          </cell>
          <cell r="O44" t="str">
            <v>042854</v>
          </cell>
          <cell r="P44">
            <v>4</v>
          </cell>
          <cell r="Q44" t="str">
            <v>G1113</v>
          </cell>
          <cell r="R44" t="str">
            <v>FACTUPA$03</v>
          </cell>
          <cell r="S44" t="str">
            <v>0200014782</v>
          </cell>
          <cell r="T44" t="str">
            <v>HILSEA INVESTMENTS</v>
          </cell>
          <cell r="U44">
            <v>42854</v>
          </cell>
          <cell r="V44">
            <v>576</v>
          </cell>
          <cell r="W44">
            <v>0</v>
          </cell>
          <cell r="X44">
            <v>576</v>
          </cell>
          <cell r="Y44">
            <v>0</v>
          </cell>
        </row>
        <row r="45">
          <cell r="A45" t="str">
            <v>G1113C1BKD</v>
          </cell>
          <cell r="B45" t="str">
            <v>CAJA BASE AKD  875*279*138 T250 TE:8.94</v>
          </cell>
          <cell r="C45">
            <v>90</v>
          </cell>
          <cell r="D45" t="str">
            <v>1</v>
          </cell>
          <cell r="E45">
            <v>20020603</v>
          </cell>
          <cell r="F45" t="str">
            <v>UN</v>
          </cell>
          <cell r="G45">
            <v>-1</v>
          </cell>
          <cell r="H45">
            <v>500</v>
          </cell>
          <cell r="I45">
            <v>0.498</v>
          </cell>
          <cell r="J45">
            <v>-249</v>
          </cell>
          <cell r="K45" t="str">
            <v>Peso de Producto Terminado</v>
          </cell>
          <cell r="L45" t="str">
            <v>G1113</v>
          </cell>
          <cell r="M45">
            <v>2002</v>
          </cell>
          <cell r="N45">
            <v>6</v>
          </cell>
          <cell r="O45" t="str">
            <v>042837</v>
          </cell>
          <cell r="P45">
            <v>4</v>
          </cell>
          <cell r="Q45" t="str">
            <v>G1113</v>
          </cell>
          <cell r="R45" t="str">
            <v>FACTUPA$03</v>
          </cell>
          <cell r="S45" t="str">
            <v>0200014771</v>
          </cell>
          <cell r="T45" t="str">
            <v>HILSEA INVESTMENTS</v>
          </cell>
          <cell r="U45">
            <v>42837</v>
          </cell>
          <cell r="V45">
            <v>195</v>
          </cell>
          <cell r="W45">
            <v>0</v>
          </cell>
          <cell r="X45">
            <v>195</v>
          </cell>
          <cell r="Y45">
            <v>0</v>
          </cell>
        </row>
        <row r="46">
          <cell r="A46" t="str">
            <v>G1113C1BAK</v>
          </cell>
          <cell r="B46" t="str">
            <v>CAJA BASE AKJ  776*279*138 T250 TE:8.82</v>
          </cell>
          <cell r="C46">
            <v>90</v>
          </cell>
          <cell r="D46" t="str">
            <v>1</v>
          </cell>
          <cell r="E46">
            <v>20020628</v>
          </cell>
          <cell r="F46" t="str">
            <v>UN</v>
          </cell>
          <cell r="G46">
            <v>-1</v>
          </cell>
          <cell r="H46">
            <v>425</v>
          </cell>
          <cell r="I46">
            <v>0.45200000000000001</v>
          </cell>
          <cell r="J46">
            <v>-192.1</v>
          </cell>
          <cell r="K46" t="str">
            <v>Peso de Producto Terminado</v>
          </cell>
          <cell r="L46" t="str">
            <v>G1113</v>
          </cell>
          <cell r="M46">
            <v>2002</v>
          </cell>
          <cell r="N46">
            <v>6</v>
          </cell>
          <cell r="O46" t="str">
            <v>044027</v>
          </cell>
          <cell r="P46">
            <v>2</v>
          </cell>
          <cell r="Q46" t="str">
            <v>G1113</v>
          </cell>
          <cell r="R46" t="str">
            <v>FACTUPA$03</v>
          </cell>
          <cell r="S46" t="str">
            <v>0200015294</v>
          </cell>
          <cell r="T46" t="str">
            <v>HILSEA INVESTMENTS</v>
          </cell>
          <cell r="U46">
            <v>44027</v>
          </cell>
          <cell r="V46">
            <v>278.27999999999997</v>
          </cell>
          <cell r="W46">
            <v>0</v>
          </cell>
          <cell r="X46">
            <v>278.27999999999997</v>
          </cell>
          <cell r="Y46">
            <v>0</v>
          </cell>
        </row>
        <row r="47">
          <cell r="A47" t="str">
            <v>G1113C1BAK</v>
          </cell>
          <cell r="B47" t="str">
            <v>CAJA BASE AKJ  776*279*138 T250 TE:8.82</v>
          </cell>
          <cell r="C47">
            <v>90</v>
          </cell>
          <cell r="D47" t="str">
            <v>1</v>
          </cell>
          <cell r="E47">
            <v>20020628</v>
          </cell>
          <cell r="F47" t="str">
            <v>UN</v>
          </cell>
          <cell r="G47">
            <v>-1</v>
          </cell>
          <cell r="H47">
            <v>341</v>
          </cell>
          <cell r="I47">
            <v>0.45200000000000001</v>
          </cell>
          <cell r="J47">
            <v>-154.13200000000001</v>
          </cell>
          <cell r="K47" t="str">
            <v>Peso de Producto Terminado</v>
          </cell>
          <cell r="L47" t="str">
            <v>G1113</v>
          </cell>
          <cell r="M47">
            <v>2002</v>
          </cell>
          <cell r="N47">
            <v>6</v>
          </cell>
          <cell r="O47" t="str">
            <v>044027</v>
          </cell>
          <cell r="P47">
            <v>2</v>
          </cell>
          <cell r="Q47" t="str">
            <v>G1113</v>
          </cell>
          <cell r="R47" t="str">
            <v>FACTUPA$03</v>
          </cell>
          <cell r="S47" t="str">
            <v>0200015294</v>
          </cell>
          <cell r="T47" t="str">
            <v>HILSEA INVESTMENTS</v>
          </cell>
          <cell r="U47">
            <v>44027</v>
          </cell>
          <cell r="V47">
            <v>278.27999999999997</v>
          </cell>
          <cell r="W47">
            <v>0</v>
          </cell>
          <cell r="X47">
            <v>278.27999999999997</v>
          </cell>
          <cell r="Y47">
            <v>0</v>
          </cell>
        </row>
        <row r="48">
          <cell r="A48" t="str">
            <v>G1113C1BAS</v>
          </cell>
          <cell r="B48" t="str">
            <v>CAJA BASE AKS  1030*368*138 T250 TE:888</v>
          </cell>
          <cell r="C48">
            <v>90</v>
          </cell>
          <cell r="D48" t="str">
            <v>1</v>
          </cell>
          <cell r="E48">
            <v>20020604</v>
          </cell>
          <cell r="F48" t="str">
            <v>UN</v>
          </cell>
          <cell r="G48">
            <v>-1</v>
          </cell>
          <cell r="H48">
            <v>1300</v>
          </cell>
          <cell r="I48">
            <v>0.65300000000000002</v>
          </cell>
          <cell r="J48">
            <v>-848.9</v>
          </cell>
          <cell r="K48" t="str">
            <v>Peso de Producto Terminado</v>
          </cell>
          <cell r="L48" t="str">
            <v>G1113</v>
          </cell>
          <cell r="M48">
            <v>2002</v>
          </cell>
          <cell r="N48">
            <v>6</v>
          </cell>
          <cell r="O48" t="str">
            <v>042854</v>
          </cell>
          <cell r="P48">
            <v>2</v>
          </cell>
          <cell r="Q48" t="str">
            <v>G1113</v>
          </cell>
          <cell r="R48" t="str">
            <v>FACTUPA$03</v>
          </cell>
          <cell r="S48" t="str">
            <v>0200014782</v>
          </cell>
          <cell r="T48" t="str">
            <v>HILSEA INVESTMENTS</v>
          </cell>
          <cell r="U48">
            <v>42854</v>
          </cell>
          <cell r="V48">
            <v>676</v>
          </cell>
          <cell r="W48">
            <v>0</v>
          </cell>
          <cell r="X48">
            <v>676</v>
          </cell>
          <cell r="Y48">
            <v>0</v>
          </cell>
        </row>
        <row r="49">
          <cell r="A49" t="str">
            <v>G1113C1BAS</v>
          </cell>
          <cell r="B49" t="str">
            <v>CAJA BASE AKS  1030*368*138 T250 TE:888</v>
          </cell>
          <cell r="C49">
            <v>2</v>
          </cell>
          <cell r="D49" t="str">
            <v>1</v>
          </cell>
          <cell r="E49">
            <v>20020611</v>
          </cell>
          <cell r="F49" t="str">
            <v>UN</v>
          </cell>
          <cell r="G49">
            <v>1</v>
          </cell>
          <cell r="H49">
            <v>1239</v>
          </cell>
          <cell r="I49">
            <v>0.65300000000000002</v>
          </cell>
          <cell r="J49">
            <v>809.06700000000001</v>
          </cell>
          <cell r="K49" t="str">
            <v>Peso de Producto Terminado</v>
          </cell>
          <cell r="L49" t="str">
            <v>G1113</v>
          </cell>
          <cell r="M49">
            <v>2002</v>
          </cell>
          <cell r="N49">
            <v>6</v>
          </cell>
          <cell r="O49" t="str">
            <v>043173</v>
          </cell>
          <cell r="P49">
            <v>6</v>
          </cell>
          <cell r="Q49" t="str">
            <v>15062</v>
          </cell>
          <cell r="R49" t="str">
            <v>21834</v>
          </cell>
          <cell r="S49" t="str">
            <v>0</v>
          </cell>
          <cell r="T49" t="str">
            <v>HILSEA INVESTMENTS</v>
          </cell>
          <cell r="U49">
            <v>43173</v>
          </cell>
        </row>
        <row r="50">
          <cell r="A50" t="str">
            <v>G1113C1BAS</v>
          </cell>
          <cell r="B50" t="str">
            <v>CAJA BASE AKS  1030*368*138 T250 TE:888</v>
          </cell>
          <cell r="C50">
            <v>90</v>
          </cell>
          <cell r="D50" t="str">
            <v>1</v>
          </cell>
          <cell r="E50">
            <v>20020612</v>
          </cell>
          <cell r="F50" t="str">
            <v>UN</v>
          </cell>
          <cell r="G50">
            <v>-1</v>
          </cell>
          <cell r="H50">
            <v>1239</v>
          </cell>
          <cell r="I50">
            <v>0.65300000000000002</v>
          </cell>
          <cell r="J50">
            <v>-809.06700000000001</v>
          </cell>
          <cell r="K50" t="str">
            <v>Peso de Producto Terminado</v>
          </cell>
          <cell r="L50" t="str">
            <v>G1113</v>
          </cell>
          <cell r="M50">
            <v>2002</v>
          </cell>
          <cell r="N50">
            <v>6</v>
          </cell>
          <cell r="O50" t="str">
            <v>043196</v>
          </cell>
          <cell r="P50">
            <v>4</v>
          </cell>
          <cell r="Q50" t="str">
            <v>G1113</v>
          </cell>
          <cell r="R50" t="str">
            <v>FACTUPA$03</v>
          </cell>
          <cell r="S50" t="str">
            <v>0200014936</v>
          </cell>
          <cell r="T50" t="str">
            <v>HILSEA INVESTMENTS</v>
          </cell>
          <cell r="U50">
            <v>43196</v>
          </cell>
          <cell r="V50">
            <v>1040</v>
          </cell>
          <cell r="W50">
            <v>0</v>
          </cell>
          <cell r="X50">
            <v>1040</v>
          </cell>
          <cell r="Y50">
            <v>0</v>
          </cell>
        </row>
        <row r="51">
          <cell r="A51" t="str">
            <v>G1113C1BAS</v>
          </cell>
          <cell r="B51" t="str">
            <v>CAJA BASE AKS  1030*368*138 T250 TE:888</v>
          </cell>
          <cell r="C51">
            <v>90</v>
          </cell>
          <cell r="D51" t="str">
            <v>1</v>
          </cell>
          <cell r="E51">
            <v>20020612</v>
          </cell>
          <cell r="F51" t="str">
            <v>UN</v>
          </cell>
          <cell r="G51">
            <v>-1</v>
          </cell>
          <cell r="H51">
            <v>761</v>
          </cell>
          <cell r="I51">
            <v>0.65300000000000002</v>
          </cell>
          <cell r="J51">
            <v>-496.93299999999999</v>
          </cell>
          <cell r="K51" t="str">
            <v>Peso de Producto Terminado</v>
          </cell>
          <cell r="L51" t="str">
            <v>G1113</v>
          </cell>
          <cell r="M51">
            <v>2002</v>
          </cell>
          <cell r="N51">
            <v>6</v>
          </cell>
          <cell r="O51" t="str">
            <v>043196</v>
          </cell>
          <cell r="P51">
            <v>4</v>
          </cell>
          <cell r="Q51" t="str">
            <v>G1113</v>
          </cell>
          <cell r="R51" t="str">
            <v>FACTUPA$03</v>
          </cell>
          <cell r="S51" t="str">
            <v>0200014936</v>
          </cell>
          <cell r="T51" t="str">
            <v>HILSEA INVESTMENTS</v>
          </cell>
          <cell r="U51">
            <v>43196</v>
          </cell>
          <cell r="V51">
            <v>1040</v>
          </cell>
          <cell r="W51">
            <v>0</v>
          </cell>
          <cell r="X51">
            <v>1040</v>
          </cell>
          <cell r="Y51">
            <v>0</v>
          </cell>
        </row>
        <row r="52">
          <cell r="A52" t="str">
            <v>G1113C1BAS</v>
          </cell>
          <cell r="B52" t="str">
            <v>CAJA BASE AKS  1030*368*138 T250 TE:888</v>
          </cell>
          <cell r="C52">
            <v>90</v>
          </cell>
          <cell r="D52" t="str">
            <v>1</v>
          </cell>
          <cell r="E52">
            <v>20020612</v>
          </cell>
          <cell r="F52" t="str">
            <v>UN</v>
          </cell>
          <cell r="G52">
            <v>-1</v>
          </cell>
          <cell r="H52">
            <v>1000</v>
          </cell>
          <cell r="I52">
            <v>0.65300000000000002</v>
          </cell>
          <cell r="J52">
            <v>-653</v>
          </cell>
          <cell r="K52" t="str">
            <v>Peso de Producto Terminado</v>
          </cell>
          <cell r="L52" t="str">
            <v>G1113</v>
          </cell>
          <cell r="M52">
            <v>2002</v>
          </cell>
          <cell r="N52">
            <v>6</v>
          </cell>
          <cell r="O52" t="str">
            <v>043217</v>
          </cell>
          <cell r="P52">
            <v>2</v>
          </cell>
          <cell r="Q52" t="str">
            <v>G1113</v>
          </cell>
          <cell r="R52" t="str">
            <v>FACTUPA$03</v>
          </cell>
          <cell r="S52" t="str">
            <v>0200014946</v>
          </cell>
          <cell r="T52" t="str">
            <v>HILSEA INVESTMENTS</v>
          </cell>
          <cell r="U52">
            <v>43217</v>
          </cell>
          <cell r="V52">
            <v>520</v>
          </cell>
          <cell r="W52">
            <v>0</v>
          </cell>
          <cell r="X52">
            <v>520</v>
          </cell>
          <cell r="Y52">
            <v>0</v>
          </cell>
        </row>
        <row r="53">
          <cell r="A53" t="str">
            <v>G1113C1BAS</v>
          </cell>
          <cell r="B53" t="str">
            <v>CAJA BASE AKS  1030*368*138 T250 TE:888</v>
          </cell>
          <cell r="C53">
            <v>90</v>
          </cell>
          <cell r="D53" t="str">
            <v>1</v>
          </cell>
          <cell r="E53">
            <v>20020629</v>
          </cell>
          <cell r="F53" t="str">
            <v>UN</v>
          </cell>
          <cell r="G53">
            <v>-1</v>
          </cell>
          <cell r="H53">
            <v>590</v>
          </cell>
          <cell r="I53">
            <v>0.65300000000000002</v>
          </cell>
          <cell r="J53">
            <v>-385.27</v>
          </cell>
          <cell r="K53" t="str">
            <v>Peso de Producto Terminado</v>
          </cell>
          <cell r="L53" t="str">
            <v>G1113</v>
          </cell>
          <cell r="M53">
            <v>2002</v>
          </cell>
          <cell r="N53">
            <v>6</v>
          </cell>
          <cell r="O53" t="str">
            <v>043994</v>
          </cell>
          <cell r="P53">
            <v>2</v>
          </cell>
          <cell r="Q53" t="str">
            <v>G1113</v>
          </cell>
          <cell r="R53" t="str">
            <v>FACTUPA$03</v>
          </cell>
          <cell r="S53" t="str">
            <v>0200015303</v>
          </cell>
          <cell r="T53" t="str">
            <v>HILSEA INVESTMENTS</v>
          </cell>
          <cell r="U53">
            <v>43994</v>
          </cell>
          <cell r="V53">
            <v>306.8</v>
          </cell>
          <cell r="W53">
            <v>0</v>
          </cell>
          <cell r="X53">
            <v>306.8</v>
          </cell>
          <cell r="Y53">
            <v>0</v>
          </cell>
        </row>
        <row r="54">
          <cell r="A54" t="str">
            <v>G1113C1BGG</v>
          </cell>
          <cell r="B54" t="str">
            <v>CAJA BASE GGF</v>
          </cell>
          <cell r="C54">
            <v>2</v>
          </cell>
          <cell r="D54" t="str">
            <v>1</v>
          </cell>
          <cell r="E54">
            <v>20020604</v>
          </cell>
          <cell r="F54" t="str">
            <v>UN</v>
          </cell>
          <cell r="G54">
            <v>1</v>
          </cell>
          <cell r="H54">
            <v>6821</v>
          </cell>
          <cell r="I54">
            <v>0.83299999999999996</v>
          </cell>
          <cell r="J54">
            <v>5681.893</v>
          </cell>
          <cell r="K54" t="str">
            <v>Peso de Producto Terminado</v>
          </cell>
          <cell r="L54" t="str">
            <v>G1113</v>
          </cell>
          <cell r="M54">
            <v>2002</v>
          </cell>
          <cell r="N54">
            <v>6</v>
          </cell>
          <cell r="O54" t="str">
            <v>042907</v>
          </cell>
          <cell r="P54">
            <v>5</v>
          </cell>
          <cell r="Q54" t="str">
            <v>14916</v>
          </cell>
          <cell r="R54" t="str">
            <v>21689</v>
          </cell>
          <cell r="S54" t="str">
            <v>0</v>
          </cell>
          <cell r="T54" t="str">
            <v>HILSEA INVESTMENTS</v>
          </cell>
          <cell r="U54">
            <v>42907</v>
          </cell>
        </row>
        <row r="55">
          <cell r="A55" t="str">
            <v>G1113C1BGG</v>
          </cell>
          <cell r="B55" t="str">
            <v>CAJA BASE GGF</v>
          </cell>
          <cell r="C55">
            <v>90</v>
          </cell>
          <cell r="D55" t="str">
            <v>1</v>
          </cell>
          <cell r="E55">
            <v>20020612</v>
          </cell>
          <cell r="F55" t="str">
            <v>UN</v>
          </cell>
          <cell r="G55">
            <v>-1</v>
          </cell>
          <cell r="H55">
            <v>800</v>
          </cell>
          <cell r="I55">
            <v>0.83299999999999996</v>
          </cell>
          <cell r="J55">
            <v>-666.4</v>
          </cell>
          <cell r="K55" t="str">
            <v>Peso de Producto Terminado</v>
          </cell>
          <cell r="L55" t="str">
            <v>G1113</v>
          </cell>
          <cell r="M55">
            <v>2002</v>
          </cell>
          <cell r="N55">
            <v>6</v>
          </cell>
          <cell r="O55" t="str">
            <v>043181</v>
          </cell>
          <cell r="P55">
            <v>2</v>
          </cell>
          <cell r="Q55" t="str">
            <v>G1113</v>
          </cell>
          <cell r="R55" t="str">
            <v>FACTUPA$03</v>
          </cell>
          <cell r="S55" t="str">
            <v>0200014934</v>
          </cell>
          <cell r="T55" t="str">
            <v>HILSEA INVESTMENTS</v>
          </cell>
          <cell r="U55">
            <v>43181</v>
          </cell>
          <cell r="V55">
            <v>552</v>
          </cell>
          <cell r="W55">
            <v>0</v>
          </cell>
          <cell r="X55">
            <v>552</v>
          </cell>
          <cell r="Y55">
            <v>0</v>
          </cell>
        </row>
        <row r="56">
          <cell r="A56" t="str">
            <v>G1113C1BGG</v>
          </cell>
          <cell r="B56" t="str">
            <v>CAJA BASE GGF</v>
          </cell>
          <cell r="C56">
            <v>90</v>
          </cell>
          <cell r="D56" t="str">
            <v>1</v>
          </cell>
          <cell r="E56">
            <v>20020612</v>
          </cell>
          <cell r="F56" t="str">
            <v>UN</v>
          </cell>
          <cell r="G56">
            <v>-1</v>
          </cell>
          <cell r="H56">
            <v>2000</v>
          </cell>
          <cell r="I56">
            <v>0.83299999999999996</v>
          </cell>
          <cell r="J56">
            <v>-1666</v>
          </cell>
          <cell r="K56" t="str">
            <v>Peso de Producto Terminado</v>
          </cell>
          <cell r="L56" t="str">
            <v>G1113</v>
          </cell>
          <cell r="M56">
            <v>2002</v>
          </cell>
          <cell r="N56">
            <v>6</v>
          </cell>
          <cell r="O56" t="str">
            <v>043216</v>
          </cell>
          <cell r="P56">
            <v>2</v>
          </cell>
          <cell r="Q56" t="str">
            <v>G1113</v>
          </cell>
          <cell r="R56" t="str">
            <v>FACTUPA$03</v>
          </cell>
          <cell r="S56" t="str">
            <v>0200014945</v>
          </cell>
          <cell r="T56" t="str">
            <v>HILSEA INVESTMENTS</v>
          </cell>
          <cell r="U56">
            <v>43216</v>
          </cell>
          <cell r="V56">
            <v>1380</v>
          </cell>
          <cell r="W56">
            <v>0</v>
          </cell>
          <cell r="X56">
            <v>1380</v>
          </cell>
          <cell r="Y56">
            <v>0</v>
          </cell>
        </row>
        <row r="57">
          <cell r="A57" t="str">
            <v>G1113C1M3T</v>
          </cell>
          <cell r="B57" t="str">
            <v>TAPA GGR(R5)MILL STAR 885*294*123 TE6278</v>
          </cell>
          <cell r="C57">
            <v>90</v>
          </cell>
          <cell r="D57" t="str">
            <v>1</v>
          </cell>
          <cell r="E57">
            <v>20020613</v>
          </cell>
          <cell r="F57" t="str">
            <v>UN</v>
          </cell>
          <cell r="G57">
            <v>-1</v>
          </cell>
          <cell r="H57">
            <v>318</v>
          </cell>
          <cell r="I57">
            <v>0.47699999999999998</v>
          </cell>
          <cell r="J57">
            <v>-151.68600000000001</v>
          </cell>
          <cell r="K57" t="str">
            <v>Peso de Producto Terminado</v>
          </cell>
          <cell r="L57" t="str">
            <v>G1113</v>
          </cell>
          <cell r="M57">
            <v>2002</v>
          </cell>
          <cell r="N57">
            <v>6</v>
          </cell>
          <cell r="O57" t="str">
            <v>043275</v>
          </cell>
          <cell r="P57">
            <v>1</v>
          </cell>
          <cell r="Q57" t="str">
            <v>G1113</v>
          </cell>
          <cell r="R57" t="str">
            <v>FACTUPA$03</v>
          </cell>
          <cell r="S57" t="str">
            <v>0200014976</v>
          </cell>
          <cell r="T57" t="str">
            <v>HILSEA INVESTMENTS</v>
          </cell>
          <cell r="U57">
            <v>43275</v>
          </cell>
          <cell r="V57">
            <v>380</v>
          </cell>
          <cell r="W57">
            <v>0</v>
          </cell>
          <cell r="X57">
            <v>380</v>
          </cell>
          <cell r="Y57">
            <v>0</v>
          </cell>
        </row>
        <row r="58">
          <cell r="A58" t="str">
            <v>G0985C1T01</v>
          </cell>
          <cell r="B58" t="str">
            <v>TAP FORESTAL TABACUNDO 1040*250*190 T250</v>
          </cell>
          <cell r="C58">
            <v>97</v>
          </cell>
          <cell r="D58" t="str">
            <v>1</v>
          </cell>
          <cell r="E58">
            <v>20020630</v>
          </cell>
          <cell r="F58" t="str">
            <v>UN</v>
          </cell>
          <cell r="G58">
            <v>-1</v>
          </cell>
          <cell r="H58">
            <v>1020</v>
          </cell>
          <cell r="I58">
            <v>0.8</v>
          </cell>
          <cell r="J58">
            <v>-816</v>
          </cell>
          <cell r="K58" t="str">
            <v>Peso de Producto Terminado</v>
          </cell>
          <cell r="L58" t="str">
            <v>G0985</v>
          </cell>
          <cell r="M58">
            <v>2002</v>
          </cell>
          <cell r="N58">
            <v>6</v>
          </cell>
          <cell r="O58" t="str">
            <v>044121</v>
          </cell>
          <cell r="P58">
            <v>1</v>
          </cell>
          <cell r="Q58" t="str">
            <v>FACT115273</v>
          </cell>
          <cell r="R58" t="str">
            <v>20564</v>
          </cell>
          <cell r="T58" t="str">
            <v>FORESTAL DE TABACUNDO C.A.</v>
          </cell>
          <cell r="U58">
            <v>44121</v>
          </cell>
        </row>
        <row r="59">
          <cell r="A59" t="str">
            <v>G1602C1BTA</v>
          </cell>
          <cell r="B59" t="str">
            <v>CAJA BASE TABACO</v>
          </cell>
          <cell r="C59">
            <v>2</v>
          </cell>
          <cell r="D59" t="str">
            <v>1</v>
          </cell>
          <cell r="E59">
            <v>20020630</v>
          </cell>
          <cell r="F59" t="str">
            <v>UN</v>
          </cell>
          <cell r="G59">
            <v>1</v>
          </cell>
          <cell r="H59">
            <v>5070</v>
          </cell>
          <cell r="I59">
            <v>0.68100000000000005</v>
          </cell>
          <cell r="J59">
            <v>3452.67</v>
          </cell>
          <cell r="K59" t="str">
            <v>Peso de Producto Terminado</v>
          </cell>
          <cell r="L59" t="str">
            <v>G1602</v>
          </cell>
          <cell r="M59">
            <v>2002</v>
          </cell>
          <cell r="N59">
            <v>6</v>
          </cell>
          <cell r="O59" t="str">
            <v>044048</v>
          </cell>
          <cell r="P59">
            <v>1</v>
          </cell>
          <cell r="Q59" t="str">
            <v>15480</v>
          </cell>
          <cell r="R59" t="str">
            <v>22052</v>
          </cell>
          <cell r="S59" t="str">
            <v>0</v>
          </cell>
          <cell r="T59" t="str">
            <v>LOVEROSES  S.A.</v>
          </cell>
          <cell r="U59">
            <v>44048</v>
          </cell>
        </row>
        <row r="60">
          <cell r="A60" t="str">
            <v>G1113C1M3T</v>
          </cell>
          <cell r="B60" t="str">
            <v>TAPA GGR(R5)MILL STAR 885*294*123 TE6278</v>
          </cell>
          <cell r="C60">
            <v>90</v>
          </cell>
          <cell r="D60" t="str">
            <v>1</v>
          </cell>
          <cell r="E60">
            <v>20020613</v>
          </cell>
          <cell r="F60" t="str">
            <v>UN</v>
          </cell>
          <cell r="G60">
            <v>-1</v>
          </cell>
          <cell r="H60">
            <v>514</v>
          </cell>
          <cell r="I60">
            <v>0.47699999999999998</v>
          </cell>
          <cell r="J60">
            <v>-245.178</v>
          </cell>
          <cell r="K60" t="str">
            <v>Peso de Producto Terminado</v>
          </cell>
          <cell r="L60" t="str">
            <v>G1113</v>
          </cell>
          <cell r="M60">
            <v>2002</v>
          </cell>
          <cell r="N60">
            <v>6</v>
          </cell>
          <cell r="O60" t="str">
            <v>043275</v>
          </cell>
          <cell r="P60">
            <v>1</v>
          </cell>
          <cell r="Q60" t="str">
            <v>G1113</v>
          </cell>
          <cell r="R60" t="str">
            <v>FACTUPA$03</v>
          </cell>
          <cell r="S60" t="str">
            <v>0200014976</v>
          </cell>
          <cell r="T60" t="str">
            <v>HILSEA INVESTMENTS</v>
          </cell>
          <cell r="U60">
            <v>43275</v>
          </cell>
          <cell r="V60">
            <v>380</v>
          </cell>
          <cell r="W60">
            <v>0</v>
          </cell>
          <cell r="X60">
            <v>380</v>
          </cell>
          <cell r="Y60">
            <v>0</v>
          </cell>
        </row>
        <row r="61">
          <cell r="A61" t="str">
            <v>G1451C1F01</v>
          </cell>
          <cell r="B61" t="str">
            <v>FONDO K T TAB 1040*240*200 T/250 TE/4158</v>
          </cell>
          <cell r="C61">
            <v>2</v>
          </cell>
          <cell r="D61" t="str">
            <v>1</v>
          </cell>
          <cell r="E61">
            <v>20020618</v>
          </cell>
          <cell r="F61" t="str">
            <v>UN</v>
          </cell>
          <cell r="G61">
            <v>1</v>
          </cell>
          <cell r="H61">
            <v>2340</v>
          </cell>
          <cell r="I61">
            <v>0.71499999999999997</v>
          </cell>
          <cell r="J61">
            <v>1673.1</v>
          </cell>
          <cell r="K61" t="str">
            <v>Peso de Producto Terminado</v>
          </cell>
          <cell r="L61" t="str">
            <v>G1451</v>
          </cell>
          <cell r="M61">
            <v>2002</v>
          </cell>
          <cell r="N61">
            <v>6</v>
          </cell>
          <cell r="O61" t="str">
            <v>043480</v>
          </cell>
          <cell r="P61">
            <v>1</v>
          </cell>
          <cell r="Q61" t="str">
            <v>15338</v>
          </cell>
          <cell r="R61" t="str">
            <v>21899</v>
          </cell>
          <cell r="S61" t="str">
            <v>0</v>
          </cell>
          <cell r="T61" t="str">
            <v>KHORI TIKA FLORES DEL ECUADOR S.A</v>
          </cell>
          <cell r="U61">
            <v>43480</v>
          </cell>
        </row>
        <row r="62">
          <cell r="A62" t="str">
            <v>G1451C1F01</v>
          </cell>
          <cell r="B62" t="str">
            <v>FONDO K T TAB 1040*240*200 T/250 TE/4158</v>
          </cell>
          <cell r="C62">
            <v>90</v>
          </cell>
          <cell r="D62" t="str">
            <v>1</v>
          </cell>
          <cell r="E62">
            <v>20020619</v>
          </cell>
          <cell r="F62" t="str">
            <v>UN</v>
          </cell>
          <cell r="G62">
            <v>-1</v>
          </cell>
          <cell r="H62">
            <v>2000</v>
          </cell>
          <cell r="I62">
            <v>0.71499999999999997</v>
          </cell>
          <cell r="J62">
            <v>-1430</v>
          </cell>
          <cell r="K62" t="str">
            <v>Peso de Producto Terminado</v>
          </cell>
          <cell r="L62" t="str">
            <v>G1451</v>
          </cell>
          <cell r="M62">
            <v>2002</v>
          </cell>
          <cell r="N62">
            <v>6</v>
          </cell>
          <cell r="O62" t="str">
            <v>043482</v>
          </cell>
          <cell r="P62">
            <v>1</v>
          </cell>
          <cell r="Q62" t="str">
            <v>G1451</v>
          </cell>
          <cell r="R62" t="str">
            <v>FACTUPA$03</v>
          </cell>
          <cell r="S62" t="str">
            <v>0200015081</v>
          </cell>
          <cell r="T62" t="str">
            <v>KHORI TIKA FLORES DEL ECUADOR S.A</v>
          </cell>
          <cell r="U62">
            <v>43482</v>
          </cell>
          <cell r="V62">
            <v>1300</v>
          </cell>
          <cell r="W62">
            <v>0</v>
          </cell>
          <cell r="X62">
            <v>1300</v>
          </cell>
          <cell r="Y62">
            <v>0</v>
          </cell>
        </row>
        <row r="63">
          <cell r="A63" t="str">
            <v>G1602C1BFU</v>
          </cell>
          <cell r="B63" t="str">
            <v>CAJA BASE FULL</v>
          </cell>
          <cell r="C63">
            <v>2</v>
          </cell>
          <cell r="D63" t="str">
            <v>1</v>
          </cell>
          <cell r="E63">
            <v>20020611</v>
          </cell>
          <cell r="F63" t="str">
            <v>UN</v>
          </cell>
          <cell r="G63">
            <v>1</v>
          </cell>
          <cell r="H63">
            <v>2516</v>
          </cell>
          <cell r="I63">
            <v>0.96499999999999997</v>
          </cell>
          <cell r="J63">
            <v>2427.94</v>
          </cell>
          <cell r="K63" t="str">
            <v>Peso de Producto Terminado</v>
          </cell>
          <cell r="L63" t="str">
            <v>G1602</v>
          </cell>
          <cell r="M63">
            <v>2002</v>
          </cell>
          <cell r="N63">
            <v>6</v>
          </cell>
          <cell r="O63" t="str">
            <v>043173</v>
          </cell>
          <cell r="P63">
            <v>5</v>
          </cell>
          <cell r="Q63" t="str">
            <v>15065</v>
          </cell>
          <cell r="R63" t="str">
            <v>21836</v>
          </cell>
          <cell r="S63" t="str">
            <v>0</v>
          </cell>
          <cell r="T63" t="str">
            <v>LOVEROSES  S.A.</v>
          </cell>
          <cell r="U63">
            <v>43173</v>
          </cell>
        </row>
        <row r="64">
          <cell r="A64" t="str">
            <v>G1602C1BFU</v>
          </cell>
          <cell r="B64" t="str">
            <v>CAJA BASE FULL</v>
          </cell>
          <cell r="C64">
            <v>90</v>
          </cell>
          <cell r="D64" t="str">
            <v>1</v>
          </cell>
          <cell r="E64">
            <v>20020612</v>
          </cell>
          <cell r="F64" t="str">
            <v>UN</v>
          </cell>
          <cell r="G64">
            <v>-1</v>
          </cell>
          <cell r="H64">
            <v>2516</v>
          </cell>
          <cell r="I64">
            <v>0.96499999999999997</v>
          </cell>
          <cell r="J64">
            <v>-2427.94</v>
          </cell>
          <cell r="K64" t="str">
            <v>Peso de Producto Terminado</v>
          </cell>
          <cell r="L64" t="str">
            <v>G1602</v>
          </cell>
          <cell r="M64">
            <v>2002</v>
          </cell>
          <cell r="N64">
            <v>6</v>
          </cell>
          <cell r="O64" t="str">
            <v>043205</v>
          </cell>
          <cell r="P64">
            <v>1</v>
          </cell>
          <cell r="Q64" t="str">
            <v>G1602</v>
          </cell>
          <cell r="R64" t="str">
            <v>FACTUPA$03</v>
          </cell>
          <cell r="S64" t="str">
            <v>0200014937</v>
          </cell>
          <cell r="T64" t="str">
            <v>LOVEROSES  S.A.</v>
          </cell>
          <cell r="U64">
            <v>43205</v>
          </cell>
          <cell r="V64">
            <v>1937.32</v>
          </cell>
          <cell r="W64">
            <v>0</v>
          </cell>
          <cell r="X64">
            <v>1937.32</v>
          </cell>
          <cell r="Y64">
            <v>0</v>
          </cell>
        </row>
        <row r="65">
          <cell r="A65" t="str">
            <v>G1602C1BFU</v>
          </cell>
          <cell r="B65" t="str">
            <v>CAJA BASE FULL</v>
          </cell>
          <cell r="C65">
            <v>2</v>
          </cell>
          <cell r="D65" t="str">
            <v>1</v>
          </cell>
          <cell r="E65">
            <v>20020624</v>
          </cell>
          <cell r="F65" t="str">
            <v>UN</v>
          </cell>
          <cell r="G65">
            <v>1</v>
          </cell>
          <cell r="H65">
            <v>5088</v>
          </cell>
          <cell r="I65">
            <v>0.96499999999999997</v>
          </cell>
          <cell r="J65">
            <v>4909.92</v>
          </cell>
          <cell r="K65" t="str">
            <v>Peso de Producto Terminado</v>
          </cell>
          <cell r="L65" t="str">
            <v>G1602</v>
          </cell>
          <cell r="M65">
            <v>2002</v>
          </cell>
          <cell r="N65">
            <v>6</v>
          </cell>
          <cell r="O65" t="str">
            <v>043722</v>
          </cell>
          <cell r="P65">
            <v>1</v>
          </cell>
          <cell r="Q65" t="str">
            <v>15388</v>
          </cell>
          <cell r="R65" t="str">
            <v>21836</v>
          </cell>
          <cell r="S65" t="str">
            <v>0</v>
          </cell>
          <cell r="T65" t="str">
            <v>LOVEROSES  S.A.</v>
          </cell>
          <cell r="U65">
            <v>43722</v>
          </cell>
        </row>
        <row r="66">
          <cell r="A66" t="str">
            <v>G1602C1BFU</v>
          </cell>
          <cell r="B66" t="str">
            <v>CAJA BASE FULL</v>
          </cell>
          <cell r="C66">
            <v>90</v>
          </cell>
          <cell r="D66" t="str">
            <v>1</v>
          </cell>
          <cell r="E66">
            <v>20020625</v>
          </cell>
          <cell r="F66" t="str">
            <v>UN</v>
          </cell>
          <cell r="G66">
            <v>-1</v>
          </cell>
          <cell r="H66">
            <v>5088</v>
          </cell>
          <cell r="I66">
            <v>0.96499999999999997</v>
          </cell>
          <cell r="J66">
            <v>-4909.92</v>
          </cell>
          <cell r="K66" t="str">
            <v>Peso de Producto Terminado</v>
          </cell>
          <cell r="L66" t="str">
            <v>G1602</v>
          </cell>
          <cell r="M66">
            <v>2002</v>
          </cell>
          <cell r="N66">
            <v>6</v>
          </cell>
          <cell r="O66" t="str">
            <v>043736</v>
          </cell>
          <cell r="P66">
            <v>1</v>
          </cell>
          <cell r="Q66" t="str">
            <v>G1602</v>
          </cell>
          <cell r="R66" t="str">
            <v>FACTUPA$03</v>
          </cell>
          <cell r="S66" t="str">
            <v>0200015204</v>
          </cell>
          <cell r="T66" t="str">
            <v>LOVEROSES  S.A.</v>
          </cell>
          <cell r="U66">
            <v>43736</v>
          </cell>
          <cell r="V66">
            <v>3917.76</v>
          </cell>
          <cell r="W66">
            <v>0</v>
          </cell>
          <cell r="X66">
            <v>3917.76</v>
          </cell>
          <cell r="Y66">
            <v>0</v>
          </cell>
        </row>
        <row r="67">
          <cell r="A67" t="str">
            <v>G1602C1BTA</v>
          </cell>
          <cell r="B67" t="str">
            <v>CAJA BASE TABACO</v>
          </cell>
          <cell r="C67">
            <v>90</v>
          </cell>
          <cell r="D67" t="str">
            <v>1</v>
          </cell>
          <cell r="E67">
            <v>20020612</v>
          </cell>
          <cell r="F67" t="str">
            <v>UN</v>
          </cell>
          <cell r="G67">
            <v>-1</v>
          </cell>
          <cell r="H67">
            <v>1080</v>
          </cell>
          <cell r="I67">
            <v>0.68100000000000005</v>
          </cell>
          <cell r="J67">
            <v>-735.48</v>
          </cell>
          <cell r="K67" t="str">
            <v>Peso de Producto Terminado</v>
          </cell>
          <cell r="L67" t="str">
            <v>G1602</v>
          </cell>
          <cell r="M67">
            <v>2002</v>
          </cell>
          <cell r="N67">
            <v>6</v>
          </cell>
          <cell r="O67" t="str">
            <v>043205</v>
          </cell>
          <cell r="P67">
            <v>3</v>
          </cell>
          <cell r="Q67" t="str">
            <v>G1602</v>
          </cell>
          <cell r="R67" t="str">
            <v>FACTUPA$03</v>
          </cell>
          <cell r="S67" t="str">
            <v>0200014937</v>
          </cell>
          <cell r="T67" t="str">
            <v>LOVEROSES  S.A.</v>
          </cell>
          <cell r="U67">
            <v>43205</v>
          </cell>
          <cell r="V67">
            <v>583.20000000000005</v>
          </cell>
          <cell r="W67">
            <v>0</v>
          </cell>
          <cell r="X67">
            <v>583.20000000000005</v>
          </cell>
          <cell r="Y67">
            <v>0</v>
          </cell>
        </row>
        <row r="68">
          <cell r="A68" t="str">
            <v>G1602C1BTA</v>
          </cell>
          <cell r="B68" t="str">
            <v>CAJA BASE TABACO</v>
          </cell>
          <cell r="C68">
            <v>90</v>
          </cell>
          <cell r="D68" t="str">
            <v>1</v>
          </cell>
          <cell r="E68">
            <v>20020612</v>
          </cell>
          <cell r="F68" t="str">
            <v>UN</v>
          </cell>
          <cell r="G68">
            <v>-1</v>
          </cell>
          <cell r="H68">
            <v>941</v>
          </cell>
          <cell r="I68">
            <v>0.68100000000000005</v>
          </cell>
          <cell r="J68">
            <v>-640.82100000000003</v>
          </cell>
          <cell r="K68" t="str">
            <v>Peso de Producto Terminado</v>
          </cell>
          <cell r="L68" t="str">
            <v>G1602</v>
          </cell>
          <cell r="M68">
            <v>2002</v>
          </cell>
          <cell r="N68">
            <v>6</v>
          </cell>
          <cell r="O68" t="str">
            <v>043223</v>
          </cell>
          <cell r="P68">
            <v>1</v>
          </cell>
          <cell r="Q68" t="str">
            <v>G1602</v>
          </cell>
          <cell r="R68" t="str">
            <v>FACTUPA$03</v>
          </cell>
          <cell r="S68" t="str">
            <v>0200014951</v>
          </cell>
          <cell r="T68" t="str">
            <v>LOVEROSES  S.A.</v>
          </cell>
          <cell r="U68">
            <v>43223</v>
          </cell>
          <cell r="V68">
            <v>864.54</v>
          </cell>
          <cell r="W68">
            <v>0</v>
          </cell>
          <cell r="X68">
            <v>864.54</v>
          </cell>
          <cell r="Y68">
            <v>0</v>
          </cell>
        </row>
        <row r="69">
          <cell r="A69" t="str">
            <v>G1602C1BTA</v>
          </cell>
          <cell r="B69" t="str">
            <v>CAJA BASE TABACO</v>
          </cell>
          <cell r="C69">
            <v>90</v>
          </cell>
          <cell r="D69" t="str">
            <v>1</v>
          </cell>
          <cell r="E69">
            <v>20020612</v>
          </cell>
          <cell r="F69" t="str">
            <v>UN</v>
          </cell>
          <cell r="G69">
            <v>-1</v>
          </cell>
          <cell r="H69">
            <v>660</v>
          </cell>
          <cell r="I69">
            <v>0.68100000000000005</v>
          </cell>
          <cell r="J69">
            <v>-449.46</v>
          </cell>
          <cell r="K69" t="str">
            <v>Peso de Producto Terminado</v>
          </cell>
          <cell r="L69" t="str">
            <v>G1602</v>
          </cell>
          <cell r="M69">
            <v>2002</v>
          </cell>
          <cell r="N69">
            <v>6</v>
          </cell>
          <cell r="O69" t="str">
            <v>043223</v>
          </cell>
          <cell r="P69">
            <v>1</v>
          </cell>
          <cell r="Q69" t="str">
            <v>G1602</v>
          </cell>
          <cell r="R69" t="str">
            <v>FACTUPA$03</v>
          </cell>
          <cell r="S69" t="str">
            <v>0200014951</v>
          </cell>
          <cell r="T69" t="str">
            <v>LOVEROSES  S.A.</v>
          </cell>
          <cell r="U69">
            <v>43223</v>
          </cell>
          <cell r="V69">
            <v>864.54</v>
          </cell>
          <cell r="W69">
            <v>0</v>
          </cell>
          <cell r="X69">
            <v>864.54</v>
          </cell>
          <cell r="Y69">
            <v>0</v>
          </cell>
        </row>
        <row r="70">
          <cell r="A70" t="str">
            <v>G1602C1BTA</v>
          </cell>
          <cell r="B70" t="str">
            <v>CAJA BASE TABACO</v>
          </cell>
          <cell r="C70">
            <v>90</v>
          </cell>
          <cell r="D70" t="str">
            <v>1</v>
          </cell>
          <cell r="E70">
            <v>20020620</v>
          </cell>
          <cell r="F70" t="str">
            <v>UN</v>
          </cell>
          <cell r="G70">
            <v>-1</v>
          </cell>
          <cell r="H70">
            <v>2500</v>
          </cell>
          <cell r="I70">
            <v>0.68100000000000005</v>
          </cell>
          <cell r="J70">
            <v>-1702.5</v>
          </cell>
          <cell r="K70" t="str">
            <v>Peso de Producto Terminado</v>
          </cell>
          <cell r="L70" t="str">
            <v>G1602</v>
          </cell>
          <cell r="M70">
            <v>2002</v>
          </cell>
          <cell r="N70">
            <v>6</v>
          </cell>
          <cell r="O70" t="str">
            <v>043550</v>
          </cell>
          <cell r="P70">
            <v>1</v>
          </cell>
          <cell r="Q70" t="str">
            <v>G1602</v>
          </cell>
          <cell r="R70" t="str">
            <v>FACTUPA$03</v>
          </cell>
          <cell r="S70" t="str">
            <v>0200015113</v>
          </cell>
          <cell r="T70" t="str">
            <v>LOVEROSES  S.A.</v>
          </cell>
          <cell r="U70">
            <v>43550</v>
          </cell>
          <cell r="V70">
            <v>1350</v>
          </cell>
          <cell r="W70">
            <v>0</v>
          </cell>
          <cell r="X70">
            <v>1350</v>
          </cell>
          <cell r="Y70">
            <v>0</v>
          </cell>
        </row>
        <row r="71">
          <cell r="A71" t="str">
            <v>G1602C1BTA</v>
          </cell>
          <cell r="B71" t="str">
            <v>CAJA BASE TABACO</v>
          </cell>
          <cell r="C71">
            <v>10</v>
          </cell>
          <cell r="D71" t="str">
            <v>1</v>
          </cell>
          <cell r="E71">
            <v>20020624</v>
          </cell>
          <cell r="F71" t="str">
            <v>UN</v>
          </cell>
          <cell r="G71">
            <v>1</v>
          </cell>
          <cell r="H71">
            <v>2500</v>
          </cell>
          <cell r="I71">
            <v>0.68100000000000005</v>
          </cell>
          <cell r="J71">
            <v>1702.5</v>
          </cell>
          <cell r="K71" t="str">
            <v>Peso de Producto Terminado</v>
          </cell>
          <cell r="L71" t="str">
            <v>G1602</v>
          </cell>
          <cell r="M71">
            <v>2002</v>
          </cell>
          <cell r="N71">
            <v>6</v>
          </cell>
          <cell r="O71" t="str">
            <v>043655</v>
          </cell>
          <cell r="P71">
            <v>1</v>
          </cell>
          <cell r="Q71" t="str">
            <v>G1602</v>
          </cell>
          <cell r="R71" t="str">
            <v>NCANU$SIVA</v>
          </cell>
          <cell r="S71" t="str">
            <v>0100002175</v>
          </cell>
          <cell r="T71" t="str">
            <v>LOVEROSES  S.A.</v>
          </cell>
          <cell r="U71">
            <v>43655</v>
          </cell>
          <cell r="V71">
            <v>1350</v>
          </cell>
          <cell r="W71">
            <v>0</v>
          </cell>
          <cell r="X71">
            <v>1350</v>
          </cell>
          <cell r="Y71">
            <v>0</v>
          </cell>
        </row>
        <row r="72">
          <cell r="A72" t="str">
            <v>G1113C1TKP</v>
          </cell>
          <cell r="B72" t="str">
            <v>CAJA TAPA AKP  885*384*143 T250 TE:8.89</v>
          </cell>
          <cell r="C72">
            <v>90</v>
          </cell>
          <cell r="D72" t="str">
            <v>1</v>
          </cell>
          <cell r="E72">
            <v>20020628</v>
          </cell>
          <cell r="F72" t="str">
            <v>UN</v>
          </cell>
          <cell r="G72">
            <v>-1</v>
          </cell>
          <cell r="H72">
            <v>303</v>
          </cell>
          <cell r="I72">
            <v>0.60899999999999999</v>
          </cell>
          <cell r="J72">
            <v>-184.52699999999999</v>
          </cell>
          <cell r="K72" t="str">
            <v>Peso de Producto Terminado</v>
          </cell>
          <cell r="L72" t="str">
            <v>G1113</v>
          </cell>
          <cell r="M72">
            <v>2002</v>
          </cell>
          <cell r="N72">
            <v>6</v>
          </cell>
          <cell r="O72" t="str">
            <v>043977</v>
          </cell>
          <cell r="P72">
            <v>3</v>
          </cell>
          <cell r="Q72" t="str">
            <v>G1113</v>
          </cell>
          <cell r="R72" t="str">
            <v>FACTUPA$03</v>
          </cell>
          <cell r="S72" t="str">
            <v>0200015293</v>
          </cell>
          <cell r="T72" t="str">
            <v>HILSEA INVESTMENTS</v>
          </cell>
          <cell r="U72">
            <v>43977</v>
          </cell>
          <cell r="V72">
            <v>490</v>
          </cell>
          <cell r="W72">
            <v>0</v>
          </cell>
          <cell r="X72">
            <v>490</v>
          </cell>
          <cell r="Y72">
            <v>0</v>
          </cell>
        </row>
        <row r="73">
          <cell r="A73" t="str">
            <v>G1602C1BTA</v>
          </cell>
          <cell r="B73" t="str">
            <v>CAJA BASE TABACO</v>
          </cell>
          <cell r="C73">
            <v>90</v>
          </cell>
          <cell r="D73" t="str">
            <v>1</v>
          </cell>
          <cell r="E73">
            <v>20020624</v>
          </cell>
          <cell r="F73" t="str">
            <v>UN</v>
          </cell>
          <cell r="G73">
            <v>-1</v>
          </cell>
          <cell r="H73">
            <v>2006</v>
          </cell>
          <cell r="I73">
            <v>0.68100000000000005</v>
          </cell>
          <cell r="J73">
            <v>-1366.086</v>
          </cell>
          <cell r="K73" t="str">
            <v>Peso de Producto Terminado</v>
          </cell>
          <cell r="L73" t="str">
            <v>G1602</v>
          </cell>
          <cell r="M73">
            <v>2002</v>
          </cell>
          <cell r="N73">
            <v>6</v>
          </cell>
          <cell r="O73" t="str">
            <v>043671</v>
          </cell>
          <cell r="P73">
            <v>1</v>
          </cell>
          <cell r="Q73" t="str">
            <v>G1602</v>
          </cell>
          <cell r="R73" t="str">
            <v>FACTUPA$03</v>
          </cell>
          <cell r="S73" t="str">
            <v>0200015175</v>
          </cell>
          <cell r="T73" t="str">
            <v>LOVEROSES  S.A.</v>
          </cell>
          <cell r="U73">
            <v>43671</v>
          </cell>
          <cell r="V73">
            <v>1083.24</v>
          </cell>
          <cell r="W73">
            <v>0</v>
          </cell>
          <cell r="X73">
            <v>1083.24</v>
          </cell>
          <cell r="Y73">
            <v>0</v>
          </cell>
        </row>
        <row r="74">
          <cell r="A74" t="str">
            <v>G1113C1TKP</v>
          </cell>
          <cell r="B74" t="str">
            <v>CAJA TAPA AKP  885*384*143 T250 TE:8.89</v>
          </cell>
          <cell r="C74">
            <v>90</v>
          </cell>
          <cell r="D74" t="str">
            <v>1</v>
          </cell>
          <cell r="E74">
            <v>20020628</v>
          </cell>
          <cell r="F74" t="str">
            <v>UN</v>
          </cell>
          <cell r="G74">
            <v>-1</v>
          </cell>
          <cell r="H74">
            <v>615</v>
          </cell>
          <cell r="I74">
            <v>0.60899999999999999</v>
          </cell>
          <cell r="J74">
            <v>-374.53500000000003</v>
          </cell>
          <cell r="K74" t="str">
            <v>Peso de Producto Terminado</v>
          </cell>
          <cell r="L74" t="str">
            <v>G1113</v>
          </cell>
          <cell r="M74">
            <v>2002</v>
          </cell>
          <cell r="N74">
            <v>6</v>
          </cell>
          <cell r="O74" t="str">
            <v>043977</v>
          </cell>
          <cell r="P74">
            <v>3</v>
          </cell>
          <cell r="Q74" t="str">
            <v>G1113</v>
          </cell>
          <cell r="R74" t="str">
            <v>FACTUPA$03</v>
          </cell>
          <cell r="S74" t="str">
            <v>0200015293</v>
          </cell>
          <cell r="T74" t="str">
            <v>HILSEA INVESTMENTS</v>
          </cell>
          <cell r="U74">
            <v>43977</v>
          </cell>
          <cell r="V74">
            <v>490</v>
          </cell>
          <cell r="W74">
            <v>0</v>
          </cell>
          <cell r="X74">
            <v>490</v>
          </cell>
          <cell r="Y74">
            <v>0</v>
          </cell>
        </row>
        <row r="75">
          <cell r="A75" t="str">
            <v>G1602C1TTA</v>
          </cell>
          <cell r="B75" t="str">
            <v>CAJA TAPA TABACO</v>
          </cell>
          <cell r="C75">
            <v>2</v>
          </cell>
          <cell r="D75" t="str">
            <v>1</v>
          </cell>
          <cell r="E75">
            <v>20020611</v>
          </cell>
          <cell r="F75" t="str">
            <v>UN</v>
          </cell>
          <cell r="G75">
            <v>1</v>
          </cell>
          <cell r="H75">
            <v>2681</v>
          </cell>
          <cell r="I75">
            <v>0.71299999999999997</v>
          </cell>
          <cell r="J75">
            <v>1911.5529999999999</v>
          </cell>
          <cell r="K75" t="str">
            <v>Peso de Producto Terminado</v>
          </cell>
          <cell r="L75" t="str">
            <v>G1602</v>
          </cell>
          <cell r="M75">
            <v>2002</v>
          </cell>
          <cell r="N75">
            <v>6</v>
          </cell>
          <cell r="O75" t="str">
            <v>043159</v>
          </cell>
          <cell r="P75">
            <v>3</v>
          </cell>
          <cell r="Q75" t="str">
            <v>15058</v>
          </cell>
          <cell r="R75" t="str">
            <v>21831</v>
          </cell>
          <cell r="S75" t="str">
            <v>0</v>
          </cell>
          <cell r="T75" t="str">
            <v>LOVEROSES  S.A.</v>
          </cell>
          <cell r="U75">
            <v>43159</v>
          </cell>
        </row>
        <row r="76">
          <cell r="A76" t="str">
            <v>G1602C1TTA</v>
          </cell>
          <cell r="B76" t="str">
            <v>CAJA TAPA TABACO</v>
          </cell>
          <cell r="C76">
            <v>90</v>
          </cell>
          <cell r="D76" t="str">
            <v>1</v>
          </cell>
          <cell r="E76">
            <v>20020612</v>
          </cell>
          <cell r="F76" t="str">
            <v>UN</v>
          </cell>
          <cell r="G76">
            <v>-1</v>
          </cell>
          <cell r="H76">
            <v>2681</v>
          </cell>
          <cell r="I76">
            <v>0.71299999999999997</v>
          </cell>
          <cell r="J76">
            <v>-1911.5529999999999</v>
          </cell>
          <cell r="K76" t="str">
            <v>Peso de Producto Terminado</v>
          </cell>
          <cell r="L76" t="str">
            <v>G1602</v>
          </cell>
          <cell r="M76">
            <v>2002</v>
          </cell>
          <cell r="N76">
            <v>6</v>
          </cell>
          <cell r="O76" t="str">
            <v>043205</v>
          </cell>
          <cell r="P76">
            <v>2</v>
          </cell>
          <cell r="Q76" t="str">
            <v>G1602</v>
          </cell>
          <cell r="R76" t="str">
            <v>FACTUPA$03</v>
          </cell>
          <cell r="S76" t="str">
            <v>0200014937</v>
          </cell>
          <cell r="T76" t="str">
            <v>LOVEROSES  S.A.</v>
          </cell>
          <cell r="U76">
            <v>43205</v>
          </cell>
          <cell r="V76">
            <v>1528.17</v>
          </cell>
          <cell r="W76">
            <v>0</v>
          </cell>
          <cell r="X76">
            <v>1528.17</v>
          </cell>
          <cell r="Y76">
            <v>0</v>
          </cell>
        </row>
        <row r="77">
          <cell r="A77" t="str">
            <v>G1816C1T01</v>
          </cell>
          <cell r="B77" t="str">
            <v>CJ TAPA TABACO 1044*252*191 B/K T/250</v>
          </cell>
          <cell r="C77">
            <v>2</v>
          </cell>
          <cell r="D77" t="str">
            <v>1</v>
          </cell>
          <cell r="E77">
            <v>20020624</v>
          </cell>
          <cell r="F77" t="str">
            <v>UN</v>
          </cell>
          <cell r="G77">
            <v>1</v>
          </cell>
          <cell r="H77">
            <v>1950</v>
          </cell>
          <cell r="I77">
            <v>0.57399999999999995</v>
          </cell>
          <cell r="J77">
            <v>1119.3</v>
          </cell>
          <cell r="K77" t="str">
            <v>Peso de Producto Terminado</v>
          </cell>
          <cell r="L77" t="str">
            <v>G1816</v>
          </cell>
          <cell r="M77">
            <v>2002</v>
          </cell>
          <cell r="N77">
            <v>6</v>
          </cell>
          <cell r="O77" t="str">
            <v>043722</v>
          </cell>
          <cell r="P77">
            <v>3</v>
          </cell>
          <cell r="Q77" t="str">
            <v>15386</v>
          </cell>
          <cell r="R77" t="str">
            <v>22041</v>
          </cell>
          <cell r="S77" t="str">
            <v>0</v>
          </cell>
          <cell r="T77" t="str">
            <v>MILIFARMS CIA LTDA.</v>
          </cell>
          <cell r="U77">
            <v>43722</v>
          </cell>
        </row>
        <row r="78">
          <cell r="A78" t="str">
            <v>G1816C1T01</v>
          </cell>
          <cell r="B78" t="str">
            <v>CJ TAPA TABACO 1044*252*191 B/K T/250</v>
          </cell>
          <cell r="C78">
            <v>90</v>
          </cell>
          <cell r="D78" t="str">
            <v>1</v>
          </cell>
          <cell r="E78">
            <v>20020626</v>
          </cell>
          <cell r="F78" t="str">
            <v>UN</v>
          </cell>
          <cell r="G78">
            <v>-1</v>
          </cell>
          <cell r="H78">
            <v>1950</v>
          </cell>
          <cell r="I78">
            <v>0.57399999999999995</v>
          </cell>
          <cell r="J78">
            <v>-1119.3</v>
          </cell>
          <cell r="K78" t="str">
            <v>Peso de Producto Terminado</v>
          </cell>
          <cell r="L78" t="str">
            <v>G1816</v>
          </cell>
          <cell r="M78">
            <v>2002</v>
          </cell>
          <cell r="N78">
            <v>6</v>
          </cell>
          <cell r="O78" t="str">
            <v>043824</v>
          </cell>
          <cell r="P78">
            <v>1</v>
          </cell>
          <cell r="Q78" t="str">
            <v>G1816</v>
          </cell>
          <cell r="R78" t="str">
            <v>FACTUPA$03</v>
          </cell>
          <cell r="S78" t="str">
            <v>0200015232</v>
          </cell>
          <cell r="T78" t="str">
            <v>MILIFARMS CIA LTDA.</v>
          </cell>
          <cell r="U78">
            <v>43824</v>
          </cell>
          <cell r="V78">
            <v>1033.5</v>
          </cell>
          <cell r="W78">
            <v>0</v>
          </cell>
          <cell r="X78">
            <v>1033.5</v>
          </cell>
          <cell r="Y78">
            <v>0</v>
          </cell>
        </row>
        <row r="79">
          <cell r="A79" t="str">
            <v>G1951C1003</v>
          </cell>
          <cell r="B79" t="str">
            <v>TAPA TAB NORM 1044*252*206 T/250 TE/3964</v>
          </cell>
          <cell r="C79">
            <v>2</v>
          </cell>
          <cell r="D79" t="str">
            <v>1</v>
          </cell>
          <cell r="E79">
            <v>20020613</v>
          </cell>
          <cell r="F79" t="str">
            <v>UN</v>
          </cell>
          <cell r="G79">
            <v>1</v>
          </cell>
          <cell r="H79">
            <v>4190</v>
          </cell>
          <cell r="I79">
            <v>0.75</v>
          </cell>
          <cell r="J79">
            <v>3142.5</v>
          </cell>
          <cell r="K79" t="str">
            <v>Peso de Producto Terminado</v>
          </cell>
          <cell r="L79" t="str">
            <v>G1951</v>
          </cell>
          <cell r="M79">
            <v>2002</v>
          </cell>
          <cell r="N79">
            <v>6</v>
          </cell>
          <cell r="O79" t="str">
            <v>043306</v>
          </cell>
          <cell r="P79">
            <v>4</v>
          </cell>
          <cell r="Q79" t="str">
            <v>15310</v>
          </cell>
          <cell r="R79" t="str">
            <v>21828</v>
          </cell>
          <cell r="S79" t="str">
            <v>0</v>
          </cell>
          <cell r="T79" t="str">
            <v>NORMAN INDUSTRIAS</v>
          </cell>
          <cell r="U79">
            <v>43306</v>
          </cell>
        </row>
        <row r="80">
          <cell r="A80" t="str">
            <v>G1951C1003</v>
          </cell>
          <cell r="B80" t="str">
            <v>TAPA TAB NORM 1044*252*206 T/250 TE/3964</v>
          </cell>
          <cell r="C80">
            <v>90</v>
          </cell>
          <cell r="D80" t="str">
            <v>1</v>
          </cell>
          <cell r="E80">
            <v>20020614</v>
          </cell>
          <cell r="F80" t="str">
            <v>UN</v>
          </cell>
          <cell r="G80">
            <v>-1</v>
          </cell>
          <cell r="H80">
            <v>4043</v>
          </cell>
          <cell r="I80">
            <v>0.75</v>
          </cell>
          <cell r="J80">
            <v>-3032.25</v>
          </cell>
          <cell r="K80" t="str">
            <v>Peso de Producto Terminado</v>
          </cell>
          <cell r="L80" t="str">
            <v>G1951</v>
          </cell>
          <cell r="M80">
            <v>2002</v>
          </cell>
          <cell r="N80">
            <v>6</v>
          </cell>
          <cell r="O80" t="str">
            <v>043330</v>
          </cell>
          <cell r="P80">
            <v>1</v>
          </cell>
          <cell r="Q80" t="str">
            <v>G1951</v>
          </cell>
          <cell r="R80" t="str">
            <v>FACTUPA$03</v>
          </cell>
          <cell r="S80" t="str">
            <v>0200015000</v>
          </cell>
          <cell r="T80" t="str">
            <v>NORMAN INDUSTRIAS</v>
          </cell>
          <cell r="U80">
            <v>43330</v>
          </cell>
          <cell r="V80">
            <v>3234.4</v>
          </cell>
          <cell r="W80">
            <v>0</v>
          </cell>
          <cell r="X80">
            <v>3234.4</v>
          </cell>
          <cell r="Y80">
            <v>0</v>
          </cell>
        </row>
        <row r="81">
          <cell r="A81" t="str">
            <v>G1951C1004</v>
          </cell>
          <cell r="B81" t="str">
            <v>BASE TAB NOR 1034*237*202 T/250 TE/3965</v>
          </cell>
          <cell r="C81">
            <v>2</v>
          </cell>
          <cell r="D81" t="str">
            <v>1</v>
          </cell>
          <cell r="E81">
            <v>20020613</v>
          </cell>
          <cell r="F81" t="str">
            <v>UN</v>
          </cell>
          <cell r="G81">
            <v>1</v>
          </cell>
          <cell r="H81">
            <v>4043</v>
          </cell>
          <cell r="I81">
            <v>0.71499999999999997</v>
          </cell>
          <cell r="J81">
            <v>2890.7449999999999</v>
          </cell>
          <cell r="K81" t="str">
            <v>Peso de Producto Terminado</v>
          </cell>
          <cell r="L81" t="str">
            <v>G1951</v>
          </cell>
          <cell r="M81">
            <v>2002</v>
          </cell>
          <cell r="N81">
            <v>6</v>
          </cell>
          <cell r="O81" t="str">
            <v>043306</v>
          </cell>
          <cell r="P81">
            <v>3</v>
          </cell>
          <cell r="Q81" t="str">
            <v>15311</v>
          </cell>
          <cell r="R81" t="str">
            <v>21860</v>
          </cell>
          <cell r="S81" t="str">
            <v>0</v>
          </cell>
          <cell r="T81" t="str">
            <v>NORMAN INDUSTRIAS</v>
          </cell>
          <cell r="U81">
            <v>43306</v>
          </cell>
        </row>
        <row r="82">
          <cell r="A82" t="str">
            <v>G1951C1004</v>
          </cell>
          <cell r="B82" t="str">
            <v>BASE TAB NOR 1034*237*202 T/250 TE/3965</v>
          </cell>
          <cell r="C82">
            <v>90</v>
          </cell>
          <cell r="D82" t="str">
            <v>1</v>
          </cell>
          <cell r="E82">
            <v>20020614</v>
          </cell>
          <cell r="F82" t="str">
            <v>UN</v>
          </cell>
          <cell r="G82">
            <v>-1</v>
          </cell>
          <cell r="H82">
            <v>3000</v>
          </cell>
          <cell r="I82">
            <v>0.71499999999999997</v>
          </cell>
          <cell r="J82">
            <v>-2145</v>
          </cell>
          <cell r="K82" t="str">
            <v>Peso de Producto Terminado</v>
          </cell>
          <cell r="L82" t="str">
            <v>G1951</v>
          </cell>
          <cell r="M82">
            <v>2002</v>
          </cell>
          <cell r="N82">
            <v>6</v>
          </cell>
          <cell r="O82" t="str">
            <v>043330</v>
          </cell>
          <cell r="P82">
            <v>2</v>
          </cell>
          <cell r="Q82" t="str">
            <v>G1951</v>
          </cell>
          <cell r="R82" t="str">
            <v>FACTUPA$03</v>
          </cell>
          <cell r="S82" t="str">
            <v>0200015000</v>
          </cell>
          <cell r="T82" t="str">
            <v>NORMAN INDUSTRIAS</v>
          </cell>
          <cell r="U82">
            <v>43330</v>
          </cell>
          <cell r="V82">
            <v>2340</v>
          </cell>
          <cell r="W82">
            <v>0</v>
          </cell>
          <cell r="X82">
            <v>2340</v>
          </cell>
          <cell r="Y82">
            <v>0</v>
          </cell>
        </row>
        <row r="83">
          <cell r="A83" t="str">
            <v>G1951C1004</v>
          </cell>
          <cell r="B83" t="str">
            <v>BASE TAB NOR 1034*237*202 T/250 TE/3965</v>
          </cell>
          <cell r="C83">
            <v>90</v>
          </cell>
          <cell r="D83" t="str">
            <v>1</v>
          </cell>
          <cell r="E83">
            <v>20020614</v>
          </cell>
          <cell r="F83" t="str">
            <v>UN</v>
          </cell>
          <cell r="G83">
            <v>-1</v>
          </cell>
          <cell r="H83">
            <v>1043</v>
          </cell>
          <cell r="I83">
            <v>0.71499999999999997</v>
          </cell>
          <cell r="J83">
            <v>-745.745</v>
          </cell>
          <cell r="K83" t="str">
            <v>Peso de Producto Terminado</v>
          </cell>
          <cell r="L83" t="str">
            <v>G1951</v>
          </cell>
          <cell r="M83">
            <v>2002</v>
          </cell>
          <cell r="N83">
            <v>6</v>
          </cell>
          <cell r="O83" t="str">
            <v>043341</v>
          </cell>
          <cell r="P83">
            <v>1</v>
          </cell>
          <cell r="Q83" t="str">
            <v>G1951</v>
          </cell>
          <cell r="R83" t="str">
            <v>FACTUPA$03</v>
          </cell>
          <cell r="S83" t="str">
            <v>0200015005</v>
          </cell>
          <cell r="T83" t="str">
            <v>NORMAN INDUSTRIAS</v>
          </cell>
          <cell r="U83">
            <v>43341</v>
          </cell>
          <cell r="V83">
            <v>813.54</v>
          </cell>
          <cell r="W83">
            <v>0</v>
          </cell>
          <cell r="X83">
            <v>813.54</v>
          </cell>
          <cell r="Y83">
            <v>0</v>
          </cell>
        </row>
        <row r="84">
          <cell r="A84" t="str">
            <v>G2079C1BTA</v>
          </cell>
          <cell r="B84" t="str">
            <v>CJ BASE TABACO PAMBAFLOR 1030*236*213</v>
          </cell>
          <cell r="C84">
            <v>2</v>
          </cell>
          <cell r="D84" t="str">
            <v>1</v>
          </cell>
          <cell r="E84">
            <v>20020620</v>
          </cell>
          <cell r="F84" t="str">
            <v>UN</v>
          </cell>
          <cell r="G84">
            <v>1</v>
          </cell>
          <cell r="H84">
            <v>2035</v>
          </cell>
          <cell r="I84">
            <v>0.74199999999999999</v>
          </cell>
          <cell r="J84">
            <v>1509.97</v>
          </cell>
          <cell r="K84" t="str">
            <v>Peso de Producto Terminado</v>
          </cell>
          <cell r="L84" t="str">
            <v>G2079</v>
          </cell>
          <cell r="M84">
            <v>2002</v>
          </cell>
          <cell r="N84">
            <v>6</v>
          </cell>
          <cell r="O84" t="str">
            <v>043558</v>
          </cell>
          <cell r="P84">
            <v>9</v>
          </cell>
          <cell r="Q84" t="str">
            <v>15360</v>
          </cell>
          <cell r="R84" t="str">
            <v>21898</v>
          </cell>
          <cell r="S84" t="str">
            <v>0</v>
          </cell>
          <cell r="T84" t="str">
            <v>PAMBAFLOR</v>
          </cell>
          <cell r="U84">
            <v>43558</v>
          </cell>
        </row>
        <row r="85">
          <cell r="A85" t="str">
            <v>G2079C1BTA</v>
          </cell>
          <cell r="B85" t="str">
            <v>CJ BASE TABACO PAMBAFLOR 1030*236*213</v>
          </cell>
          <cell r="C85">
            <v>90</v>
          </cell>
          <cell r="D85" t="str">
            <v>1</v>
          </cell>
          <cell r="E85">
            <v>20020621</v>
          </cell>
          <cell r="F85" t="str">
            <v>UN</v>
          </cell>
          <cell r="G85">
            <v>-1</v>
          </cell>
          <cell r="H85">
            <v>1929</v>
          </cell>
          <cell r="I85">
            <v>0.74199999999999999</v>
          </cell>
          <cell r="J85">
            <v>-1431.318</v>
          </cell>
          <cell r="K85" t="str">
            <v>Peso de Producto Terminado</v>
          </cell>
          <cell r="L85" t="str">
            <v>G2079</v>
          </cell>
          <cell r="M85">
            <v>2002</v>
          </cell>
          <cell r="N85">
            <v>6</v>
          </cell>
          <cell r="O85" t="str">
            <v>043608</v>
          </cell>
          <cell r="P85">
            <v>2</v>
          </cell>
          <cell r="Q85" t="str">
            <v>G2079</v>
          </cell>
          <cell r="R85" t="str">
            <v>FACTUPA$03</v>
          </cell>
          <cell r="S85" t="str">
            <v>0200015145</v>
          </cell>
          <cell r="T85" t="str">
            <v>PAMBAFLOR</v>
          </cell>
          <cell r="U85">
            <v>43608</v>
          </cell>
          <cell r="V85">
            <v>1234.56</v>
          </cell>
          <cell r="W85">
            <v>0</v>
          </cell>
          <cell r="X85">
            <v>1234.56</v>
          </cell>
          <cell r="Y85">
            <v>0</v>
          </cell>
        </row>
        <row r="86">
          <cell r="A86" t="str">
            <v>G2079C1TTA</v>
          </cell>
          <cell r="B86" t="str">
            <v>CJ TAPA TABACO PAMBAFLOR 1040*254*216</v>
          </cell>
          <cell r="C86">
            <v>2</v>
          </cell>
          <cell r="D86" t="str">
            <v>1</v>
          </cell>
          <cell r="E86">
            <v>20020620</v>
          </cell>
          <cell r="F86" t="str">
            <v>UN</v>
          </cell>
          <cell r="G86">
            <v>1</v>
          </cell>
          <cell r="H86">
            <v>1929</v>
          </cell>
          <cell r="I86">
            <v>0.78200000000000003</v>
          </cell>
          <cell r="J86">
            <v>1508.4780000000001</v>
          </cell>
          <cell r="K86" t="str">
            <v>Peso de Producto Terminado</v>
          </cell>
          <cell r="L86" t="str">
            <v>G2079</v>
          </cell>
          <cell r="M86">
            <v>2002</v>
          </cell>
          <cell r="N86">
            <v>6</v>
          </cell>
          <cell r="O86" t="str">
            <v>043558</v>
          </cell>
          <cell r="P86">
            <v>10</v>
          </cell>
          <cell r="Q86" t="str">
            <v>15361</v>
          </cell>
          <cell r="R86" t="str">
            <v>21984</v>
          </cell>
          <cell r="S86" t="str">
            <v>0</v>
          </cell>
          <cell r="T86" t="str">
            <v>PAMBAFLOR</v>
          </cell>
          <cell r="U86">
            <v>43558</v>
          </cell>
        </row>
        <row r="87">
          <cell r="A87" t="str">
            <v>G1602C1BTA</v>
          </cell>
          <cell r="B87" t="str">
            <v>CAJA BASE TABACO</v>
          </cell>
          <cell r="C87">
            <v>90</v>
          </cell>
          <cell r="D87" t="str">
            <v>1</v>
          </cell>
          <cell r="E87">
            <v>20020624</v>
          </cell>
          <cell r="F87" t="str">
            <v>UN</v>
          </cell>
          <cell r="G87">
            <v>-1</v>
          </cell>
          <cell r="H87">
            <v>2500</v>
          </cell>
          <cell r="I87">
            <v>0.68100000000000005</v>
          </cell>
          <cell r="J87">
            <v>-1702.5</v>
          </cell>
          <cell r="K87" t="str">
            <v>Peso de Producto Terminado</v>
          </cell>
          <cell r="L87" t="str">
            <v>G1602</v>
          </cell>
          <cell r="M87">
            <v>2002</v>
          </cell>
          <cell r="N87">
            <v>6</v>
          </cell>
          <cell r="O87" t="str">
            <v>043656</v>
          </cell>
          <cell r="P87">
            <v>1</v>
          </cell>
          <cell r="Q87" t="str">
            <v>G1602</v>
          </cell>
          <cell r="R87" t="str">
            <v>FACTUPA$03</v>
          </cell>
          <cell r="S87" t="str">
            <v>0200015165</v>
          </cell>
          <cell r="T87" t="str">
            <v>LOVEROSES  S.A.</v>
          </cell>
          <cell r="U87">
            <v>43656</v>
          </cell>
          <cell r="V87">
            <v>1350</v>
          </cell>
          <cell r="W87">
            <v>0</v>
          </cell>
          <cell r="X87">
            <v>1350</v>
          </cell>
          <cell r="Y87">
            <v>0</v>
          </cell>
        </row>
        <row r="88">
          <cell r="A88" t="str">
            <v>G1113C1TKD</v>
          </cell>
          <cell r="B88" t="str">
            <v>CAJA TAPA AKD  885*294*143 T250 TE:8.93</v>
          </cell>
          <cell r="C88">
            <v>90</v>
          </cell>
          <cell r="D88" t="str">
            <v>1</v>
          </cell>
          <cell r="E88">
            <v>20020603</v>
          </cell>
          <cell r="F88" t="str">
            <v>UN</v>
          </cell>
          <cell r="G88">
            <v>-1</v>
          </cell>
          <cell r="H88">
            <v>500</v>
          </cell>
          <cell r="I88">
            <v>0.52900000000000003</v>
          </cell>
          <cell r="J88">
            <v>-264.5</v>
          </cell>
          <cell r="K88" t="str">
            <v>Peso de Producto Terminado</v>
          </cell>
          <cell r="L88" t="str">
            <v>G1113</v>
          </cell>
          <cell r="M88">
            <v>2002</v>
          </cell>
          <cell r="N88">
            <v>6</v>
          </cell>
          <cell r="O88" t="str">
            <v>042837</v>
          </cell>
          <cell r="P88">
            <v>3</v>
          </cell>
          <cell r="Q88" t="str">
            <v>G1113</v>
          </cell>
          <cell r="R88" t="str">
            <v>FACTUPA$03</v>
          </cell>
          <cell r="S88" t="str">
            <v>0200014771</v>
          </cell>
          <cell r="T88" t="str">
            <v>HILSEA INVESTMENTS</v>
          </cell>
          <cell r="U88">
            <v>42837</v>
          </cell>
          <cell r="V88">
            <v>215</v>
          </cell>
          <cell r="W88">
            <v>0</v>
          </cell>
          <cell r="X88">
            <v>215</v>
          </cell>
          <cell r="Y88">
            <v>0</v>
          </cell>
        </row>
        <row r="89">
          <cell r="A89" t="str">
            <v>G0967C1T01</v>
          </cell>
          <cell r="B89" t="str">
            <v>TAPA AKS (R2) 1040*383*152 T/250 TE:6263</v>
          </cell>
          <cell r="C89">
            <v>2</v>
          </cell>
          <cell r="D89" t="str">
            <v>1</v>
          </cell>
          <cell r="E89">
            <v>20020607</v>
          </cell>
          <cell r="F89" t="str">
            <v>UN</v>
          </cell>
          <cell r="G89">
            <v>1</v>
          </cell>
          <cell r="H89">
            <v>2644</v>
          </cell>
          <cell r="I89">
            <v>0.71599999999999997</v>
          </cell>
          <cell r="J89">
            <v>1893.1039999999998</v>
          </cell>
          <cell r="K89" t="str">
            <v>Peso de Producto Terminado</v>
          </cell>
          <cell r="L89" t="str">
            <v>G0967</v>
          </cell>
          <cell r="M89">
            <v>2002</v>
          </cell>
          <cell r="N89">
            <v>6</v>
          </cell>
          <cell r="O89" t="str">
            <v>043079</v>
          </cell>
          <cell r="P89">
            <v>3</v>
          </cell>
          <cell r="Q89" t="str">
            <v>15021</v>
          </cell>
          <cell r="R89" t="str">
            <v>21746</v>
          </cell>
          <cell r="S89" t="str">
            <v>0</v>
          </cell>
          <cell r="T89" t="str">
            <v>FLORYCAMPO</v>
          </cell>
          <cell r="U89">
            <v>43079</v>
          </cell>
        </row>
        <row r="90">
          <cell r="A90" t="str">
            <v>G1113C1TAK</v>
          </cell>
          <cell r="B90" t="str">
            <v>CAJA TAPA AKJ  786*294*143 T250 TE:8.81</v>
          </cell>
          <cell r="C90">
            <v>90</v>
          </cell>
          <cell r="D90" t="str">
            <v>1</v>
          </cell>
          <cell r="E90">
            <v>20020604</v>
          </cell>
          <cell r="F90" t="str">
            <v>UN</v>
          </cell>
          <cell r="G90">
            <v>-1</v>
          </cell>
          <cell r="H90">
            <v>1600</v>
          </cell>
          <cell r="I90">
            <v>0.48399999999999999</v>
          </cell>
          <cell r="J90">
            <v>-774.4</v>
          </cell>
          <cell r="K90" t="str">
            <v>Peso de Producto Terminado</v>
          </cell>
          <cell r="L90" t="str">
            <v>G1113</v>
          </cell>
          <cell r="M90">
            <v>2002</v>
          </cell>
          <cell r="N90">
            <v>6</v>
          </cell>
          <cell r="O90" t="str">
            <v>042854</v>
          </cell>
          <cell r="P90">
            <v>3</v>
          </cell>
          <cell r="Q90" t="str">
            <v>G1113</v>
          </cell>
          <cell r="R90" t="str">
            <v>FACTUPA$03</v>
          </cell>
          <cell r="S90" t="str">
            <v>0200014782</v>
          </cell>
          <cell r="T90" t="str">
            <v>HILSEA INVESTMENTS</v>
          </cell>
          <cell r="U90">
            <v>42854</v>
          </cell>
          <cell r="V90">
            <v>624</v>
          </cell>
          <cell r="W90">
            <v>0</v>
          </cell>
          <cell r="X90">
            <v>624</v>
          </cell>
          <cell r="Y90">
            <v>0</v>
          </cell>
        </row>
        <row r="91">
          <cell r="A91" t="str">
            <v>G1113C1TAK</v>
          </cell>
          <cell r="B91" t="str">
            <v>CAJA TAPA AKJ  786*294*143 T250 TE:8.81</v>
          </cell>
          <cell r="C91">
            <v>2</v>
          </cell>
          <cell r="D91" t="str">
            <v>1</v>
          </cell>
          <cell r="E91">
            <v>20020629</v>
          </cell>
          <cell r="F91" t="str">
            <v>UN</v>
          </cell>
          <cell r="G91">
            <v>1</v>
          </cell>
          <cell r="H91">
            <v>767</v>
          </cell>
          <cell r="I91">
            <v>0.48399999999999999</v>
          </cell>
          <cell r="J91">
            <v>371.22800000000001</v>
          </cell>
          <cell r="K91" t="str">
            <v>Peso de Producto Terminado</v>
          </cell>
          <cell r="L91" t="str">
            <v>G1113</v>
          </cell>
          <cell r="M91">
            <v>2002</v>
          </cell>
          <cell r="N91">
            <v>6</v>
          </cell>
          <cell r="O91" t="str">
            <v>043992</v>
          </cell>
          <cell r="P91">
            <v>4</v>
          </cell>
          <cell r="Q91" t="str">
            <v>15457</v>
          </cell>
          <cell r="R91" t="str">
            <v>22083</v>
          </cell>
          <cell r="S91" t="str">
            <v>0</v>
          </cell>
          <cell r="T91" t="str">
            <v>HILSEA INVESTMENTS</v>
          </cell>
          <cell r="U91">
            <v>43992</v>
          </cell>
        </row>
        <row r="92">
          <cell r="A92" t="str">
            <v>G1113C1TAK</v>
          </cell>
          <cell r="B92" t="str">
            <v>CAJA TAPA AKJ  786*294*143 T250 TE:8.81</v>
          </cell>
          <cell r="C92">
            <v>90</v>
          </cell>
          <cell r="D92" t="str">
            <v>1</v>
          </cell>
          <cell r="E92">
            <v>20020628</v>
          </cell>
          <cell r="F92" t="str">
            <v>UN</v>
          </cell>
          <cell r="G92">
            <v>-1</v>
          </cell>
          <cell r="H92">
            <v>767</v>
          </cell>
          <cell r="I92">
            <v>0.48399999999999999</v>
          </cell>
          <cell r="J92">
            <v>-371.22800000000001</v>
          </cell>
          <cell r="K92" t="str">
            <v>Peso de Producto Terminado</v>
          </cell>
          <cell r="L92" t="str">
            <v>G1113</v>
          </cell>
          <cell r="M92">
            <v>2002</v>
          </cell>
          <cell r="N92">
            <v>6</v>
          </cell>
          <cell r="O92" t="str">
            <v>044027</v>
          </cell>
          <cell r="P92">
            <v>1</v>
          </cell>
          <cell r="Q92" t="str">
            <v>G1113</v>
          </cell>
          <cell r="R92" t="str">
            <v>FACTUPA$03</v>
          </cell>
          <cell r="S92" t="str">
            <v>0200015294</v>
          </cell>
          <cell r="T92" t="str">
            <v>HILSEA INVESTMENTS</v>
          </cell>
          <cell r="U92">
            <v>44027</v>
          </cell>
          <cell r="V92">
            <v>301.47000000000003</v>
          </cell>
          <cell r="W92">
            <v>0</v>
          </cell>
          <cell r="X92">
            <v>301.47000000000003</v>
          </cell>
          <cell r="Y92">
            <v>0</v>
          </cell>
        </row>
        <row r="93">
          <cell r="A93" t="str">
            <v>G1113C1TAK</v>
          </cell>
          <cell r="B93" t="str">
            <v>CAJA TAPA AKJ  786*294*143 T250 TE:8.81</v>
          </cell>
          <cell r="C93">
            <v>90</v>
          </cell>
          <cell r="D93" t="str">
            <v>1</v>
          </cell>
          <cell r="E93">
            <v>20020628</v>
          </cell>
          <cell r="F93" t="str">
            <v>UN</v>
          </cell>
          <cell r="G93">
            <v>-1</v>
          </cell>
          <cell r="H93">
            <v>6</v>
          </cell>
          <cell r="I93">
            <v>0.48399999999999999</v>
          </cell>
          <cell r="J93">
            <v>-2.9039999999999999</v>
          </cell>
          <cell r="K93" t="str">
            <v>Peso de Producto Terminado</v>
          </cell>
          <cell r="L93" t="str">
            <v>G1113</v>
          </cell>
          <cell r="M93">
            <v>2002</v>
          </cell>
          <cell r="N93">
            <v>6</v>
          </cell>
          <cell r="O93" t="str">
            <v>044027</v>
          </cell>
          <cell r="P93">
            <v>1</v>
          </cell>
          <cell r="Q93" t="str">
            <v>G1113</v>
          </cell>
          <cell r="R93" t="str">
            <v>FACTUPA$03</v>
          </cell>
          <cell r="S93" t="str">
            <v>0200015294</v>
          </cell>
          <cell r="T93" t="str">
            <v>HILSEA INVESTMENTS</v>
          </cell>
          <cell r="U93">
            <v>44027</v>
          </cell>
          <cell r="V93">
            <v>301.47000000000003</v>
          </cell>
          <cell r="W93">
            <v>0</v>
          </cell>
          <cell r="X93">
            <v>301.47000000000003</v>
          </cell>
          <cell r="Y93">
            <v>0</v>
          </cell>
        </row>
        <row r="94">
          <cell r="A94" t="str">
            <v>G1113C1TAS</v>
          </cell>
          <cell r="B94" t="str">
            <v>CAJA TAPA AKS</v>
          </cell>
          <cell r="C94">
            <v>90</v>
          </cell>
          <cell r="D94" t="str">
            <v>1</v>
          </cell>
          <cell r="E94">
            <v>20020604</v>
          </cell>
          <cell r="F94" t="str">
            <v>UN</v>
          </cell>
          <cell r="G94">
            <v>-1</v>
          </cell>
          <cell r="H94">
            <v>1300</v>
          </cell>
          <cell r="I94">
            <v>0.68799999999999994</v>
          </cell>
          <cell r="J94">
            <v>-894.4</v>
          </cell>
          <cell r="K94" t="str">
            <v>Peso de Producto Terminado</v>
          </cell>
          <cell r="L94" t="str">
            <v>G1113</v>
          </cell>
          <cell r="M94">
            <v>2002</v>
          </cell>
          <cell r="N94">
            <v>6</v>
          </cell>
          <cell r="O94" t="str">
            <v>042854</v>
          </cell>
          <cell r="P94">
            <v>1</v>
          </cell>
          <cell r="Q94" t="str">
            <v>G1113</v>
          </cell>
          <cell r="R94" t="str">
            <v>FACTUPA$03</v>
          </cell>
          <cell r="S94" t="str">
            <v>0200014782</v>
          </cell>
          <cell r="T94" t="str">
            <v>HILSEA INVESTMENTS</v>
          </cell>
          <cell r="U94">
            <v>42854</v>
          </cell>
          <cell r="V94">
            <v>715</v>
          </cell>
          <cell r="W94">
            <v>0</v>
          </cell>
          <cell r="X94">
            <v>715</v>
          </cell>
          <cell r="Y94">
            <v>0</v>
          </cell>
        </row>
        <row r="95">
          <cell r="A95" t="str">
            <v>G1113C1TAS</v>
          </cell>
          <cell r="B95" t="str">
            <v>CAJA TAPA AKS</v>
          </cell>
          <cell r="C95">
            <v>2</v>
          </cell>
          <cell r="D95" t="str">
            <v>1</v>
          </cell>
          <cell r="E95">
            <v>20020611</v>
          </cell>
          <cell r="F95" t="str">
            <v>UN</v>
          </cell>
          <cell r="G95">
            <v>1</v>
          </cell>
          <cell r="H95">
            <v>1235</v>
          </cell>
          <cell r="I95">
            <v>0.68799999999999994</v>
          </cell>
          <cell r="J95">
            <v>849.68</v>
          </cell>
          <cell r="K95" t="str">
            <v>Peso de Producto Terminado</v>
          </cell>
          <cell r="L95" t="str">
            <v>G1113</v>
          </cell>
          <cell r="M95">
            <v>2002</v>
          </cell>
          <cell r="N95">
            <v>6</v>
          </cell>
          <cell r="O95" t="str">
            <v>043173</v>
          </cell>
          <cell r="P95">
            <v>7</v>
          </cell>
          <cell r="Q95" t="str">
            <v>15060</v>
          </cell>
          <cell r="R95" t="str">
            <v>21827</v>
          </cell>
          <cell r="S95" t="str">
            <v>0</v>
          </cell>
          <cell r="T95" t="str">
            <v>HILSEA INVESTMENTS</v>
          </cell>
          <cell r="U95">
            <v>43173</v>
          </cell>
        </row>
        <row r="96">
          <cell r="A96" t="str">
            <v>G1113C1TAS</v>
          </cell>
          <cell r="B96" t="str">
            <v>CAJA TAPA AKS</v>
          </cell>
          <cell r="C96">
            <v>90</v>
          </cell>
          <cell r="D96" t="str">
            <v>1</v>
          </cell>
          <cell r="E96">
            <v>20020612</v>
          </cell>
          <cell r="F96" t="str">
            <v>UN</v>
          </cell>
          <cell r="G96">
            <v>-1</v>
          </cell>
          <cell r="H96">
            <v>1235</v>
          </cell>
          <cell r="I96">
            <v>0.68799999999999994</v>
          </cell>
          <cell r="J96">
            <v>-849.68</v>
          </cell>
          <cell r="K96" t="str">
            <v>Peso de Producto Terminado</v>
          </cell>
          <cell r="L96" t="str">
            <v>G1113</v>
          </cell>
          <cell r="M96">
            <v>2002</v>
          </cell>
          <cell r="N96">
            <v>6</v>
          </cell>
          <cell r="O96" t="str">
            <v>043196</v>
          </cell>
          <cell r="P96">
            <v>3</v>
          </cell>
          <cell r="Q96" t="str">
            <v>G1113</v>
          </cell>
          <cell r="R96" t="str">
            <v>FACTUPA$03</v>
          </cell>
          <cell r="S96" t="str">
            <v>0200014936</v>
          </cell>
          <cell r="T96" t="str">
            <v>HILSEA INVESTMENTS</v>
          </cell>
          <cell r="U96">
            <v>43196</v>
          </cell>
          <cell r="V96">
            <v>1100</v>
          </cell>
          <cell r="W96">
            <v>0</v>
          </cell>
          <cell r="X96">
            <v>1100</v>
          </cell>
          <cell r="Y96">
            <v>0</v>
          </cell>
        </row>
        <row r="97">
          <cell r="A97" t="str">
            <v>G1113C1TAS</v>
          </cell>
          <cell r="B97" t="str">
            <v>CAJA TAPA AKS</v>
          </cell>
          <cell r="C97">
            <v>90</v>
          </cell>
          <cell r="D97" t="str">
            <v>1</v>
          </cell>
          <cell r="E97">
            <v>20020612</v>
          </cell>
          <cell r="F97" t="str">
            <v>UN</v>
          </cell>
          <cell r="G97">
            <v>-1</v>
          </cell>
          <cell r="H97">
            <v>765</v>
          </cell>
          <cell r="I97">
            <v>0.68799999999999994</v>
          </cell>
          <cell r="J97">
            <v>-526.32000000000005</v>
          </cell>
          <cell r="K97" t="str">
            <v>Peso de Producto Terminado</v>
          </cell>
          <cell r="L97" t="str">
            <v>G1113</v>
          </cell>
          <cell r="M97">
            <v>2002</v>
          </cell>
          <cell r="N97">
            <v>6</v>
          </cell>
          <cell r="O97" t="str">
            <v>043196</v>
          </cell>
          <cell r="P97">
            <v>3</v>
          </cell>
          <cell r="Q97" t="str">
            <v>G1113</v>
          </cell>
          <cell r="R97" t="str">
            <v>FACTUPA$03</v>
          </cell>
          <cell r="S97" t="str">
            <v>0200014936</v>
          </cell>
          <cell r="T97" t="str">
            <v>HILSEA INVESTMENTS</v>
          </cell>
          <cell r="U97">
            <v>43196</v>
          </cell>
          <cell r="V97">
            <v>1100</v>
          </cell>
          <cell r="W97">
            <v>0</v>
          </cell>
          <cell r="X97">
            <v>1100</v>
          </cell>
          <cell r="Y97">
            <v>0</v>
          </cell>
        </row>
        <row r="98">
          <cell r="A98" t="str">
            <v>G1113C1TAS</v>
          </cell>
          <cell r="B98" t="str">
            <v>CAJA TAPA AKS</v>
          </cell>
          <cell r="C98">
            <v>90</v>
          </cell>
          <cell r="D98" t="str">
            <v>1</v>
          </cell>
          <cell r="E98">
            <v>20020612</v>
          </cell>
          <cell r="F98" t="str">
            <v>UN</v>
          </cell>
          <cell r="G98">
            <v>-1</v>
          </cell>
          <cell r="H98">
            <v>1000</v>
          </cell>
          <cell r="I98">
            <v>0.68799999999999994</v>
          </cell>
          <cell r="J98">
            <v>-688</v>
          </cell>
          <cell r="K98" t="str">
            <v>Peso de Producto Terminado</v>
          </cell>
          <cell r="L98" t="str">
            <v>G1113</v>
          </cell>
          <cell r="M98">
            <v>2002</v>
          </cell>
          <cell r="N98">
            <v>6</v>
          </cell>
          <cell r="O98" t="str">
            <v>043217</v>
          </cell>
          <cell r="P98">
            <v>1</v>
          </cell>
          <cell r="Q98" t="str">
            <v>G1113</v>
          </cell>
          <cell r="R98" t="str">
            <v>FACTUPA$03</v>
          </cell>
          <cell r="S98" t="str">
            <v>0200014946</v>
          </cell>
          <cell r="T98" t="str">
            <v>HILSEA INVESTMENTS</v>
          </cell>
          <cell r="U98">
            <v>43217</v>
          </cell>
          <cell r="V98">
            <v>550</v>
          </cell>
          <cell r="W98">
            <v>0</v>
          </cell>
          <cell r="X98">
            <v>550</v>
          </cell>
          <cell r="Y98">
            <v>0</v>
          </cell>
        </row>
        <row r="99">
          <cell r="A99" t="str">
            <v>G1113C1TAS</v>
          </cell>
          <cell r="B99" t="str">
            <v>CAJA TAPA AKS</v>
          </cell>
          <cell r="C99">
            <v>90</v>
          </cell>
          <cell r="D99" t="str">
            <v>1</v>
          </cell>
          <cell r="E99">
            <v>20020629</v>
          </cell>
          <cell r="F99" t="str">
            <v>UN</v>
          </cell>
          <cell r="G99">
            <v>-1</v>
          </cell>
          <cell r="H99">
            <v>590</v>
          </cell>
          <cell r="I99">
            <v>0.68799999999999994</v>
          </cell>
          <cell r="J99">
            <v>-405.92</v>
          </cell>
          <cell r="K99" t="str">
            <v>Peso de Producto Terminado</v>
          </cell>
          <cell r="L99" t="str">
            <v>G1113</v>
          </cell>
          <cell r="M99">
            <v>2002</v>
          </cell>
          <cell r="N99">
            <v>6</v>
          </cell>
          <cell r="O99" t="str">
            <v>043994</v>
          </cell>
          <cell r="P99">
            <v>1</v>
          </cell>
          <cell r="Q99" t="str">
            <v>G1113</v>
          </cell>
          <cell r="R99" t="str">
            <v>FACTUPA$03</v>
          </cell>
          <cell r="S99" t="str">
            <v>0200015303</v>
          </cell>
          <cell r="T99" t="str">
            <v>HILSEA INVESTMENTS</v>
          </cell>
          <cell r="U99">
            <v>43994</v>
          </cell>
          <cell r="V99">
            <v>324.5</v>
          </cell>
          <cell r="W99">
            <v>0</v>
          </cell>
          <cell r="X99">
            <v>324.5</v>
          </cell>
          <cell r="Y99">
            <v>0</v>
          </cell>
        </row>
        <row r="100">
          <cell r="A100" t="str">
            <v>G1113C1TGG</v>
          </cell>
          <cell r="B100" t="str">
            <v>CAJA TAPA GGF</v>
          </cell>
          <cell r="C100">
            <v>90</v>
          </cell>
          <cell r="D100" t="str">
            <v>1</v>
          </cell>
          <cell r="E100">
            <v>20020612</v>
          </cell>
          <cell r="F100" t="str">
            <v>UN</v>
          </cell>
          <cell r="G100">
            <v>-1</v>
          </cell>
          <cell r="H100">
            <v>800</v>
          </cell>
          <cell r="I100">
            <v>0.91500000000000004</v>
          </cell>
          <cell r="J100">
            <v>-732</v>
          </cell>
          <cell r="K100" t="str">
            <v>Peso de Producto Terminado</v>
          </cell>
          <cell r="L100" t="str">
            <v>G1113</v>
          </cell>
          <cell r="M100">
            <v>2002</v>
          </cell>
          <cell r="N100">
            <v>6</v>
          </cell>
          <cell r="O100" t="str">
            <v>043181</v>
          </cell>
          <cell r="P100">
            <v>1</v>
          </cell>
          <cell r="Q100" t="str">
            <v>G1113</v>
          </cell>
          <cell r="R100" t="str">
            <v>FACTUPA$03</v>
          </cell>
          <cell r="S100" t="str">
            <v>0200014934</v>
          </cell>
          <cell r="T100" t="str">
            <v>HILSEA INVESTMENTS</v>
          </cell>
          <cell r="U100">
            <v>43181</v>
          </cell>
          <cell r="V100">
            <v>592</v>
          </cell>
          <cell r="W100">
            <v>0</v>
          </cell>
          <cell r="X100">
            <v>592</v>
          </cell>
          <cell r="Y100">
            <v>0</v>
          </cell>
        </row>
        <row r="101">
          <cell r="A101" t="str">
            <v>G1113C1TKP</v>
          </cell>
          <cell r="B101" t="str">
            <v>CAJA TAPA AKP  885*384*143 T250 TE:8.89</v>
          </cell>
          <cell r="C101">
            <v>90</v>
          </cell>
          <cell r="D101" t="str">
            <v>1</v>
          </cell>
          <cell r="E101">
            <v>20020628</v>
          </cell>
          <cell r="F101" t="str">
            <v>UN</v>
          </cell>
          <cell r="G101">
            <v>-1</v>
          </cell>
          <cell r="H101">
            <v>82</v>
          </cell>
          <cell r="I101">
            <v>0.60899999999999999</v>
          </cell>
          <cell r="J101">
            <v>-49.938000000000002</v>
          </cell>
          <cell r="K101" t="str">
            <v>Peso de Producto Terminado</v>
          </cell>
          <cell r="L101" t="str">
            <v>G1113</v>
          </cell>
          <cell r="M101">
            <v>2002</v>
          </cell>
          <cell r="N101">
            <v>6</v>
          </cell>
          <cell r="O101" t="str">
            <v>043977</v>
          </cell>
          <cell r="P101">
            <v>3</v>
          </cell>
          <cell r="Q101" t="str">
            <v>G1113</v>
          </cell>
          <cell r="R101" t="str">
            <v>FACTUPA$03</v>
          </cell>
          <cell r="S101" t="str">
            <v>0200015293</v>
          </cell>
          <cell r="T101" t="str">
            <v>HILSEA INVESTMENTS</v>
          </cell>
          <cell r="U101">
            <v>43977</v>
          </cell>
          <cell r="V101">
            <v>490</v>
          </cell>
          <cell r="W101">
            <v>0</v>
          </cell>
          <cell r="X101">
            <v>490</v>
          </cell>
          <cell r="Y101">
            <v>0</v>
          </cell>
        </row>
        <row r="102">
          <cell r="A102" t="str">
            <v>G1113C1TGG</v>
          </cell>
          <cell r="B102" t="str">
            <v>CAJA TAPA GGF</v>
          </cell>
          <cell r="C102">
            <v>90</v>
          </cell>
          <cell r="D102" t="str">
            <v>1</v>
          </cell>
          <cell r="E102">
            <v>20020619</v>
          </cell>
          <cell r="F102" t="str">
            <v>UN</v>
          </cell>
          <cell r="G102">
            <v>-1</v>
          </cell>
          <cell r="H102">
            <v>2000</v>
          </cell>
          <cell r="I102">
            <v>0.91500000000000004</v>
          </cell>
          <cell r="J102">
            <v>-1830</v>
          </cell>
          <cell r="K102" t="str">
            <v>Peso de Producto Terminado</v>
          </cell>
          <cell r="L102" t="str">
            <v>G1113</v>
          </cell>
          <cell r="M102">
            <v>2002</v>
          </cell>
          <cell r="N102">
            <v>6</v>
          </cell>
          <cell r="O102" t="str">
            <v>043483</v>
          </cell>
          <cell r="P102">
            <v>1</v>
          </cell>
          <cell r="Q102" t="str">
            <v>G1113</v>
          </cell>
          <cell r="R102" t="str">
            <v>FACTUPA$03</v>
          </cell>
          <cell r="S102" t="str">
            <v>0200015082</v>
          </cell>
          <cell r="T102" t="str">
            <v>HILSEA INVESTMENTS</v>
          </cell>
          <cell r="U102">
            <v>43483</v>
          </cell>
          <cell r="V102">
            <v>1480</v>
          </cell>
          <cell r="W102">
            <v>0</v>
          </cell>
          <cell r="X102">
            <v>1480</v>
          </cell>
          <cell r="Y102">
            <v>0</v>
          </cell>
        </row>
        <row r="103">
          <cell r="A103" t="str">
            <v>G1113C1M3T</v>
          </cell>
          <cell r="B103" t="str">
            <v>TAPA GGR(R5)MILL STAR 885*294*123 TE6278</v>
          </cell>
          <cell r="C103">
            <v>90</v>
          </cell>
          <cell r="D103" t="str">
            <v>1</v>
          </cell>
          <cell r="E103">
            <v>20020613</v>
          </cell>
          <cell r="F103" t="str">
            <v>UN</v>
          </cell>
          <cell r="G103">
            <v>-1</v>
          </cell>
          <cell r="H103">
            <v>168</v>
          </cell>
          <cell r="I103">
            <v>0.47699999999999998</v>
          </cell>
          <cell r="J103">
            <v>-80.135999999999996</v>
          </cell>
          <cell r="K103" t="str">
            <v>Peso de Producto Terminado</v>
          </cell>
          <cell r="L103" t="str">
            <v>G1113</v>
          </cell>
          <cell r="M103">
            <v>2002</v>
          </cell>
          <cell r="N103">
            <v>6</v>
          </cell>
          <cell r="O103" t="str">
            <v>043275</v>
          </cell>
          <cell r="P103">
            <v>1</v>
          </cell>
          <cell r="Q103" t="str">
            <v>G1113</v>
          </cell>
          <cell r="R103" t="str">
            <v>FACTUPA$03</v>
          </cell>
          <cell r="S103" t="str">
            <v>0200014976</v>
          </cell>
          <cell r="T103" t="str">
            <v>HILSEA INVESTMENTS</v>
          </cell>
          <cell r="U103">
            <v>43275</v>
          </cell>
          <cell r="V103">
            <v>380</v>
          </cell>
          <cell r="W103">
            <v>0</v>
          </cell>
          <cell r="X103">
            <v>380</v>
          </cell>
          <cell r="Y103">
            <v>0</v>
          </cell>
        </row>
        <row r="104">
          <cell r="A104" t="str">
            <v>G1113C1TKD</v>
          </cell>
          <cell r="B104" t="str">
            <v>CAJA TAPA AKD  885*294*143 T250 TE:8.93</v>
          </cell>
          <cell r="C104">
            <v>90</v>
          </cell>
          <cell r="D104" t="str">
            <v>1</v>
          </cell>
          <cell r="E104">
            <v>20020610</v>
          </cell>
          <cell r="F104" t="str">
            <v>UN</v>
          </cell>
          <cell r="G104">
            <v>-1</v>
          </cell>
          <cell r="H104">
            <v>500</v>
          </cell>
          <cell r="I104">
            <v>0.52900000000000003</v>
          </cell>
          <cell r="J104">
            <v>-264.5</v>
          </cell>
          <cell r="K104" t="str">
            <v>Peso de Producto Terminado</v>
          </cell>
          <cell r="L104" t="str">
            <v>G1113</v>
          </cell>
          <cell r="M104">
            <v>2002</v>
          </cell>
          <cell r="N104">
            <v>6</v>
          </cell>
          <cell r="O104" t="str">
            <v>043105</v>
          </cell>
          <cell r="P104">
            <v>3</v>
          </cell>
          <cell r="Q104" t="str">
            <v>G1113</v>
          </cell>
          <cell r="R104" t="str">
            <v>FACTUPA$03</v>
          </cell>
          <cell r="S104" t="str">
            <v>0200014899</v>
          </cell>
          <cell r="T104" t="str">
            <v>HILSEA INVESTMENTS</v>
          </cell>
          <cell r="U104">
            <v>43105</v>
          </cell>
          <cell r="V104">
            <v>215</v>
          </cell>
          <cell r="W104">
            <v>0</v>
          </cell>
          <cell r="X104">
            <v>215</v>
          </cell>
          <cell r="Y104">
            <v>0</v>
          </cell>
        </row>
        <row r="105">
          <cell r="A105" t="str">
            <v>G1113C1TKD</v>
          </cell>
          <cell r="B105" t="str">
            <v>CAJA TAPA AKD  885*294*143 T250 TE:8.93</v>
          </cell>
          <cell r="C105">
            <v>2</v>
          </cell>
          <cell r="D105" t="str">
            <v>1</v>
          </cell>
          <cell r="E105">
            <v>20020628</v>
          </cell>
          <cell r="F105" t="str">
            <v>UN</v>
          </cell>
          <cell r="G105">
            <v>1</v>
          </cell>
          <cell r="H105">
            <v>824</v>
          </cell>
          <cell r="I105">
            <v>0.52900000000000003</v>
          </cell>
          <cell r="J105">
            <v>435.89600000000002</v>
          </cell>
          <cell r="K105" t="str">
            <v>Peso de Producto Terminado</v>
          </cell>
          <cell r="L105" t="str">
            <v>G1113</v>
          </cell>
          <cell r="M105">
            <v>2002</v>
          </cell>
          <cell r="N105">
            <v>6</v>
          </cell>
          <cell r="O105" t="str">
            <v>043975</v>
          </cell>
          <cell r="P105">
            <v>2</v>
          </cell>
          <cell r="Q105" t="str">
            <v>15300</v>
          </cell>
          <cell r="R105" t="str">
            <v>22084</v>
          </cell>
          <cell r="S105" t="str">
            <v>0</v>
          </cell>
          <cell r="T105" t="str">
            <v>HILSEA INVESTMENTS</v>
          </cell>
          <cell r="U105">
            <v>43975</v>
          </cell>
        </row>
        <row r="106">
          <cell r="A106" t="str">
            <v>G1113C1TKD</v>
          </cell>
          <cell r="B106" t="str">
            <v>CAJA TAPA AKD  885*294*143 T250 TE:8.93</v>
          </cell>
          <cell r="C106">
            <v>90</v>
          </cell>
          <cell r="D106" t="str">
            <v>1</v>
          </cell>
          <cell r="E106">
            <v>20020628</v>
          </cell>
          <cell r="F106" t="str">
            <v>UN</v>
          </cell>
          <cell r="G106">
            <v>-1</v>
          </cell>
          <cell r="H106">
            <v>824</v>
          </cell>
          <cell r="I106">
            <v>0.52900000000000003</v>
          </cell>
          <cell r="J106">
            <v>-435.89600000000002</v>
          </cell>
          <cell r="K106" t="str">
            <v>Peso de Producto Terminado</v>
          </cell>
          <cell r="L106" t="str">
            <v>G1113</v>
          </cell>
          <cell r="M106">
            <v>2002</v>
          </cell>
          <cell r="N106">
            <v>6</v>
          </cell>
          <cell r="O106" t="str">
            <v>043977</v>
          </cell>
          <cell r="P106">
            <v>1</v>
          </cell>
          <cell r="Q106" t="str">
            <v>G1113</v>
          </cell>
          <cell r="R106" t="str">
            <v>FACTUPA$03</v>
          </cell>
          <cell r="S106" t="str">
            <v>0200015293</v>
          </cell>
          <cell r="T106" t="str">
            <v>HILSEA INVESTMENTS</v>
          </cell>
          <cell r="U106">
            <v>43977</v>
          </cell>
          <cell r="V106">
            <v>430</v>
          </cell>
          <cell r="W106">
            <v>0</v>
          </cell>
          <cell r="X106">
            <v>430</v>
          </cell>
          <cell r="Y106">
            <v>0</v>
          </cell>
        </row>
        <row r="107">
          <cell r="A107" t="str">
            <v>G1113C1TKD</v>
          </cell>
          <cell r="B107" t="str">
            <v>CAJA TAPA AKD  885*294*143 T250 TE:8.93</v>
          </cell>
          <cell r="C107">
            <v>90</v>
          </cell>
          <cell r="D107" t="str">
            <v>1</v>
          </cell>
          <cell r="E107">
            <v>20020628</v>
          </cell>
          <cell r="F107" t="str">
            <v>UN</v>
          </cell>
          <cell r="G107">
            <v>-1</v>
          </cell>
          <cell r="H107">
            <v>176</v>
          </cell>
          <cell r="I107">
            <v>0.52900000000000003</v>
          </cell>
          <cell r="J107">
            <v>-93.103999999999999</v>
          </cell>
          <cell r="K107" t="str">
            <v>Peso de Producto Terminado</v>
          </cell>
          <cell r="L107" t="str">
            <v>G1113</v>
          </cell>
          <cell r="M107">
            <v>2002</v>
          </cell>
          <cell r="N107">
            <v>6</v>
          </cell>
          <cell r="O107" t="str">
            <v>043977</v>
          </cell>
          <cell r="P107">
            <v>1</v>
          </cell>
          <cell r="Q107" t="str">
            <v>G1113</v>
          </cell>
          <cell r="R107" t="str">
            <v>FACTUPA$03</v>
          </cell>
          <cell r="S107" t="str">
            <v>0200015293</v>
          </cell>
          <cell r="T107" t="str">
            <v>HILSEA INVESTMENTS</v>
          </cell>
          <cell r="U107">
            <v>43977</v>
          </cell>
          <cell r="V107">
            <v>430</v>
          </cell>
          <cell r="W107">
            <v>0</v>
          </cell>
          <cell r="X107">
            <v>430</v>
          </cell>
          <cell r="Y107">
            <v>0</v>
          </cell>
        </row>
        <row r="108">
          <cell r="A108" t="str">
            <v>G1113C1TKI</v>
          </cell>
          <cell r="B108" t="str">
            <v>CAJA TAPA AKI  786*294*123 T250 TE:8.79</v>
          </cell>
          <cell r="C108">
            <v>90</v>
          </cell>
          <cell r="D108" t="str">
            <v>1</v>
          </cell>
          <cell r="E108">
            <v>20020603</v>
          </cell>
          <cell r="F108" t="str">
            <v>UN</v>
          </cell>
          <cell r="G108">
            <v>-1</v>
          </cell>
          <cell r="H108">
            <v>500</v>
          </cell>
          <cell r="I108">
            <v>0.435</v>
          </cell>
          <cell r="J108">
            <v>-217.5</v>
          </cell>
          <cell r="K108" t="str">
            <v>Peso de Producto Terminado</v>
          </cell>
          <cell r="L108" t="str">
            <v>G1113</v>
          </cell>
          <cell r="M108">
            <v>2002</v>
          </cell>
          <cell r="N108">
            <v>6</v>
          </cell>
          <cell r="O108" t="str">
            <v>042837</v>
          </cell>
          <cell r="P108">
            <v>1</v>
          </cell>
          <cell r="Q108" t="str">
            <v>G1113</v>
          </cell>
          <cell r="R108" t="str">
            <v>FACTUPA$03</v>
          </cell>
          <cell r="S108" t="str">
            <v>0200014771</v>
          </cell>
          <cell r="T108" t="str">
            <v>HILSEA INVESTMENTS</v>
          </cell>
          <cell r="U108">
            <v>42837</v>
          </cell>
          <cell r="V108">
            <v>175</v>
          </cell>
          <cell r="W108">
            <v>0</v>
          </cell>
          <cell r="X108">
            <v>175</v>
          </cell>
          <cell r="Y108">
            <v>0</v>
          </cell>
        </row>
        <row r="109">
          <cell r="A109" t="str">
            <v>G1113C1TKI</v>
          </cell>
          <cell r="B109" t="str">
            <v>CAJA TAPA AKI  786*294*123 T250 TE:8.79</v>
          </cell>
          <cell r="C109">
            <v>90</v>
          </cell>
          <cell r="D109" t="str">
            <v>1</v>
          </cell>
          <cell r="E109">
            <v>20020610</v>
          </cell>
          <cell r="F109" t="str">
            <v>UN</v>
          </cell>
          <cell r="G109">
            <v>-1</v>
          </cell>
          <cell r="H109">
            <v>500</v>
          </cell>
          <cell r="I109">
            <v>0.435</v>
          </cell>
          <cell r="J109">
            <v>-217.5</v>
          </cell>
          <cell r="K109" t="str">
            <v>Peso de Producto Terminado</v>
          </cell>
          <cell r="L109" t="str">
            <v>G1113</v>
          </cell>
          <cell r="M109">
            <v>2002</v>
          </cell>
          <cell r="N109">
            <v>6</v>
          </cell>
          <cell r="O109" t="str">
            <v>043105</v>
          </cell>
          <cell r="P109">
            <v>1</v>
          </cell>
          <cell r="Q109" t="str">
            <v>G1113</v>
          </cell>
          <cell r="R109" t="str">
            <v>FACTUPA$03</v>
          </cell>
          <cell r="S109" t="str">
            <v>0200014899</v>
          </cell>
          <cell r="T109" t="str">
            <v>HILSEA INVESTMENTS</v>
          </cell>
          <cell r="U109">
            <v>43105</v>
          </cell>
          <cell r="V109">
            <v>175</v>
          </cell>
          <cell r="W109">
            <v>0</v>
          </cell>
          <cell r="X109">
            <v>175</v>
          </cell>
          <cell r="Y109">
            <v>0</v>
          </cell>
        </row>
        <row r="110">
          <cell r="A110" t="str">
            <v>G1113C1TKI</v>
          </cell>
          <cell r="B110" t="str">
            <v>CAJA TAPA AKI  786*294*123 T250 TE:8.79</v>
          </cell>
          <cell r="C110">
            <v>90</v>
          </cell>
          <cell r="D110" t="str">
            <v>1</v>
          </cell>
          <cell r="E110">
            <v>20020612</v>
          </cell>
          <cell r="F110" t="str">
            <v>UN</v>
          </cell>
          <cell r="G110">
            <v>-1</v>
          </cell>
          <cell r="H110">
            <v>68</v>
          </cell>
          <cell r="I110">
            <v>0.435</v>
          </cell>
          <cell r="J110">
            <v>-29.58</v>
          </cell>
          <cell r="K110" t="str">
            <v>Peso de Producto Terminado</v>
          </cell>
          <cell r="L110" t="str">
            <v>G1113</v>
          </cell>
          <cell r="M110">
            <v>2002</v>
          </cell>
          <cell r="N110">
            <v>6</v>
          </cell>
          <cell r="O110" t="str">
            <v>043196</v>
          </cell>
          <cell r="P110">
            <v>1</v>
          </cell>
          <cell r="Q110" t="str">
            <v>G1113</v>
          </cell>
          <cell r="R110" t="str">
            <v>FACTUPA$03</v>
          </cell>
          <cell r="S110" t="str">
            <v>0200014936</v>
          </cell>
          <cell r="T110" t="str">
            <v>HILSEA INVESTMENTS</v>
          </cell>
          <cell r="U110">
            <v>43196</v>
          </cell>
          <cell r="V110">
            <v>350</v>
          </cell>
          <cell r="W110">
            <v>0</v>
          </cell>
          <cell r="X110">
            <v>350</v>
          </cell>
          <cell r="Y110">
            <v>0</v>
          </cell>
        </row>
        <row r="111">
          <cell r="A111" t="str">
            <v>G1113C1TKI</v>
          </cell>
          <cell r="B111" t="str">
            <v>CAJA TAPA AKI  786*294*123 T250 TE:8.79</v>
          </cell>
          <cell r="C111">
            <v>90</v>
          </cell>
          <cell r="D111" t="str">
            <v>1</v>
          </cell>
          <cell r="E111">
            <v>20020612</v>
          </cell>
          <cell r="F111" t="str">
            <v>UN</v>
          </cell>
          <cell r="G111">
            <v>-1</v>
          </cell>
          <cell r="H111">
            <v>932</v>
          </cell>
          <cell r="I111">
            <v>0.435</v>
          </cell>
          <cell r="J111">
            <v>-405.42</v>
          </cell>
          <cell r="K111" t="str">
            <v>Peso de Producto Terminado</v>
          </cell>
          <cell r="L111" t="str">
            <v>G1113</v>
          </cell>
          <cell r="M111">
            <v>2002</v>
          </cell>
          <cell r="N111">
            <v>6</v>
          </cell>
          <cell r="O111" t="str">
            <v>043196</v>
          </cell>
          <cell r="P111">
            <v>1</v>
          </cell>
          <cell r="Q111" t="str">
            <v>G1113</v>
          </cell>
          <cell r="R111" t="str">
            <v>FACTUPA$03</v>
          </cell>
          <cell r="S111" t="str">
            <v>0200014936</v>
          </cell>
          <cell r="T111" t="str">
            <v>HILSEA INVESTMENTS</v>
          </cell>
          <cell r="U111">
            <v>43196</v>
          </cell>
          <cell r="V111">
            <v>350</v>
          </cell>
          <cell r="W111">
            <v>0</v>
          </cell>
          <cell r="X111">
            <v>350</v>
          </cell>
          <cell r="Y111">
            <v>0</v>
          </cell>
        </row>
        <row r="112">
          <cell r="A112" t="str">
            <v>G1113C1TKI</v>
          </cell>
          <cell r="B112" t="str">
            <v>CAJA TAPA AKI  786*294*123 T250 TE:8.79</v>
          </cell>
          <cell r="C112">
            <v>2</v>
          </cell>
          <cell r="D112" t="str">
            <v>1</v>
          </cell>
          <cell r="E112">
            <v>20020628</v>
          </cell>
          <cell r="F112" t="str">
            <v>UN</v>
          </cell>
          <cell r="G112">
            <v>1</v>
          </cell>
          <cell r="H112">
            <v>2100</v>
          </cell>
          <cell r="I112">
            <v>0.435</v>
          </cell>
          <cell r="J112">
            <v>913.5</v>
          </cell>
          <cell r="K112" t="str">
            <v>Peso de Producto Terminado</v>
          </cell>
          <cell r="L112" t="str">
            <v>G1113</v>
          </cell>
          <cell r="M112">
            <v>2002</v>
          </cell>
          <cell r="N112">
            <v>6</v>
          </cell>
          <cell r="O112" t="str">
            <v>043980</v>
          </cell>
          <cell r="P112">
            <v>1</v>
          </cell>
          <cell r="Q112" t="str">
            <v>15458</v>
          </cell>
          <cell r="R112" t="str">
            <v>22082</v>
          </cell>
          <cell r="S112" t="str">
            <v>0</v>
          </cell>
          <cell r="T112" t="str">
            <v>HILSEA INVESTMENTS</v>
          </cell>
          <cell r="U112">
            <v>43980</v>
          </cell>
        </row>
        <row r="113">
          <cell r="A113" t="str">
            <v>G1113C1TKI</v>
          </cell>
          <cell r="B113" t="str">
            <v>CAJA TAPA AKI  786*294*123 T250 TE:8.79</v>
          </cell>
          <cell r="C113">
            <v>90</v>
          </cell>
          <cell r="D113" t="str">
            <v>1</v>
          </cell>
          <cell r="E113">
            <v>20020628</v>
          </cell>
          <cell r="F113" t="str">
            <v>UN</v>
          </cell>
          <cell r="G113">
            <v>-1</v>
          </cell>
          <cell r="H113">
            <v>2000</v>
          </cell>
          <cell r="I113">
            <v>0.435</v>
          </cell>
          <cell r="J113">
            <v>-870</v>
          </cell>
          <cell r="K113" t="str">
            <v>Peso de Producto Terminado</v>
          </cell>
          <cell r="L113" t="str">
            <v>G1113</v>
          </cell>
          <cell r="M113">
            <v>2002</v>
          </cell>
          <cell r="N113">
            <v>6</v>
          </cell>
          <cell r="O113" t="str">
            <v>044027</v>
          </cell>
          <cell r="P113">
            <v>3</v>
          </cell>
          <cell r="Q113" t="str">
            <v>G1113</v>
          </cell>
          <cell r="R113" t="str">
            <v>FACTUPA$03</v>
          </cell>
          <cell r="S113" t="str">
            <v>0200015294</v>
          </cell>
          <cell r="T113" t="str">
            <v>HILSEA INVESTMENTS</v>
          </cell>
          <cell r="U113">
            <v>44027</v>
          </cell>
          <cell r="V113">
            <v>700</v>
          </cell>
          <cell r="W113">
            <v>0</v>
          </cell>
          <cell r="X113">
            <v>700</v>
          </cell>
          <cell r="Y113">
            <v>0</v>
          </cell>
        </row>
        <row r="114">
          <cell r="A114" t="str">
            <v>G1113C1TKP</v>
          </cell>
          <cell r="B114" t="str">
            <v>CAJA TAPA AKP  885*384*143 T250 TE:8.89</v>
          </cell>
          <cell r="C114">
            <v>90</v>
          </cell>
          <cell r="D114" t="str">
            <v>1</v>
          </cell>
          <cell r="E114">
            <v>20020604</v>
          </cell>
          <cell r="F114" t="str">
            <v>UN</v>
          </cell>
          <cell r="G114">
            <v>-1</v>
          </cell>
          <cell r="H114">
            <v>1200</v>
          </cell>
          <cell r="I114">
            <v>0.60899999999999999</v>
          </cell>
          <cell r="J114">
            <v>-730.8</v>
          </cell>
          <cell r="K114" t="str">
            <v>Peso de Producto Terminado</v>
          </cell>
          <cell r="L114" t="str">
            <v>G1113</v>
          </cell>
          <cell r="M114">
            <v>2002</v>
          </cell>
          <cell r="N114">
            <v>6</v>
          </cell>
          <cell r="O114" t="str">
            <v>042854</v>
          </cell>
          <cell r="P114">
            <v>5</v>
          </cell>
          <cell r="Q114" t="str">
            <v>G1113</v>
          </cell>
          <cell r="R114" t="str">
            <v>FACTUPA$03</v>
          </cell>
          <cell r="S114" t="str">
            <v>0200014782</v>
          </cell>
          <cell r="T114" t="str">
            <v>HILSEA INVESTMENTS</v>
          </cell>
          <cell r="U114">
            <v>42854</v>
          </cell>
          <cell r="V114">
            <v>588</v>
          </cell>
          <cell r="W114">
            <v>0</v>
          </cell>
          <cell r="X114">
            <v>588</v>
          </cell>
          <cell r="Y114">
            <v>0</v>
          </cell>
        </row>
        <row r="115">
          <cell r="A115" t="str">
            <v>G1113C1TKP</v>
          </cell>
          <cell r="B115" t="str">
            <v>CAJA TAPA AKP  885*384*143 T250 TE:8.89</v>
          </cell>
          <cell r="C115">
            <v>2</v>
          </cell>
          <cell r="D115" t="str">
            <v>1</v>
          </cell>
          <cell r="E115">
            <v>20020628</v>
          </cell>
          <cell r="F115" t="str">
            <v>UN</v>
          </cell>
          <cell r="G115">
            <v>1</v>
          </cell>
          <cell r="H115">
            <v>615</v>
          </cell>
          <cell r="I115">
            <v>0.60899999999999999</v>
          </cell>
          <cell r="J115">
            <v>374.53500000000003</v>
          </cell>
          <cell r="K115" t="str">
            <v>Peso de Producto Terminado</v>
          </cell>
          <cell r="L115" t="str">
            <v>G1113</v>
          </cell>
          <cell r="M115">
            <v>2002</v>
          </cell>
          <cell r="N115">
            <v>6</v>
          </cell>
          <cell r="O115" t="str">
            <v>043975</v>
          </cell>
          <cell r="P115">
            <v>1</v>
          </cell>
          <cell r="Q115" t="str">
            <v>15456</v>
          </cell>
          <cell r="R115" t="str">
            <v>22081</v>
          </cell>
          <cell r="S115" t="str">
            <v>0</v>
          </cell>
          <cell r="T115" t="str">
            <v>HILSEA INVESTMENTS</v>
          </cell>
          <cell r="U115">
            <v>43975</v>
          </cell>
        </row>
        <row r="116">
          <cell r="A116" t="str">
            <v>G1113C1TGG</v>
          </cell>
          <cell r="B116" t="str">
            <v>CAJA TAPA GGF</v>
          </cell>
          <cell r="C116">
            <v>90</v>
          </cell>
          <cell r="D116" t="str">
            <v>1</v>
          </cell>
          <cell r="E116">
            <v>20020612</v>
          </cell>
          <cell r="F116" t="str">
            <v>UN</v>
          </cell>
          <cell r="G116">
            <v>-1</v>
          </cell>
          <cell r="H116">
            <v>2000</v>
          </cell>
          <cell r="I116">
            <v>0.91500000000000004</v>
          </cell>
          <cell r="J116">
            <v>-1830</v>
          </cell>
          <cell r="K116" t="str">
            <v>Peso de Producto Terminado</v>
          </cell>
          <cell r="L116" t="str">
            <v>G1113</v>
          </cell>
          <cell r="M116">
            <v>2002</v>
          </cell>
          <cell r="N116">
            <v>6</v>
          </cell>
          <cell r="O116" t="str">
            <v>043216</v>
          </cell>
          <cell r="P116">
            <v>1</v>
          </cell>
          <cell r="Q116" t="str">
            <v>G1113</v>
          </cell>
          <cell r="R116" t="str">
            <v>FACTUPA$03</v>
          </cell>
          <cell r="S116" t="str">
            <v>0200014945</v>
          </cell>
          <cell r="T116" t="str">
            <v>HILSEA INVESTMENTS</v>
          </cell>
          <cell r="U116">
            <v>43216</v>
          </cell>
          <cell r="V116">
            <v>1480</v>
          </cell>
          <cell r="W116">
            <v>0</v>
          </cell>
          <cell r="X116">
            <v>1480</v>
          </cell>
          <cell r="Y116">
            <v>0</v>
          </cell>
        </row>
        <row r="117">
          <cell r="A117" t="str">
            <v>G0000L1B60</v>
          </cell>
          <cell r="B117" t="str">
            <v>MILLARES LAMINAS MICRO B/B 700X300 F:C</v>
          </cell>
          <cell r="C117">
            <v>90</v>
          </cell>
          <cell r="D117" t="str">
            <v>1</v>
          </cell>
          <cell r="E117">
            <v>20020617</v>
          </cell>
          <cell r="F117" t="str">
            <v>MI</v>
          </cell>
          <cell r="G117">
            <v>-1</v>
          </cell>
          <cell r="H117">
            <v>10.8</v>
          </cell>
          <cell r="I117">
            <v>81</v>
          </cell>
          <cell r="J117">
            <v>-874.8</v>
          </cell>
          <cell r="K117" t="str">
            <v>Peso de Producto Terminado</v>
          </cell>
          <cell r="L117" t="str">
            <v>G0000</v>
          </cell>
          <cell r="M117">
            <v>2002</v>
          </cell>
          <cell r="N117">
            <v>6</v>
          </cell>
          <cell r="O117" t="str">
            <v>043409</v>
          </cell>
          <cell r="P117">
            <v>1</v>
          </cell>
          <cell r="Q117" t="str">
            <v>G0042</v>
          </cell>
          <cell r="R117" t="str">
            <v>FACTUPA$03</v>
          </cell>
          <cell r="S117" t="str">
            <v>0200015047</v>
          </cell>
          <cell r="T117" t="str">
            <v>INDUSTRIAL LA REFORMA</v>
          </cell>
          <cell r="U117">
            <v>43409</v>
          </cell>
          <cell r="V117">
            <v>949.32</v>
          </cell>
          <cell r="W117">
            <v>0</v>
          </cell>
          <cell r="X117">
            <v>949.32</v>
          </cell>
          <cell r="Y117">
            <v>0</v>
          </cell>
        </row>
        <row r="118">
          <cell r="A118" t="str">
            <v>G0000L1K38</v>
          </cell>
          <cell r="B118" t="str">
            <v>MILLAR LAMINA MICRO 60*46 T175 K/K F:E</v>
          </cell>
          <cell r="C118">
            <v>2</v>
          </cell>
          <cell r="D118" t="str">
            <v>1</v>
          </cell>
          <cell r="E118">
            <v>20020604</v>
          </cell>
          <cell r="F118" t="str">
            <v>MI</v>
          </cell>
          <cell r="G118">
            <v>1</v>
          </cell>
          <cell r="H118">
            <v>5.9</v>
          </cell>
          <cell r="I118">
            <v>99</v>
          </cell>
          <cell r="J118">
            <v>584.1</v>
          </cell>
          <cell r="K118" t="str">
            <v>Peso de Producto Terminado</v>
          </cell>
          <cell r="L118" t="str">
            <v>G0000</v>
          </cell>
          <cell r="M118">
            <v>2002</v>
          </cell>
          <cell r="N118">
            <v>6</v>
          </cell>
          <cell r="O118" t="str">
            <v>042870</v>
          </cell>
          <cell r="P118">
            <v>1</v>
          </cell>
          <cell r="Q118" t="str">
            <v>14589</v>
          </cell>
          <cell r="R118" t="str">
            <v>21421</v>
          </cell>
          <cell r="S118" t="str">
            <v>0</v>
          </cell>
          <cell r="T118" t="str">
            <v>INDUSTRIAL LA REFORMA</v>
          </cell>
          <cell r="U118">
            <v>42870</v>
          </cell>
        </row>
        <row r="119">
          <cell r="A119" t="str">
            <v>G0000L1B50</v>
          </cell>
          <cell r="B119" t="str">
            <v>MILLARES LAMINAS MICRO B/B 650X250</v>
          </cell>
          <cell r="C119">
            <v>2</v>
          </cell>
          <cell r="D119" t="str">
            <v>1</v>
          </cell>
          <cell r="E119">
            <v>20020606</v>
          </cell>
          <cell r="F119" t="str">
            <v>MI</v>
          </cell>
          <cell r="G119">
            <v>1</v>
          </cell>
          <cell r="H119">
            <v>21</v>
          </cell>
          <cell r="I119">
            <v>68</v>
          </cell>
          <cell r="J119">
            <v>1428</v>
          </cell>
          <cell r="K119" t="str">
            <v>Peso de Producto Terminado</v>
          </cell>
          <cell r="L119" t="str">
            <v>G0000</v>
          </cell>
          <cell r="M119">
            <v>2002</v>
          </cell>
          <cell r="N119">
            <v>6</v>
          </cell>
          <cell r="O119" t="str">
            <v>042967</v>
          </cell>
          <cell r="P119">
            <v>3</v>
          </cell>
          <cell r="Q119" t="str">
            <v>14982</v>
          </cell>
          <cell r="R119" t="str">
            <v>21691</v>
          </cell>
          <cell r="S119" t="str">
            <v>0</v>
          </cell>
          <cell r="T119" t="str">
            <v>INDUSTRIAL LA REFORMA</v>
          </cell>
          <cell r="U119">
            <v>42967</v>
          </cell>
        </row>
        <row r="120">
          <cell r="A120" t="str">
            <v>G0000L1B50</v>
          </cell>
          <cell r="B120" t="str">
            <v>MILLARES LAMINAS MICRO B/B 650X250</v>
          </cell>
          <cell r="C120">
            <v>90</v>
          </cell>
          <cell r="D120" t="str">
            <v>1</v>
          </cell>
          <cell r="E120">
            <v>20020606</v>
          </cell>
          <cell r="F120" t="str">
            <v>MI</v>
          </cell>
          <cell r="G120">
            <v>-1</v>
          </cell>
          <cell r="H120">
            <v>3.6</v>
          </cell>
          <cell r="I120">
            <v>63</v>
          </cell>
          <cell r="J120">
            <v>-226.8</v>
          </cell>
          <cell r="K120" t="str">
            <v>Peso de Producto Terminado</v>
          </cell>
          <cell r="L120" t="str">
            <v>G0000</v>
          </cell>
          <cell r="M120">
            <v>2002</v>
          </cell>
          <cell r="N120">
            <v>6</v>
          </cell>
          <cell r="O120" t="str">
            <v>042988</v>
          </cell>
          <cell r="P120">
            <v>1</v>
          </cell>
          <cell r="Q120" t="str">
            <v>G0042</v>
          </cell>
          <cell r="R120" t="str">
            <v>FACTUPA$03</v>
          </cell>
          <cell r="S120" t="str">
            <v>0200014833</v>
          </cell>
          <cell r="T120" t="str">
            <v>INDUSTRIAL LA REFORMA</v>
          </cell>
          <cell r="U120">
            <v>42988</v>
          </cell>
          <cell r="V120">
            <v>226.04</v>
          </cell>
          <cell r="W120">
            <v>0</v>
          </cell>
          <cell r="X120">
            <v>226.04</v>
          </cell>
          <cell r="Y120">
            <v>0</v>
          </cell>
        </row>
        <row r="121">
          <cell r="A121" t="str">
            <v>G0000L1B50</v>
          </cell>
          <cell r="B121" t="str">
            <v>MILLARES LAMINAS MICRO B/B 650X250</v>
          </cell>
          <cell r="C121">
            <v>90</v>
          </cell>
          <cell r="D121" t="str">
            <v>1</v>
          </cell>
          <cell r="E121">
            <v>20020606</v>
          </cell>
          <cell r="F121" t="str">
            <v>MI</v>
          </cell>
          <cell r="G121">
            <v>-1</v>
          </cell>
          <cell r="H121">
            <v>4.4000000000000004</v>
          </cell>
          <cell r="I121">
            <v>63</v>
          </cell>
          <cell r="J121">
            <v>-277.2</v>
          </cell>
          <cell r="K121" t="str">
            <v>Peso de Producto Terminado</v>
          </cell>
          <cell r="L121" t="str">
            <v>G0000</v>
          </cell>
          <cell r="M121">
            <v>2002</v>
          </cell>
          <cell r="N121">
            <v>6</v>
          </cell>
          <cell r="O121" t="str">
            <v>042990</v>
          </cell>
          <cell r="P121">
            <v>3</v>
          </cell>
          <cell r="Q121" t="str">
            <v>G0042</v>
          </cell>
          <cell r="R121" t="str">
            <v>FACTUPA$03</v>
          </cell>
          <cell r="S121" t="str">
            <v>0200014835</v>
          </cell>
          <cell r="T121" t="str">
            <v>INDUSTRIAL LA REFORMA</v>
          </cell>
          <cell r="U121">
            <v>42990</v>
          </cell>
          <cell r="V121">
            <v>276.27</v>
          </cell>
          <cell r="W121">
            <v>0</v>
          </cell>
          <cell r="X121">
            <v>276.27</v>
          </cell>
          <cell r="Y121">
            <v>0</v>
          </cell>
        </row>
        <row r="122">
          <cell r="A122" t="str">
            <v>G0000L1B50</v>
          </cell>
          <cell r="B122" t="str">
            <v>MILLARES LAMINAS MICRO B/B 650X250</v>
          </cell>
          <cell r="C122">
            <v>2</v>
          </cell>
          <cell r="D122" t="str">
            <v>1</v>
          </cell>
          <cell r="E122">
            <v>20020607</v>
          </cell>
          <cell r="F122" t="str">
            <v>MI</v>
          </cell>
          <cell r="G122">
            <v>1</v>
          </cell>
          <cell r="H122">
            <v>17.399999999999999</v>
          </cell>
          <cell r="I122">
            <v>66</v>
          </cell>
          <cell r="J122">
            <v>1148.4000000000001</v>
          </cell>
          <cell r="K122" t="str">
            <v>Peso de Producto Terminado</v>
          </cell>
          <cell r="L122" t="str">
            <v>G0000</v>
          </cell>
          <cell r="M122">
            <v>2002</v>
          </cell>
          <cell r="N122">
            <v>6</v>
          </cell>
          <cell r="O122" t="str">
            <v>043046</v>
          </cell>
          <cell r="P122">
            <v>2</v>
          </cell>
          <cell r="Q122" t="str">
            <v>15102</v>
          </cell>
          <cell r="R122" t="str">
            <v>21691</v>
          </cell>
          <cell r="S122" t="str">
            <v>0</v>
          </cell>
          <cell r="T122" t="str">
            <v>INDUSTRIAL LA REFORMA</v>
          </cell>
          <cell r="U122">
            <v>43046</v>
          </cell>
        </row>
        <row r="123">
          <cell r="A123" t="str">
            <v>G0000L1B50</v>
          </cell>
          <cell r="B123" t="str">
            <v>MILLARES LAMINAS MICRO B/B 650X250</v>
          </cell>
          <cell r="C123">
            <v>2</v>
          </cell>
          <cell r="D123" t="str">
            <v>1</v>
          </cell>
          <cell r="E123">
            <v>20020607</v>
          </cell>
          <cell r="F123" t="str">
            <v>MI</v>
          </cell>
          <cell r="G123">
            <v>1</v>
          </cell>
          <cell r="H123">
            <v>16</v>
          </cell>
          <cell r="I123">
            <v>66</v>
          </cell>
          <cell r="J123">
            <v>1056</v>
          </cell>
          <cell r="K123" t="str">
            <v>Peso de Producto Terminado</v>
          </cell>
          <cell r="L123" t="str">
            <v>G0000</v>
          </cell>
          <cell r="M123">
            <v>2002</v>
          </cell>
          <cell r="N123">
            <v>6</v>
          </cell>
          <cell r="O123" t="str">
            <v>043046</v>
          </cell>
          <cell r="P123">
            <v>3</v>
          </cell>
          <cell r="Q123" t="str">
            <v>15103</v>
          </cell>
          <cell r="R123" t="str">
            <v>18420</v>
          </cell>
          <cell r="S123" t="str">
            <v>0</v>
          </cell>
          <cell r="T123" t="str">
            <v>INDUSTRIAL LA REFORMA</v>
          </cell>
          <cell r="U123">
            <v>43046</v>
          </cell>
        </row>
        <row r="124">
          <cell r="A124" t="str">
            <v>G0000L1B50</v>
          </cell>
          <cell r="B124" t="str">
            <v>MILLARES LAMINAS MICRO B/B 650X250</v>
          </cell>
          <cell r="C124">
            <v>2</v>
          </cell>
          <cell r="D124" t="str">
            <v>1</v>
          </cell>
          <cell r="E124">
            <v>20020614</v>
          </cell>
          <cell r="F124" t="str">
            <v>MI</v>
          </cell>
          <cell r="G124">
            <v>1</v>
          </cell>
          <cell r="H124">
            <v>14.8</v>
          </cell>
          <cell r="I124">
            <v>63</v>
          </cell>
          <cell r="J124">
            <v>932.4</v>
          </cell>
          <cell r="K124" t="str">
            <v>Peso de Producto Terminado</v>
          </cell>
          <cell r="L124" t="str">
            <v>G0000</v>
          </cell>
          <cell r="M124">
            <v>2002</v>
          </cell>
          <cell r="N124">
            <v>6</v>
          </cell>
          <cell r="O124" t="str">
            <v>043373</v>
          </cell>
          <cell r="P124">
            <v>11</v>
          </cell>
          <cell r="Q124" t="str">
            <v>15142</v>
          </cell>
          <cell r="R124" t="str">
            <v>21852</v>
          </cell>
          <cell r="S124" t="str">
            <v>0</v>
          </cell>
          <cell r="T124" t="str">
            <v>INDUSTRIAL LA REFORMA</v>
          </cell>
          <cell r="U124">
            <v>43373</v>
          </cell>
        </row>
        <row r="125">
          <cell r="A125" t="str">
            <v>G0000L1B50</v>
          </cell>
          <cell r="B125" t="str">
            <v>MILLARES LAMINAS MICRO B/B 650X250</v>
          </cell>
          <cell r="C125">
            <v>90</v>
          </cell>
          <cell r="D125" t="str">
            <v>1</v>
          </cell>
          <cell r="E125">
            <v>20020619</v>
          </cell>
          <cell r="F125" t="str">
            <v>MI</v>
          </cell>
          <cell r="G125">
            <v>-1</v>
          </cell>
          <cell r="H125">
            <v>15</v>
          </cell>
          <cell r="I125">
            <v>63</v>
          </cell>
          <cell r="J125">
            <v>-945</v>
          </cell>
          <cell r="K125" t="str">
            <v>Peso de Producto Terminado</v>
          </cell>
          <cell r="L125" t="str">
            <v>G0000</v>
          </cell>
          <cell r="M125">
            <v>2002</v>
          </cell>
          <cell r="N125">
            <v>6</v>
          </cell>
          <cell r="O125" t="str">
            <v>043504</v>
          </cell>
          <cell r="P125">
            <v>1</v>
          </cell>
          <cell r="Q125" t="str">
            <v>G0042</v>
          </cell>
          <cell r="R125" t="str">
            <v>FACTUPA$03</v>
          </cell>
          <cell r="S125" t="str">
            <v>0200015089</v>
          </cell>
          <cell r="T125" t="str">
            <v>INDUSTRIAL LA REFORMA</v>
          </cell>
          <cell r="U125">
            <v>43504</v>
          </cell>
          <cell r="V125">
            <v>941.85</v>
          </cell>
          <cell r="W125">
            <v>0</v>
          </cell>
          <cell r="X125">
            <v>941.85</v>
          </cell>
          <cell r="Y125">
            <v>0</v>
          </cell>
        </row>
        <row r="126">
          <cell r="A126" t="str">
            <v>G0000L1B60</v>
          </cell>
          <cell r="B126" t="str">
            <v>MILLARES LAMINAS MICRO B/B 700X300 F:C</v>
          </cell>
          <cell r="C126">
            <v>2</v>
          </cell>
          <cell r="D126" t="str">
            <v>1</v>
          </cell>
          <cell r="E126">
            <v>20020601</v>
          </cell>
          <cell r="F126" t="str">
            <v>MI</v>
          </cell>
          <cell r="G126">
            <v>1</v>
          </cell>
          <cell r="H126">
            <v>16</v>
          </cell>
          <cell r="I126">
            <v>81</v>
          </cell>
          <cell r="J126">
            <v>1296</v>
          </cell>
          <cell r="K126" t="str">
            <v>Peso de Producto Terminado</v>
          </cell>
          <cell r="L126" t="str">
            <v>G0000</v>
          </cell>
          <cell r="M126">
            <v>2002</v>
          </cell>
          <cell r="N126">
            <v>6</v>
          </cell>
          <cell r="O126" t="str">
            <v>042765</v>
          </cell>
          <cell r="P126">
            <v>1</v>
          </cell>
          <cell r="Q126" t="str">
            <v>13988</v>
          </cell>
          <cell r="R126" t="str">
            <v>21643</v>
          </cell>
          <cell r="S126" t="str">
            <v>0</v>
          </cell>
          <cell r="T126" t="str">
            <v>INDUSTRIAL LA REFORMA</v>
          </cell>
          <cell r="U126">
            <v>42765</v>
          </cell>
        </row>
        <row r="127">
          <cell r="A127" t="str">
            <v>G0000L1B60</v>
          </cell>
          <cell r="B127" t="str">
            <v>MILLARES LAMINAS MICRO B/B 700X300 F:C</v>
          </cell>
          <cell r="C127">
            <v>2</v>
          </cell>
          <cell r="D127" t="str">
            <v>1</v>
          </cell>
          <cell r="E127">
            <v>20020601</v>
          </cell>
          <cell r="F127" t="str">
            <v>MI</v>
          </cell>
          <cell r="G127">
            <v>1</v>
          </cell>
          <cell r="H127">
            <v>11.6</v>
          </cell>
          <cell r="I127">
            <v>81</v>
          </cell>
          <cell r="J127">
            <v>939.6</v>
          </cell>
          <cell r="K127" t="str">
            <v>Peso de Producto Terminado</v>
          </cell>
          <cell r="L127" t="str">
            <v>G0000</v>
          </cell>
          <cell r="M127">
            <v>2002</v>
          </cell>
          <cell r="N127">
            <v>6</v>
          </cell>
          <cell r="O127" t="str">
            <v>042783</v>
          </cell>
          <cell r="P127">
            <v>1</v>
          </cell>
          <cell r="Q127" t="str">
            <v>13989</v>
          </cell>
          <cell r="R127" t="str">
            <v>21644</v>
          </cell>
          <cell r="S127" t="str">
            <v>0</v>
          </cell>
          <cell r="T127" t="str">
            <v>INDUSTRIAL LA REFORMA</v>
          </cell>
          <cell r="U127">
            <v>42783</v>
          </cell>
        </row>
        <row r="128">
          <cell r="A128" t="str">
            <v>G0000L1B60</v>
          </cell>
          <cell r="B128" t="str">
            <v>MILLARES LAMINAS MICRO B/B 700X300 F:C</v>
          </cell>
          <cell r="C128">
            <v>90</v>
          </cell>
          <cell r="D128" t="str">
            <v>1</v>
          </cell>
          <cell r="E128">
            <v>20020606</v>
          </cell>
          <cell r="F128" t="str">
            <v>MI</v>
          </cell>
          <cell r="G128">
            <v>-1</v>
          </cell>
          <cell r="H128">
            <v>0.6</v>
          </cell>
          <cell r="I128">
            <v>81</v>
          </cell>
          <cell r="J128">
            <v>-48.6</v>
          </cell>
          <cell r="K128" t="str">
            <v>Peso de Producto Terminado</v>
          </cell>
          <cell r="L128" t="str">
            <v>G0000</v>
          </cell>
          <cell r="M128">
            <v>2002</v>
          </cell>
          <cell r="N128">
            <v>6</v>
          </cell>
          <cell r="O128" t="str">
            <v>042990</v>
          </cell>
          <cell r="P128">
            <v>1</v>
          </cell>
          <cell r="Q128" t="str">
            <v>G0042</v>
          </cell>
          <cell r="R128" t="str">
            <v>FACTUPA$03</v>
          </cell>
          <cell r="S128" t="str">
            <v>0200014835</v>
          </cell>
          <cell r="T128" t="str">
            <v>INDUSTRIAL LA REFORMA</v>
          </cell>
          <cell r="U128">
            <v>42990</v>
          </cell>
          <cell r="V128">
            <v>527.46</v>
          </cell>
          <cell r="W128">
            <v>0</v>
          </cell>
          <cell r="X128">
            <v>527.46</v>
          </cell>
          <cell r="Y128">
            <v>0</v>
          </cell>
        </row>
        <row r="129">
          <cell r="A129" t="str">
            <v>G0000L1B60</v>
          </cell>
          <cell r="B129" t="str">
            <v>MILLARES LAMINAS MICRO B/B 700X300 F:C</v>
          </cell>
          <cell r="C129">
            <v>90</v>
          </cell>
          <cell r="D129" t="str">
            <v>1</v>
          </cell>
          <cell r="E129">
            <v>20020606</v>
          </cell>
          <cell r="F129" t="str">
            <v>MI</v>
          </cell>
          <cell r="G129">
            <v>-1</v>
          </cell>
          <cell r="H129">
            <v>5.4</v>
          </cell>
          <cell r="I129">
            <v>81</v>
          </cell>
          <cell r="J129">
            <v>-437.4</v>
          </cell>
          <cell r="K129" t="str">
            <v>Peso de Producto Terminado</v>
          </cell>
          <cell r="L129" t="str">
            <v>G0000</v>
          </cell>
          <cell r="M129">
            <v>2002</v>
          </cell>
          <cell r="N129">
            <v>6</v>
          </cell>
          <cell r="O129" t="str">
            <v>042990</v>
          </cell>
          <cell r="P129">
            <v>1</v>
          </cell>
          <cell r="Q129" t="str">
            <v>G0042</v>
          </cell>
          <cell r="R129" t="str">
            <v>FACTUPA$03</v>
          </cell>
          <cell r="S129" t="str">
            <v>0200014835</v>
          </cell>
          <cell r="T129" t="str">
            <v>INDUSTRIAL LA REFORMA</v>
          </cell>
          <cell r="U129">
            <v>42990</v>
          </cell>
          <cell r="V129">
            <v>527.46</v>
          </cell>
          <cell r="W129">
            <v>0</v>
          </cell>
          <cell r="X129">
            <v>527.46</v>
          </cell>
          <cell r="Y129">
            <v>0</v>
          </cell>
        </row>
        <row r="130">
          <cell r="A130" t="str">
            <v>G0000L1B45</v>
          </cell>
          <cell r="B130" t="str">
            <v>MILLARES LAMINAS MICRO B/B 600X250</v>
          </cell>
          <cell r="C130">
            <v>90</v>
          </cell>
          <cell r="D130" t="str">
            <v>1</v>
          </cell>
          <cell r="E130">
            <v>20020615</v>
          </cell>
          <cell r="F130" t="str">
            <v>MI</v>
          </cell>
          <cell r="G130">
            <v>-1</v>
          </cell>
          <cell r="H130">
            <v>30</v>
          </cell>
          <cell r="I130">
            <v>58</v>
          </cell>
          <cell r="J130">
            <v>-1740</v>
          </cell>
          <cell r="K130" t="str">
            <v>Peso de Producto Terminado</v>
          </cell>
          <cell r="L130" t="str">
            <v>G0000</v>
          </cell>
          <cell r="M130">
            <v>2002</v>
          </cell>
          <cell r="N130">
            <v>6</v>
          </cell>
          <cell r="O130" t="str">
            <v>043372</v>
          </cell>
          <cell r="P130">
            <v>1</v>
          </cell>
          <cell r="Q130" t="str">
            <v>G2751</v>
          </cell>
          <cell r="R130" t="str">
            <v>FACTUPA$03</v>
          </cell>
          <cell r="S130" t="str">
            <v>0200015026</v>
          </cell>
          <cell r="T130" t="str">
            <v>INDUSTRIAL LA REFORMA</v>
          </cell>
          <cell r="U130">
            <v>43372</v>
          </cell>
          <cell r="V130">
            <v>1883.7</v>
          </cell>
          <cell r="W130">
            <v>0</v>
          </cell>
          <cell r="X130">
            <v>1883.7</v>
          </cell>
          <cell r="Y130">
            <v>0</v>
          </cell>
        </row>
        <row r="131">
          <cell r="A131" t="str">
            <v>G0000L1B60</v>
          </cell>
          <cell r="B131" t="str">
            <v>MILLARES LAMINAS MICRO B/B 700X300 F:C</v>
          </cell>
          <cell r="C131">
            <v>90</v>
          </cell>
          <cell r="D131" t="str">
            <v>1</v>
          </cell>
          <cell r="E131">
            <v>20020617</v>
          </cell>
          <cell r="F131" t="str">
            <v>MI</v>
          </cell>
          <cell r="G131">
            <v>-1</v>
          </cell>
          <cell r="H131">
            <v>5</v>
          </cell>
          <cell r="I131">
            <v>81</v>
          </cell>
          <cell r="J131">
            <v>-405</v>
          </cell>
          <cell r="K131" t="str">
            <v>Peso de Producto Terminado</v>
          </cell>
          <cell r="L131" t="str">
            <v>G0000</v>
          </cell>
          <cell r="M131">
            <v>2002</v>
          </cell>
          <cell r="N131">
            <v>6</v>
          </cell>
          <cell r="O131" t="str">
            <v>043408</v>
          </cell>
          <cell r="P131">
            <v>1</v>
          </cell>
          <cell r="Q131" t="str">
            <v>G0042</v>
          </cell>
          <cell r="R131" t="str">
            <v>FACTUPA$03</v>
          </cell>
          <cell r="S131" t="str">
            <v>0200015046</v>
          </cell>
          <cell r="T131" t="str">
            <v>INDUSTRIAL LA REFORMA</v>
          </cell>
          <cell r="U131">
            <v>43408</v>
          </cell>
          <cell r="V131">
            <v>439.55</v>
          </cell>
          <cell r="W131">
            <v>0</v>
          </cell>
          <cell r="X131">
            <v>439.55</v>
          </cell>
          <cell r="Y131">
            <v>0</v>
          </cell>
        </row>
        <row r="132">
          <cell r="A132" t="str">
            <v>G0000L1B45</v>
          </cell>
          <cell r="B132" t="str">
            <v>MILLARES LAMINAS MICRO B/B 600X250</v>
          </cell>
          <cell r="C132">
            <v>2</v>
          </cell>
          <cell r="D132" t="str">
            <v>1</v>
          </cell>
          <cell r="E132">
            <v>20020614</v>
          </cell>
          <cell r="F132" t="str">
            <v>MI</v>
          </cell>
          <cell r="G132">
            <v>1</v>
          </cell>
          <cell r="H132">
            <v>16</v>
          </cell>
          <cell r="I132">
            <v>58</v>
          </cell>
          <cell r="J132">
            <v>928</v>
          </cell>
          <cell r="K132" t="str">
            <v>Peso de Producto Terminado</v>
          </cell>
          <cell r="L132" t="str">
            <v>G0000</v>
          </cell>
          <cell r="M132">
            <v>2002</v>
          </cell>
          <cell r="N132">
            <v>6</v>
          </cell>
          <cell r="O132" t="str">
            <v>043313</v>
          </cell>
          <cell r="P132">
            <v>6</v>
          </cell>
          <cell r="Q132" t="str">
            <v>15134</v>
          </cell>
          <cell r="R132" t="str">
            <v>21815</v>
          </cell>
          <cell r="S132" t="str">
            <v>0</v>
          </cell>
          <cell r="T132" t="str">
            <v>INDUSTRIAL LA REFORMA</v>
          </cell>
          <cell r="U132">
            <v>43313</v>
          </cell>
        </row>
        <row r="133">
          <cell r="A133" t="str">
            <v>G0000L1B60</v>
          </cell>
          <cell r="B133" t="str">
            <v>MILLARES LAMINAS MICRO B/B 700X300 F:C</v>
          </cell>
          <cell r="C133">
            <v>2</v>
          </cell>
          <cell r="D133" t="str">
            <v>1</v>
          </cell>
          <cell r="E133">
            <v>20020620</v>
          </cell>
          <cell r="F133" t="str">
            <v>MI</v>
          </cell>
          <cell r="G133">
            <v>1</v>
          </cell>
          <cell r="H133">
            <v>16</v>
          </cell>
          <cell r="I133">
            <v>81</v>
          </cell>
          <cell r="J133">
            <v>1296</v>
          </cell>
          <cell r="K133" t="str">
            <v>Peso de Producto Terminado</v>
          </cell>
          <cell r="L133" t="str">
            <v>G0000</v>
          </cell>
          <cell r="M133">
            <v>2002</v>
          </cell>
          <cell r="N133">
            <v>6</v>
          </cell>
          <cell r="O133" t="str">
            <v>043558</v>
          </cell>
          <cell r="P133">
            <v>3</v>
          </cell>
          <cell r="Q133" t="str">
            <v>15175</v>
          </cell>
          <cell r="R133" t="str">
            <v>21853</v>
          </cell>
          <cell r="S133" t="str">
            <v>0</v>
          </cell>
          <cell r="T133" t="str">
            <v>INDUSTRIAL LA REFORMA</v>
          </cell>
          <cell r="U133">
            <v>43558</v>
          </cell>
        </row>
        <row r="134">
          <cell r="A134" t="str">
            <v>G0000L1KB0</v>
          </cell>
          <cell r="B134" t="str">
            <v>MILLAR LAMINA 50*30 K/K F:B T175 PESO:60</v>
          </cell>
          <cell r="C134">
            <v>90</v>
          </cell>
          <cell r="D134" t="str">
            <v>1</v>
          </cell>
          <cell r="E134">
            <v>20020606</v>
          </cell>
          <cell r="F134" t="str">
            <v>MI</v>
          </cell>
          <cell r="G134">
            <v>-1</v>
          </cell>
          <cell r="H134">
            <v>2.6</v>
          </cell>
          <cell r="I134">
            <v>54</v>
          </cell>
          <cell r="J134">
            <v>-140.4</v>
          </cell>
          <cell r="K134" t="str">
            <v>Peso de Producto Terminado</v>
          </cell>
          <cell r="L134" t="str">
            <v>G0000</v>
          </cell>
          <cell r="M134">
            <v>2002</v>
          </cell>
          <cell r="N134">
            <v>6</v>
          </cell>
          <cell r="O134" t="str">
            <v>042989</v>
          </cell>
          <cell r="P134">
            <v>2</v>
          </cell>
          <cell r="Q134" t="str">
            <v>G0042</v>
          </cell>
          <cell r="R134" t="str">
            <v>FACTUPA$03</v>
          </cell>
          <cell r="S134" t="str">
            <v>0200014834</v>
          </cell>
          <cell r="T134" t="str">
            <v>INDUSTRIAL LA REFORMA</v>
          </cell>
          <cell r="U134">
            <v>42989</v>
          </cell>
          <cell r="V134">
            <v>157.56</v>
          </cell>
          <cell r="W134">
            <v>0</v>
          </cell>
          <cell r="X134">
            <v>157.56</v>
          </cell>
          <cell r="Y134">
            <v>0</v>
          </cell>
        </row>
        <row r="135">
          <cell r="A135" t="str">
            <v>G0000L1KB0</v>
          </cell>
          <cell r="B135" t="str">
            <v>MILLAR LAMINA 50*30 K/K F:B T175 PESO:60</v>
          </cell>
          <cell r="C135">
            <v>90</v>
          </cell>
          <cell r="D135" t="str">
            <v>1</v>
          </cell>
          <cell r="E135">
            <v>20020607</v>
          </cell>
          <cell r="F135" t="str">
            <v>MI</v>
          </cell>
          <cell r="G135">
            <v>-1</v>
          </cell>
          <cell r="H135">
            <v>7.6</v>
          </cell>
          <cell r="I135">
            <v>54</v>
          </cell>
          <cell r="J135">
            <v>-410.4</v>
          </cell>
          <cell r="K135" t="str">
            <v>Peso de Producto Terminado</v>
          </cell>
          <cell r="L135" t="str">
            <v>G0000</v>
          </cell>
          <cell r="M135">
            <v>2002</v>
          </cell>
          <cell r="N135">
            <v>6</v>
          </cell>
          <cell r="O135" t="str">
            <v>043052</v>
          </cell>
          <cell r="P135">
            <v>1</v>
          </cell>
          <cell r="Q135" t="str">
            <v>G0042</v>
          </cell>
          <cell r="R135" t="str">
            <v>FACTUPA$03</v>
          </cell>
          <cell r="S135" t="str">
            <v>0200014866</v>
          </cell>
          <cell r="T135" t="str">
            <v>INDUSTRIAL LA REFORMA</v>
          </cell>
          <cell r="U135">
            <v>43052</v>
          </cell>
          <cell r="V135">
            <v>460.56</v>
          </cell>
          <cell r="W135">
            <v>0</v>
          </cell>
          <cell r="X135">
            <v>460.56</v>
          </cell>
          <cell r="Y135">
            <v>0</v>
          </cell>
        </row>
        <row r="136">
          <cell r="A136" t="str">
            <v>G0000L1KB0</v>
          </cell>
          <cell r="B136" t="str">
            <v>MILLAR LAMINA 50*30 K/K F:B T175 PESO:60</v>
          </cell>
          <cell r="C136">
            <v>90</v>
          </cell>
          <cell r="D136" t="str">
            <v>1</v>
          </cell>
          <cell r="E136">
            <v>20020608</v>
          </cell>
          <cell r="F136" t="str">
            <v>MI</v>
          </cell>
          <cell r="G136">
            <v>-1</v>
          </cell>
          <cell r="H136">
            <v>9.8000000000000007</v>
          </cell>
          <cell r="I136">
            <v>54</v>
          </cell>
          <cell r="J136">
            <v>-529.20000000000005</v>
          </cell>
          <cell r="K136" t="str">
            <v>Peso de Producto Terminado</v>
          </cell>
          <cell r="L136" t="str">
            <v>G0000</v>
          </cell>
          <cell r="M136">
            <v>2002</v>
          </cell>
          <cell r="N136">
            <v>6</v>
          </cell>
          <cell r="O136" t="str">
            <v>043075</v>
          </cell>
          <cell r="P136">
            <v>1</v>
          </cell>
          <cell r="Q136" t="str">
            <v>G0042</v>
          </cell>
          <cell r="R136" t="str">
            <v>FACTUPA$03</v>
          </cell>
          <cell r="S136" t="str">
            <v>0200014877</v>
          </cell>
          <cell r="T136" t="str">
            <v>INDUSTRIAL LA REFORMA</v>
          </cell>
          <cell r="U136">
            <v>43075</v>
          </cell>
          <cell r="V136">
            <v>593.88</v>
          </cell>
          <cell r="W136">
            <v>0</v>
          </cell>
          <cell r="X136">
            <v>593.88</v>
          </cell>
          <cell r="Y136">
            <v>0</v>
          </cell>
        </row>
        <row r="137">
          <cell r="A137" t="str">
            <v>G0000L1K10</v>
          </cell>
          <cell r="B137" t="str">
            <v>MILLARES LAMINAS MICRO K/K 400X200</v>
          </cell>
          <cell r="C137">
            <v>2</v>
          </cell>
          <cell r="D137" t="str">
            <v>1</v>
          </cell>
          <cell r="E137">
            <v>20020612</v>
          </cell>
          <cell r="F137" t="str">
            <v>MI</v>
          </cell>
          <cell r="G137">
            <v>1</v>
          </cell>
          <cell r="H137">
            <v>23</v>
          </cell>
          <cell r="I137">
            <v>34</v>
          </cell>
          <cell r="J137">
            <v>782</v>
          </cell>
          <cell r="K137" t="str">
            <v>Peso de Producto Terminado</v>
          </cell>
          <cell r="L137" t="str">
            <v>G0000</v>
          </cell>
          <cell r="M137">
            <v>2002</v>
          </cell>
          <cell r="N137">
            <v>6</v>
          </cell>
          <cell r="O137" t="str">
            <v>043218</v>
          </cell>
          <cell r="P137">
            <v>1</v>
          </cell>
          <cell r="Q137" t="str">
            <v>15124</v>
          </cell>
          <cell r="R137" t="str">
            <v>21832</v>
          </cell>
          <cell r="S137" t="str">
            <v>0</v>
          </cell>
          <cell r="T137" t="str">
            <v>INDUSTRIAL LA REFORMA</v>
          </cell>
          <cell r="U137">
            <v>43218</v>
          </cell>
        </row>
        <row r="138">
          <cell r="A138" t="str">
            <v>G0000L1K10</v>
          </cell>
          <cell r="B138" t="str">
            <v>MILLARES LAMINAS MICRO K/K 400X200</v>
          </cell>
          <cell r="C138">
            <v>90</v>
          </cell>
          <cell r="D138" t="str">
            <v>1</v>
          </cell>
          <cell r="E138">
            <v>20020612</v>
          </cell>
          <cell r="F138" t="str">
            <v>MI</v>
          </cell>
          <cell r="G138">
            <v>-1</v>
          </cell>
          <cell r="H138">
            <v>23</v>
          </cell>
          <cell r="I138">
            <v>34</v>
          </cell>
          <cell r="J138">
            <v>-782</v>
          </cell>
          <cell r="K138" t="str">
            <v>Peso de Producto Terminado</v>
          </cell>
          <cell r="L138" t="str">
            <v>G0000</v>
          </cell>
          <cell r="M138">
            <v>2002</v>
          </cell>
          <cell r="N138">
            <v>6</v>
          </cell>
          <cell r="O138" t="str">
            <v>043223</v>
          </cell>
          <cell r="P138">
            <v>2</v>
          </cell>
          <cell r="Q138" t="str">
            <v>G1602</v>
          </cell>
          <cell r="R138" t="str">
            <v>FACTUPA$03</v>
          </cell>
          <cell r="S138" t="str">
            <v>0200014951</v>
          </cell>
          <cell r="T138" t="str">
            <v>INDUSTRIAL LA REFORMA</v>
          </cell>
          <cell r="U138">
            <v>43223</v>
          </cell>
          <cell r="V138">
            <v>649.75</v>
          </cell>
          <cell r="W138">
            <v>0</v>
          </cell>
          <cell r="X138">
            <v>649.75</v>
          </cell>
          <cell r="Y138">
            <v>0</v>
          </cell>
        </row>
        <row r="139">
          <cell r="A139" t="str">
            <v>G0000L1K10</v>
          </cell>
          <cell r="B139" t="str">
            <v>MILLARES LAMINAS MICRO K/K 400X200</v>
          </cell>
          <cell r="C139">
            <v>2</v>
          </cell>
          <cell r="D139" t="str">
            <v>1</v>
          </cell>
          <cell r="E139">
            <v>20020620</v>
          </cell>
          <cell r="F139" t="str">
            <v>MI</v>
          </cell>
          <cell r="G139">
            <v>1</v>
          </cell>
          <cell r="H139">
            <v>19.8</v>
          </cell>
          <cell r="I139">
            <v>34</v>
          </cell>
          <cell r="J139">
            <v>673.2</v>
          </cell>
          <cell r="K139" t="str">
            <v>Peso de Producto Terminado</v>
          </cell>
          <cell r="L139" t="str">
            <v>G0000</v>
          </cell>
          <cell r="M139">
            <v>2002</v>
          </cell>
          <cell r="N139">
            <v>6</v>
          </cell>
          <cell r="O139" t="str">
            <v>043558</v>
          </cell>
          <cell r="P139">
            <v>2</v>
          </cell>
          <cell r="Q139" t="str">
            <v>15168</v>
          </cell>
          <cell r="R139" t="str">
            <v>21976</v>
          </cell>
          <cell r="S139" t="str">
            <v>0</v>
          </cell>
          <cell r="T139" t="str">
            <v>INDUSTRIAL LA REFORMA</v>
          </cell>
          <cell r="U139">
            <v>43558</v>
          </cell>
        </row>
        <row r="140">
          <cell r="A140" t="str">
            <v>G0000L1K10</v>
          </cell>
          <cell r="B140" t="str">
            <v>MILLARES LAMINAS MICRO K/K 400X200</v>
          </cell>
          <cell r="C140">
            <v>90</v>
          </cell>
          <cell r="D140" t="str">
            <v>1</v>
          </cell>
          <cell r="E140">
            <v>20020624</v>
          </cell>
          <cell r="F140" t="str">
            <v>MI</v>
          </cell>
          <cell r="G140">
            <v>-1</v>
          </cell>
          <cell r="H140">
            <v>19.8</v>
          </cell>
          <cell r="I140">
            <v>34</v>
          </cell>
          <cell r="J140">
            <v>-673.2</v>
          </cell>
          <cell r="K140" t="str">
            <v>Peso de Producto Terminado</v>
          </cell>
          <cell r="L140" t="str">
            <v>G0000</v>
          </cell>
          <cell r="M140">
            <v>2002</v>
          </cell>
          <cell r="N140">
            <v>6</v>
          </cell>
          <cell r="O140" t="str">
            <v>043672</v>
          </cell>
          <cell r="P140">
            <v>1</v>
          </cell>
          <cell r="Q140" t="str">
            <v>G1602</v>
          </cell>
          <cell r="R140" t="str">
            <v>FACTUPA$03</v>
          </cell>
          <cell r="S140" t="str">
            <v>0200015176</v>
          </cell>
          <cell r="T140" t="str">
            <v>INDUSTRIAL LA REFORMA</v>
          </cell>
          <cell r="U140">
            <v>43672</v>
          </cell>
          <cell r="V140">
            <v>559.35</v>
          </cell>
          <cell r="W140">
            <v>0</v>
          </cell>
          <cell r="X140">
            <v>559.35</v>
          </cell>
          <cell r="Y140">
            <v>0</v>
          </cell>
        </row>
        <row r="141">
          <cell r="A141" t="str">
            <v>G0000L1K20</v>
          </cell>
          <cell r="B141" t="str">
            <v>MILLARES LAMINAS MICRO K/K 500X250</v>
          </cell>
          <cell r="C141">
            <v>2</v>
          </cell>
          <cell r="D141" t="str">
            <v>1</v>
          </cell>
          <cell r="E141">
            <v>20020620</v>
          </cell>
          <cell r="F141" t="str">
            <v>MI</v>
          </cell>
          <cell r="G141">
            <v>1</v>
          </cell>
          <cell r="H141">
            <v>9</v>
          </cell>
          <cell r="I141">
            <v>53</v>
          </cell>
          <cell r="J141">
            <v>477</v>
          </cell>
          <cell r="K141" t="str">
            <v>Peso de Producto Terminado</v>
          </cell>
          <cell r="L141" t="str">
            <v>G0000</v>
          </cell>
          <cell r="M141">
            <v>2002</v>
          </cell>
          <cell r="N141">
            <v>6</v>
          </cell>
          <cell r="O141" t="str">
            <v>043558</v>
          </cell>
          <cell r="P141">
            <v>4</v>
          </cell>
          <cell r="Q141" t="str">
            <v>15169</v>
          </cell>
          <cell r="R141" t="str">
            <v>21975</v>
          </cell>
          <cell r="S141" t="str">
            <v>0</v>
          </cell>
          <cell r="T141" t="str">
            <v>INDUSTRIAL LA REFORMA</v>
          </cell>
          <cell r="U141">
            <v>43558</v>
          </cell>
        </row>
        <row r="142">
          <cell r="A142" t="str">
            <v>G0000L1K20</v>
          </cell>
          <cell r="B142" t="str">
            <v>MILLARES LAMINAS MICRO K/K 500X250</v>
          </cell>
          <cell r="C142">
            <v>90</v>
          </cell>
          <cell r="D142" t="str">
            <v>1</v>
          </cell>
          <cell r="E142">
            <v>20020624</v>
          </cell>
          <cell r="F142" t="str">
            <v>MI</v>
          </cell>
          <cell r="G142">
            <v>-1</v>
          </cell>
          <cell r="H142">
            <v>9</v>
          </cell>
          <cell r="I142">
            <v>53</v>
          </cell>
          <cell r="J142">
            <v>-477</v>
          </cell>
          <cell r="K142" t="str">
            <v>Peso de Producto Terminado</v>
          </cell>
          <cell r="L142" t="str">
            <v>G0000</v>
          </cell>
          <cell r="M142">
            <v>2002</v>
          </cell>
          <cell r="N142">
            <v>6</v>
          </cell>
          <cell r="O142" t="str">
            <v>043672</v>
          </cell>
          <cell r="P142">
            <v>2</v>
          </cell>
          <cell r="Q142" t="str">
            <v>G1602</v>
          </cell>
          <cell r="R142" t="str">
            <v>FACTUPA$03</v>
          </cell>
          <cell r="S142" t="str">
            <v>0200015176</v>
          </cell>
          <cell r="T142" t="str">
            <v>INDUSTRIAL LA REFORMA</v>
          </cell>
          <cell r="U142">
            <v>43672</v>
          </cell>
          <cell r="V142">
            <v>459.6</v>
          </cell>
          <cell r="W142">
            <v>0</v>
          </cell>
          <cell r="X142">
            <v>459.6</v>
          </cell>
          <cell r="Y142">
            <v>0</v>
          </cell>
        </row>
        <row r="143">
          <cell r="A143" t="str">
            <v>G0000L1K20</v>
          </cell>
          <cell r="B143" t="str">
            <v>MILLARES LAMINAS MICRO K/K 500X250</v>
          </cell>
          <cell r="C143">
            <v>90</v>
          </cell>
          <cell r="D143" t="str">
            <v>1</v>
          </cell>
          <cell r="E143">
            <v>20020624</v>
          </cell>
          <cell r="F143" t="str">
            <v>MI</v>
          </cell>
          <cell r="G143">
            <v>-1</v>
          </cell>
          <cell r="H143">
            <v>1</v>
          </cell>
          <cell r="I143">
            <v>53</v>
          </cell>
          <cell r="J143">
            <v>-53</v>
          </cell>
          <cell r="K143" t="str">
            <v>Peso de Producto Terminado</v>
          </cell>
          <cell r="L143" t="str">
            <v>G0000</v>
          </cell>
          <cell r="M143">
            <v>2002</v>
          </cell>
          <cell r="N143">
            <v>6</v>
          </cell>
          <cell r="O143" t="str">
            <v>043672</v>
          </cell>
          <cell r="P143">
            <v>2</v>
          </cell>
          <cell r="Q143" t="str">
            <v>G1602</v>
          </cell>
          <cell r="R143" t="str">
            <v>FACTUPA$03</v>
          </cell>
          <cell r="S143" t="str">
            <v>0200015176</v>
          </cell>
          <cell r="T143" t="str">
            <v>INDUSTRIAL LA REFORMA</v>
          </cell>
          <cell r="U143">
            <v>43672</v>
          </cell>
          <cell r="V143">
            <v>459.6</v>
          </cell>
          <cell r="W143">
            <v>0</v>
          </cell>
          <cell r="X143">
            <v>459.6</v>
          </cell>
          <cell r="Y143">
            <v>0</v>
          </cell>
        </row>
        <row r="144">
          <cell r="A144" t="str">
            <v>G0974C1FTA</v>
          </cell>
          <cell r="B144" t="str">
            <v>CAJA FONDO TABACO 1034*232*197 T/250</v>
          </cell>
          <cell r="C144">
            <v>2</v>
          </cell>
          <cell r="D144" t="str">
            <v>1</v>
          </cell>
          <cell r="E144">
            <v>20020607</v>
          </cell>
          <cell r="F144" t="str">
            <v>UN</v>
          </cell>
          <cell r="G144">
            <v>1</v>
          </cell>
          <cell r="H144">
            <v>2613</v>
          </cell>
          <cell r="I144">
            <v>0.69399999999999995</v>
          </cell>
          <cell r="J144">
            <v>1813.4219999999998</v>
          </cell>
          <cell r="K144" t="str">
            <v>Peso de Producto Terminado</v>
          </cell>
          <cell r="L144" t="str">
            <v>G0974</v>
          </cell>
          <cell r="M144">
            <v>2002</v>
          </cell>
          <cell r="N144">
            <v>6</v>
          </cell>
          <cell r="O144" t="str">
            <v>043077</v>
          </cell>
          <cell r="P144">
            <v>2</v>
          </cell>
          <cell r="Q144" t="str">
            <v>15018</v>
          </cell>
          <cell r="R144" t="str">
            <v>21681</v>
          </cell>
          <cell r="S144" t="str">
            <v>0</v>
          </cell>
          <cell r="T144" t="str">
            <v>FLORES DE MONICA FLORM</v>
          </cell>
          <cell r="U144">
            <v>43077</v>
          </cell>
        </row>
        <row r="145">
          <cell r="A145" t="str">
            <v>G0000L1B60</v>
          </cell>
          <cell r="B145" t="str">
            <v>MILLARES LAMINAS MICRO B/B 700X300 F:C</v>
          </cell>
          <cell r="C145">
            <v>2</v>
          </cell>
          <cell r="D145" t="str">
            <v>1</v>
          </cell>
          <cell r="E145">
            <v>20020613</v>
          </cell>
          <cell r="F145" t="str">
            <v>MI</v>
          </cell>
          <cell r="G145">
            <v>1</v>
          </cell>
          <cell r="H145">
            <v>15.8</v>
          </cell>
          <cell r="I145">
            <v>81</v>
          </cell>
          <cell r="J145">
            <v>1279.8</v>
          </cell>
          <cell r="K145" t="str">
            <v>Peso de Producto Terminado</v>
          </cell>
          <cell r="L145" t="str">
            <v>G0000</v>
          </cell>
          <cell r="M145">
            <v>2002</v>
          </cell>
          <cell r="N145">
            <v>6</v>
          </cell>
          <cell r="O145" t="str">
            <v>043280</v>
          </cell>
          <cell r="P145">
            <v>4</v>
          </cell>
          <cell r="Q145" t="str">
            <v>15133</v>
          </cell>
          <cell r="R145" t="str">
            <v>21853</v>
          </cell>
          <cell r="S145" t="str">
            <v>0</v>
          </cell>
          <cell r="T145" t="str">
            <v>INDUSTRIAL LA REFORMA</v>
          </cell>
          <cell r="U145">
            <v>43280</v>
          </cell>
        </row>
        <row r="146">
          <cell r="A146" t="str">
            <v>G0000L1B35</v>
          </cell>
          <cell r="B146" t="str">
            <v>MILLARES LAMINAS MICRO B/B 550X250</v>
          </cell>
          <cell r="C146">
            <v>2</v>
          </cell>
          <cell r="D146" t="str">
            <v>1</v>
          </cell>
          <cell r="E146">
            <v>20020606</v>
          </cell>
          <cell r="F146" t="str">
            <v>MI</v>
          </cell>
          <cell r="G146">
            <v>1</v>
          </cell>
          <cell r="H146">
            <v>41.8</v>
          </cell>
          <cell r="I146">
            <v>54</v>
          </cell>
          <cell r="J146">
            <v>2257.1999999999998</v>
          </cell>
          <cell r="K146" t="str">
            <v>Peso de Producto Terminado</v>
          </cell>
          <cell r="L146" t="str">
            <v>G0000</v>
          </cell>
          <cell r="M146">
            <v>2002</v>
          </cell>
          <cell r="N146">
            <v>6</v>
          </cell>
          <cell r="O146" t="str">
            <v>042967</v>
          </cell>
          <cell r="P146">
            <v>5</v>
          </cell>
          <cell r="Q146" t="str">
            <v>14978</v>
          </cell>
          <cell r="R146" t="str">
            <v>21517</v>
          </cell>
          <cell r="S146" t="str">
            <v>0</v>
          </cell>
          <cell r="T146" t="str">
            <v>INDUSTRIAL LA REFORMA</v>
          </cell>
          <cell r="U146">
            <v>42967</v>
          </cell>
        </row>
        <row r="147">
          <cell r="A147" t="str">
            <v>G0000L1B04</v>
          </cell>
          <cell r="B147" t="str">
            <v>MILLAR LAMINA MICRO 35*20 T175 B/B F:E</v>
          </cell>
          <cell r="C147">
            <v>2</v>
          </cell>
          <cell r="D147" t="str">
            <v>1</v>
          </cell>
          <cell r="E147">
            <v>20020612</v>
          </cell>
          <cell r="F147" t="str">
            <v>MI</v>
          </cell>
          <cell r="G147">
            <v>1</v>
          </cell>
          <cell r="H147">
            <v>10</v>
          </cell>
          <cell r="I147">
            <v>28</v>
          </cell>
          <cell r="J147">
            <v>280</v>
          </cell>
          <cell r="K147" t="str">
            <v>Peso de Producto Terminado</v>
          </cell>
          <cell r="L147" t="str">
            <v>G0000</v>
          </cell>
          <cell r="M147">
            <v>2002</v>
          </cell>
          <cell r="N147">
            <v>6</v>
          </cell>
          <cell r="O147" t="str">
            <v>043255</v>
          </cell>
          <cell r="P147">
            <v>3</v>
          </cell>
          <cell r="Q147" t="str">
            <v>15130</v>
          </cell>
          <cell r="R147" t="str">
            <v>21875</v>
          </cell>
          <cell r="S147" t="str">
            <v>0</v>
          </cell>
          <cell r="T147" t="str">
            <v>INDUSTRIAL LA REFORMA</v>
          </cell>
          <cell r="U147">
            <v>43255</v>
          </cell>
        </row>
        <row r="148">
          <cell r="A148" t="str">
            <v>G0000L1B04</v>
          </cell>
          <cell r="B148" t="str">
            <v>MILLAR LAMINA MICRO 35*20 T175 B/B F:E</v>
          </cell>
          <cell r="C148">
            <v>90</v>
          </cell>
          <cell r="D148" t="str">
            <v>1</v>
          </cell>
          <cell r="E148">
            <v>20020613</v>
          </cell>
          <cell r="F148" t="str">
            <v>MI</v>
          </cell>
          <cell r="G148">
            <v>-1</v>
          </cell>
          <cell r="H148">
            <v>10</v>
          </cell>
          <cell r="I148">
            <v>28</v>
          </cell>
          <cell r="J148">
            <v>-280</v>
          </cell>
          <cell r="K148" t="str">
            <v>Peso de Producto Terminado</v>
          </cell>
          <cell r="L148" t="str">
            <v>G0000</v>
          </cell>
          <cell r="M148">
            <v>2002</v>
          </cell>
          <cell r="N148">
            <v>6</v>
          </cell>
          <cell r="O148" t="str">
            <v>043267</v>
          </cell>
          <cell r="P148">
            <v>1</v>
          </cell>
          <cell r="Q148" t="str">
            <v>G0042</v>
          </cell>
          <cell r="R148" t="str">
            <v>FACTUPA$03</v>
          </cell>
          <cell r="S148" t="str">
            <v>0200014969</v>
          </cell>
          <cell r="T148" t="str">
            <v>INDUSTRIAL LA REFORMA</v>
          </cell>
          <cell r="U148">
            <v>43267</v>
          </cell>
          <cell r="V148">
            <v>293</v>
          </cell>
          <cell r="W148">
            <v>0</v>
          </cell>
          <cell r="X148">
            <v>293</v>
          </cell>
          <cell r="Y148">
            <v>0</v>
          </cell>
        </row>
        <row r="149">
          <cell r="A149" t="str">
            <v>G0000L1B15</v>
          </cell>
          <cell r="B149" t="str">
            <v>MILLARES LAMINAS MICRO B/B 400X250 T/175</v>
          </cell>
          <cell r="C149">
            <v>2</v>
          </cell>
          <cell r="D149" t="str">
            <v>1</v>
          </cell>
          <cell r="E149">
            <v>20020603</v>
          </cell>
          <cell r="F149" t="str">
            <v>MI</v>
          </cell>
          <cell r="G149">
            <v>1</v>
          </cell>
          <cell r="H149">
            <v>9</v>
          </cell>
          <cell r="I149">
            <v>41</v>
          </cell>
          <cell r="J149">
            <v>369</v>
          </cell>
          <cell r="K149" t="str">
            <v>Peso de Producto Terminado</v>
          </cell>
          <cell r="L149" t="str">
            <v>G0000</v>
          </cell>
          <cell r="M149">
            <v>2002</v>
          </cell>
          <cell r="N149">
            <v>6</v>
          </cell>
          <cell r="O149" t="str">
            <v>042844</v>
          </cell>
          <cell r="P149">
            <v>7</v>
          </cell>
          <cell r="Q149" t="str">
            <v>14590</v>
          </cell>
          <cell r="R149" t="str">
            <v>21525</v>
          </cell>
          <cell r="S149" t="str">
            <v>0</v>
          </cell>
          <cell r="T149" t="str">
            <v>INDUSTRIAL LA REFORMA</v>
          </cell>
          <cell r="U149">
            <v>42844</v>
          </cell>
        </row>
        <row r="150">
          <cell r="A150" t="str">
            <v>G0000L1B15</v>
          </cell>
          <cell r="B150" t="str">
            <v>MILLARES LAMINAS MICRO B/B 400X250 T/175</v>
          </cell>
          <cell r="C150">
            <v>2</v>
          </cell>
          <cell r="D150" t="str">
            <v>1</v>
          </cell>
          <cell r="E150">
            <v>20020604</v>
          </cell>
          <cell r="F150" t="str">
            <v>MI</v>
          </cell>
          <cell r="G150">
            <v>1</v>
          </cell>
          <cell r="H150">
            <v>22</v>
          </cell>
          <cell r="I150">
            <v>41</v>
          </cell>
          <cell r="J150">
            <v>902</v>
          </cell>
          <cell r="K150" t="str">
            <v>Peso de Producto Terminado</v>
          </cell>
          <cell r="L150" t="str">
            <v>G0000</v>
          </cell>
          <cell r="M150">
            <v>2002</v>
          </cell>
          <cell r="N150">
            <v>6</v>
          </cell>
          <cell r="O150" t="str">
            <v>042923</v>
          </cell>
          <cell r="P150">
            <v>1</v>
          </cell>
          <cell r="Q150" t="str">
            <v>14597</v>
          </cell>
          <cell r="R150" t="str">
            <v>21525</v>
          </cell>
          <cell r="S150" t="str">
            <v>0</v>
          </cell>
          <cell r="T150" t="str">
            <v>INDUSTRIAL LA REFORMA</v>
          </cell>
          <cell r="U150">
            <v>42923</v>
          </cell>
        </row>
        <row r="151">
          <cell r="A151" t="str">
            <v>G0000L1B15</v>
          </cell>
          <cell r="B151" t="str">
            <v>MILLARES LAMINAS MICRO B/B 400X250 T/175</v>
          </cell>
          <cell r="C151">
            <v>90</v>
          </cell>
          <cell r="D151" t="str">
            <v>1</v>
          </cell>
          <cell r="E151">
            <v>20020610</v>
          </cell>
          <cell r="F151" t="str">
            <v>MI</v>
          </cell>
          <cell r="G151">
            <v>-1</v>
          </cell>
          <cell r="H151">
            <v>6</v>
          </cell>
          <cell r="I151">
            <v>41</v>
          </cell>
          <cell r="J151">
            <v>-246</v>
          </cell>
          <cell r="K151" t="str">
            <v>Peso de Producto Terminado</v>
          </cell>
          <cell r="L151" t="str">
            <v>G0000</v>
          </cell>
          <cell r="M151">
            <v>2002</v>
          </cell>
          <cell r="N151">
            <v>6</v>
          </cell>
          <cell r="O151" t="str">
            <v>043720</v>
          </cell>
          <cell r="P151">
            <v>1</v>
          </cell>
          <cell r="Q151" t="str">
            <v>G0042</v>
          </cell>
          <cell r="R151" t="str">
            <v>FACTUPA$03</v>
          </cell>
          <cell r="S151" t="str">
            <v>0200014889</v>
          </cell>
          <cell r="T151" t="str">
            <v>INDUSTRIAL LA REFORMA</v>
          </cell>
          <cell r="U151">
            <v>43720</v>
          </cell>
          <cell r="V151">
            <v>251.16</v>
          </cell>
          <cell r="W151">
            <v>0</v>
          </cell>
          <cell r="X151">
            <v>251.16</v>
          </cell>
          <cell r="Y151">
            <v>0</v>
          </cell>
        </row>
        <row r="152">
          <cell r="A152" t="str">
            <v>G0000L1B20</v>
          </cell>
          <cell r="B152" t="str">
            <v>MILLARES LAMINAS MICRO B/B 450X250</v>
          </cell>
          <cell r="C152">
            <v>2</v>
          </cell>
          <cell r="D152" t="str">
            <v>1</v>
          </cell>
          <cell r="E152">
            <v>20020606</v>
          </cell>
          <cell r="F152" t="str">
            <v>MI</v>
          </cell>
          <cell r="G152">
            <v>1</v>
          </cell>
          <cell r="H152">
            <v>14</v>
          </cell>
          <cell r="I152">
            <v>46</v>
          </cell>
          <cell r="J152">
            <v>644</v>
          </cell>
          <cell r="K152" t="str">
            <v>Peso de Producto Terminado</v>
          </cell>
          <cell r="L152" t="str">
            <v>G0000</v>
          </cell>
          <cell r="M152">
            <v>2002</v>
          </cell>
          <cell r="N152">
            <v>6</v>
          </cell>
          <cell r="O152" t="str">
            <v>042967</v>
          </cell>
          <cell r="P152">
            <v>2</v>
          </cell>
          <cell r="Q152" t="str">
            <v>14938</v>
          </cell>
          <cell r="R152" t="str">
            <v>21690</v>
          </cell>
          <cell r="S152" t="str">
            <v>0</v>
          </cell>
          <cell r="T152" t="str">
            <v>INDUSTRIAL LA REFORMA</v>
          </cell>
          <cell r="U152">
            <v>42967</v>
          </cell>
        </row>
        <row r="153">
          <cell r="A153" t="str">
            <v>G0000L1B20</v>
          </cell>
          <cell r="B153" t="str">
            <v>MILLARES LAMINAS MICRO B/B 450X250</v>
          </cell>
          <cell r="C153">
            <v>90</v>
          </cell>
          <cell r="D153" t="str">
            <v>1</v>
          </cell>
          <cell r="E153">
            <v>20020611</v>
          </cell>
          <cell r="F153" t="str">
            <v>MI</v>
          </cell>
          <cell r="G153">
            <v>-1</v>
          </cell>
          <cell r="H153">
            <v>6</v>
          </cell>
          <cell r="I153">
            <v>44</v>
          </cell>
          <cell r="J153">
            <v>-264</v>
          </cell>
          <cell r="K153" t="str">
            <v>Peso de Producto Terminado</v>
          </cell>
          <cell r="L153" t="str">
            <v>G0000</v>
          </cell>
          <cell r="M153">
            <v>2002</v>
          </cell>
          <cell r="N153">
            <v>6</v>
          </cell>
          <cell r="O153" t="str">
            <v>043156</v>
          </cell>
          <cell r="P153">
            <v>1</v>
          </cell>
          <cell r="Q153" t="str">
            <v>G0042</v>
          </cell>
          <cell r="R153" t="str">
            <v>FACTUPA$03</v>
          </cell>
          <cell r="S153" t="str">
            <v>0200014921</v>
          </cell>
          <cell r="T153" t="str">
            <v>INDUSTRIAL LA REFORMA</v>
          </cell>
          <cell r="U153">
            <v>43156</v>
          </cell>
          <cell r="V153">
            <v>282.54000000000002</v>
          </cell>
          <cell r="W153">
            <v>0</v>
          </cell>
          <cell r="X153">
            <v>282.54000000000002</v>
          </cell>
          <cell r="Y153">
            <v>0</v>
          </cell>
        </row>
        <row r="154">
          <cell r="A154" t="str">
            <v>G0000L1B20</v>
          </cell>
          <cell r="B154" t="str">
            <v>MILLARES LAMINAS MICRO B/B 450X250</v>
          </cell>
          <cell r="C154">
            <v>90</v>
          </cell>
          <cell r="D154" t="str">
            <v>1</v>
          </cell>
          <cell r="E154">
            <v>20020613</v>
          </cell>
          <cell r="F154" t="str">
            <v>MI</v>
          </cell>
          <cell r="G154">
            <v>-1</v>
          </cell>
          <cell r="H154">
            <v>8</v>
          </cell>
          <cell r="I154">
            <v>44</v>
          </cell>
          <cell r="J154">
            <v>-352</v>
          </cell>
          <cell r="K154" t="str">
            <v>Peso de Producto Terminado</v>
          </cell>
          <cell r="L154" t="str">
            <v>G0000</v>
          </cell>
          <cell r="M154">
            <v>2002</v>
          </cell>
          <cell r="N154">
            <v>6</v>
          </cell>
          <cell r="O154" t="str">
            <v>043266</v>
          </cell>
          <cell r="P154">
            <v>1</v>
          </cell>
          <cell r="Q154" t="str">
            <v>G0042</v>
          </cell>
          <cell r="R154" t="str">
            <v>FACTUPA$03</v>
          </cell>
          <cell r="S154" t="str">
            <v>0200014968</v>
          </cell>
          <cell r="T154" t="str">
            <v>INDUSTRIAL LA REFORMA</v>
          </cell>
          <cell r="U154">
            <v>43266</v>
          </cell>
          <cell r="V154">
            <v>376.72</v>
          </cell>
          <cell r="W154">
            <v>0</v>
          </cell>
          <cell r="X154">
            <v>376.72</v>
          </cell>
          <cell r="Y154">
            <v>0</v>
          </cell>
        </row>
        <row r="155">
          <cell r="A155" t="str">
            <v>G0000L1B20</v>
          </cell>
          <cell r="B155" t="str">
            <v>MILLARES LAMINAS MICRO B/B 450X250</v>
          </cell>
          <cell r="C155">
            <v>2</v>
          </cell>
          <cell r="D155" t="str">
            <v>1</v>
          </cell>
          <cell r="E155">
            <v>20020618</v>
          </cell>
          <cell r="F155" t="str">
            <v>MI</v>
          </cell>
          <cell r="G155">
            <v>1</v>
          </cell>
          <cell r="H155">
            <v>16.600000000000001</v>
          </cell>
          <cell r="I155">
            <v>44</v>
          </cell>
          <cell r="J155">
            <v>730.4</v>
          </cell>
          <cell r="K155" t="str">
            <v>Peso de Producto Terminado</v>
          </cell>
          <cell r="L155" t="str">
            <v>G0000</v>
          </cell>
          <cell r="M155">
            <v>2002</v>
          </cell>
          <cell r="N155">
            <v>6</v>
          </cell>
          <cell r="O155" t="str">
            <v>043443</v>
          </cell>
          <cell r="P155">
            <v>6</v>
          </cell>
          <cell r="Q155" t="str">
            <v>15146</v>
          </cell>
          <cell r="R155" t="str">
            <v>21854</v>
          </cell>
          <cell r="S155" t="str">
            <v>0</v>
          </cell>
          <cell r="T155" t="str">
            <v>INDUSTRIAL LA REFORMA</v>
          </cell>
          <cell r="U155">
            <v>43443</v>
          </cell>
        </row>
        <row r="156">
          <cell r="A156" t="str">
            <v>G0000L1B20</v>
          </cell>
          <cell r="B156" t="str">
            <v>MILLARES LAMINAS MICRO B/B 450X250</v>
          </cell>
          <cell r="C156">
            <v>90</v>
          </cell>
          <cell r="D156" t="str">
            <v>1</v>
          </cell>
          <cell r="E156">
            <v>20020620</v>
          </cell>
          <cell r="F156" t="str">
            <v>MI</v>
          </cell>
          <cell r="G156">
            <v>-1</v>
          </cell>
          <cell r="H156">
            <v>16.600000000000001</v>
          </cell>
          <cell r="I156">
            <v>44</v>
          </cell>
          <cell r="J156">
            <v>-730.4</v>
          </cell>
          <cell r="K156" t="str">
            <v>Peso de Producto Terminado</v>
          </cell>
          <cell r="L156" t="str">
            <v>G0000</v>
          </cell>
          <cell r="M156">
            <v>2002</v>
          </cell>
          <cell r="N156">
            <v>6</v>
          </cell>
          <cell r="O156" t="str">
            <v>043552</v>
          </cell>
          <cell r="P156">
            <v>2</v>
          </cell>
          <cell r="Q156" t="str">
            <v>G0042</v>
          </cell>
          <cell r="R156" t="str">
            <v>FACTUPA$03</v>
          </cell>
          <cell r="S156" t="str">
            <v>0200015115</v>
          </cell>
          <cell r="T156" t="str">
            <v>INDUSTRIAL LA REFORMA</v>
          </cell>
          <cell r="U156">
            <v>43552</v>
          </cell>
          <cell r="V156">
            <v>781.69</v>
          </cell>
          <cell r="W156">
            <v>0</v>
          </cell>
          <cell r="X156">
            <v>781.69</v>
          </cell>
          <cell r="Y156">
            <v>0</v>
          </cell>
        </row>
        <row r="157">
          <cell r="A157" t="str">
            <v>G0000L1B30</v>
          </cell>
          <cell r="B157" t="str">
            <v>MILLARES LAMINAS MICRO B/B 500X250</v>
          </cell>
          <cell r="C157">
            <v>2</v>
          </cell>
          <cell r="D157" t="str">
            <v>1</v>
          </cell>
          <cell r="E157">
            <v>20020604</v>
          </cell>
          <cell r="F157" t="str">
            <v>MI</v>
          </cell>
          <cell r="G157">
            <v>1</v>
          </cell>
          <cell r="H157">
            <v>20</v>
          </cell>
          <cell r="I157">
            <v>51</v>
          </cell>
          <cell r="J157">
            <v>1020</v>
          </cell>
          <cell r="K157" t="str">
            <v>Peso de Producto Terminado</v>
          </cell>
          <cell r="L157" t="str">
            <v>G0000</v>
          </cell>
          <cell r="M157">
            <v>2002</v>
          </cell>
          <cell r="N157">
            <v>6</v>
          </cell>
          <cell r="O157" t="str">
            <v>042870</v>
          </cell>
          <cell r="P157">
            <v>2</v>
          </cell>
          <cell r="Q157" t="str">
            <v>14595</v>
          </cell>
          <cell r="R157" t="str">
            <v>21180</v>
          </cell>
          <cell r="S157" t="str">
            <v>0</v>
          </cell>
          <cell r="T157" t="str">
            <v>INDUSTRIAL LA REFORMA</v>
          </cell>
          <cell r="U157">
            <v>42870</v>
          </cell>
        </row>
        <row r="158">
          <cell r="A158" t="str">
            <v>G0000L1B30</v>
          </cell>
          <cell r="B158" t="str">
            <v>MILLARES LAMINAS MICRO B/B 500X250</v>
          </cell>
          <cell r="C158">
            <v>2</v>
          </cell>
          <cell r="D158" t="str">
            <v>1</v>
          </cell>
          <cell r="E158">
            <v>20020604</v>
          </cell>
          <cell r="F158" t="str">
            <v>MI</v>
          </cell>
          <cell r="G158">
            <v>1</v>
          </cell>
          <cell r="H158">
            <v>14</v>
          </cell>
          <cell r="I158">
            <v>51</v>
          </cell>
          <cell r="J158">
            <v>714</v>
          </cell>
          <cell r="K158" t="str">
            <v>Peso de Producto Terminado</v>
          </cell>
          <cell r="L158" t="str">
            <v>G0000</v>
          </cell>
          <cell r="M158">
            <v>2002</v>
          </cell>
          <cell r="N158">
            <v>6</v>
          </cell>
          <cell r="O158" t="str">
            <v>042923</v>
          </cell>
          <cell r="P158">
            <v>2</v>
          </cell>
          <cell r="Q158" t="str">
            <v>14596</v>
          </cell>
          <cell r="R158" t="str">
            <v>21180</v>
          </cell>
          <cell r="S158" t="str">
            <v>0</v>
          </cell>
          <cell r="T158" t="str">
            <v>INDUSTRIAL LA REFORMA</v>
          </cell>
          <cell r="U158">
            <v>42923</v>
          </cell>
        </row>
        <row r="159">
          <cell r="A159" t="str">
            <v>G0000L1B45</v>
          </cell>
          <cell r="B159" t="str">
            <v>MILLARES LAMINAS MICRO B/B 600X250</v>
          </cell>
          <cell r="C159">
            <v>90</v>
          </cell>
          <cell r="D159" t="str">
            <v>1</v>
          </cell>
          <cell r="E159">
            <v>20020617</v>
          </cell>
          <cell r="F159" t="str">
            <v>MI</v>
          </cell>
          <cell r="G159">
            <v>-1</v>
          </cell>
          <cell r="H159">
            <v>15.6</v>
          </cell>
          <cell r="I159">
            <v>58</v>
          </cell>
          <cell r="J159">
            <v>-904.8</v>
          </cell>
          <cell r="K159" t="str">
            <v>Peso de Producto Terminado</v>
          </cell>
          <cell r="L159" t="str">
            <v>G0000</v>
          </cell>
          <cell r="M159">
            <v>2002</v>
          </cell>
          <cell r="N159">
            <v>6</v>
          </cell>
          <cell r="O159" t="str">
            <v>043406</v>
          </cell>
          <cell r="P159">
            <v>1</v>
          </cell>
          <cell r="Q159" t="str">
            <v>G0042</v>
          </cell>
          <cell r="R159" t="str">
            <v>FACTUPA$03</v>
          </cell>
          <cell r="S159" t="str">
            <v>0200015044</v>
          </cell>
          <cell r="T159" t="str">
            <v>INDUSTRIAL LA REFORMA</v>
          </cell>
          <cell r="U159">
            <v>43406</v>
          </cell>
          <cell r="V159">
            <v>979.52</v>
          </cell>
          <cell r="W159">
            <v>0</v>
          </cell>
          <cell r="X159">
            <v>979.52</v>
          </cell>
          <cell r="Y159">
            <v>0</v>
          </cell>
        </row>
        <row r="160">
          <cell r="A160" t="str">
            <v>G0000L1B30</v>
          </cell>
          <cell r="B160" t="str">
            <v>MILLARES LAMINAS MICRO B/B 500X250</v>
          </cell>
          <cell r="C160">
            <v>90</v>
          </cell>
          <cell r="D160" t="str">
            <v>1</v>
          </cell>
          <cell r="E160">
            <v>20020628</v>
          </cell>
          <cell r="F160" t="str">
            <v>MI</v>
          </cell>
          <cell r="G160">
            <v>-1</v>
          </cell>
          <cell r="H160">
            <v>10</v>
          </cell>
          <cell r="I160">
            <v>51</v>
          </cell>
          <cell r="J160">
            <v>-510</v>
          </cell>
          <cell r="K160" t="str">
            <v>Peso de Producto Terminado</v>
          </cell>
          <cell r="L160" t="str">
            <v>G0000</v>
          </cell>
          <cell r="M160">
            <v>2002</v>
          </cell>
          <cell r="N160">
            <v>6</v>
          </cell>
          <cell r="O160" t="str">
            <v>043950</v>
          </cell>
          <cell r="P160">
            <v>1</v>
          </cell>
          <cell r="Q160" t="str">
            <v>G0042</v>
          </cell>
          <cell r="R160" t="str">
            <v>FACTUPA$03</v>
          </cell>
          <cell r="S160" t="str">
            <v>0200015286</v>
          </cell>
          <cell r="T160" t="str">
            <v>INDUSTRIAL LA REFORMA</v>
          </cell>
          <cell r="U160">
            <v>43950</v>
          </cell>
          <cell r="V160">
            <v>523.20000000000005</v>
          </cell>
          <cell r="W160">
            <v>0</v>
          </cell>
          <cell r="X160">
            <v>523.20000000000005</v>
          </cell>
          <cell r="Y160">
            <v>0</v>
          </cell>
        </row>
        <row r="161">
          <cell r="A161" t="str">
            <v>G0000L1K38</v>
          </cell>
          <cell r="B161" t="str">
            <v>MILLAR LAMINA MICRO 60*46 T175 K/K F:E</v>
          </cell>
          <cell r="C161">
            <v>90</v>
          </cell>
          <cell r="D161" t="str">
            <v>1</v>
          </cell>
          <cell r="E161">
            <v>20020605</v>
          </cell>
          <cell r="F161" t="str">
            <v>MI</v>
          </cell>
          <cell r="G161">
            <v>-1</v>
          </cell>
          <cell r="H161">
            <v>2</v>
          </cell>
          <cell r="I161">
            <v>99</v>
          </cell>
          <cell r="J161">
            <v>-198</v>
          </cell>
          <cell r="K161" t="str">
            <v>Peso de Producto Terminado</v>
          </cell>
          <cell r="L161" t="str">
            <v>G0000</v>
          </cell>
          <cell r="M161">
            <v>2002</v>
          </cell>
          <cell r="N161">
            <v>6</v>
          </cell>
          <cell r="O161" t="str">
            <v>042899</v>
          </cell>
          <cell r="P161">
            <v>5</v>
          </cell>
          <cell r="Q161" t="str">
            <v>G1213</v>
          </cell>
          <cell r="R161" t="str">
            <v>FACTUPA$02</v>
          </cell>
          <cell r="S161" t="str">
            <v>0200014793</v>
          </cell>
          <cell r="T161" t="str">
            <v>INDUSTRIAL LA REFORMA</v>
          </cell>
          <cell r="U161">
            <v>42899</v>
          </cell>
          <cell r="V161">
            <v>202.94</v>
          </cell>
          <cell r="W161">
            <v>0</v>
          </cell>
          <cell r="X161">
            <v>202.94</v>
          </cell>
          <cell r="Y161">
            <v>24.35</v>
          </cell>
        </row>
        <row r="162">
          <cell r="A162" t="str">
            <v>G0000L1B35</v>
          </cell>
          <cell r="B162" t="str">
            <v>MILLARES LAMINAS MICRO B/B 550X250</v>
          </cell>
          <cell r="C162">
            <v>90</v>
          </cell>
          <cell r="D162" t="str">
            <v>1</v>
          </cell>
          <cell r="E162">
            <v>20020606</v>
          </cell>
          <cell r="F162" t="str">
            <v>MI</v>
          </cell>
          <cell r="G162">
            <v>-1</v>
          </cell>
          <cell r="H162">
            <v>12</v>
          </cell>
          <cell r="I162">
            <v>56</v>
          </cell>
          <cell r="J162">
            <v>-672</v>
          </cell>
          <cell r="K162" t="str">
            <v>Peso de Producto Terminado</v>
          </cell>
          <cell r="L162" t="str">
            <v>G0000</v>
          </cell>
          <cell r="M162">
            <v>2002</v>
          </cell>
          <cell r="N162">
            <v>6</v>
          </cell>
          <cell r="O162" t="str">
            <v>042987</v>
          </cell>
          <cell r="P162">
            <v>1</v>
          </cell>
          <cell r="Q162" t="str">
            <v>G0042</v>
          </cell>
          <cell r="R162" t="str">
            <v>FACTUPA$03</v>
          </cell>
          <cell r="S162" t="str">
            <v>0200014832</v>
          </cell>
          <cell r="T162" t="str">
            <v>INDUSTRIAL LA REFORMA</v>
          </cell>
          <cell r="U162">
            <v>42987</v>
          </cell>
          <cell r="V162">
            <v>690.72</v>
          </cell>
          <cell r="W162">
            <v>0</v>
          </cell>
          <cell r="X162">
            <v>690.72</v>
          </cell>
          <cell r="Y162">
            <v>0</v>
          </cell>
        </row>
        <row r="163">
          <cell r="A163" t="str">
            <v>G0000L1B35</v>
          </cell>
          <cell r="B163" t="str">
            <v>MILLARES LAMINAS MICRO B/B 550X250</v>
          </cell>
          <cell r="C163">
            <v>2</v>
          </cell>
          <cell r="D163" t="str">
            <v>1</v>
          </cell>
          <cell r="E163">
            <v>20020607</v>
          </cell>
          <cell r="F163" t="str">
            <v>MI</v>
          </cell>
          <cell r="G163">
            <v>1</v>
          </cell>
          <cell r="H163">
            <v>18.600000000000001</v>
          </cell>
          <cell r="I163">
            <v>56</v>
          </cell>
          <cell r="J163">
            <v>1041.5999999999999</v>
          </cell>
          <cell r="K163" t="str">
            <v>Peso de Producto Terminado</v>
          </cell>
          <cell r="L163" t="str">
            <v>G0000</v>
          </cell>
          <cell r="M163">
            <v>2002</v>
          </cell>
          <cell r="N163">
            <v>6</v>
          </cell>
          <cell r="O163" t="str">
            <v>043046</v>
          </cell>
          <cell r="P163">
            <v>4</v>
          </cell>
          <cell r="Q163" t="str">
            <v>15110</v>
          </cell>
          <cell r="R163" t="str">
            <v>21179</v>
          </cell>
          <cell r="S163" t="str">
            <v>0</v>
          </cell>
          <cell r="T163" t="str">
            <v>INDUSTRIAL LA REFORMA</v>
          </cell>
          <cell r="U163">
            <v>43046</v>
          </cell>
        </row>
        <row r="164">
          <cell r="A164" t="str">
            <v>G0000L1B35</v>
          </cell>
          <cell r="B164" t="str">
            <v>MILLARES LAMINAS MICRO B/B 550X250</v>
          </cell>
          <cell r="C164">
            <v>2</v>
          </cell>
          <cell r="D164" t="str">
            <v>1</v>
          </cell>
          <cell r="E164">
            <v>20020608</v>
          </cell>
          <cell r="F164" t="str">
            <v>MI</v>
          </cell>
          <cell r="G164">
            <v>1</v>
          </cell>
          <cell r="H164">
            <v>28.4</v>
          </cell>
          <cell r="I164">
            <v>56</v>
          </cell>
          <cell r="J164">
            <v>1590.4</v>
          </cell>
          <cell r="K164" t="str">
            <v>Peso de Producto Terminado</v>
          </cell>
          <cell r="L164" t="str">
            <v>G0000</v>
          </cell>
          <cell r="M164">
            <v>2002</v>
          </cell>
          <cell r="N164">
            <v>6</v>
          </cell>
          <cell r="O164" t="str">
            <v>043109</v>
          </cell>
          <cell r="P164">
            <v>2</v>
          </cell>
          <cell r="Q164" t="str">
            <v>14992</v>
          </cell>
          <cell r="R164" t="str">
            <v>21179</v>
          </cell>
          <cell r="S164" t="str">
            <v>0</v>
          </cell>
          <cell r="T164" t="str">
            <v>INDUSTRIAL LA REFORMA</v>
          </cell>
          <cell r="U164">
            <v>43109</v>
          </cell>
        </row>
        <row r="165">
          <cell r="A165" t="str">
            <v>G0000L1B35</v>
          </cell>
          <cell r="B165" t="str">
            <v>MILLARES LAMINAS MICRO B/B 550X250</v>
          </cell>
          <cell r="C165">
            <v>90</v>
          </cell>
          <cell r="D165" t="str">
            <v>1</v>
          </cell>
          <cell r="E165">
            <v>20020615</v>
          </cell>
          <cell r="F165" t="str">
            <v>MI</v>
          </cell>
          <cell r="G165">
            <v>-1</v>
          </cell>
          <cell r="H165">
            <v>10</v>
          </cell>
          <cell r="I165">
            <v>56</v>
          </cell>
          <cell r="J165">
            <v>-560</v>
          </cell>
          <cell r="K165" t="str">
            <v>Peso de Producto Terminado</v>
          </cell>
          <cell r="L165" t="str">
            <v>G0000</v>
          </cell>
          <cell r="M165">
            <v>2002</v>
          </cell>
          <cell r="N165">
            <v>6</v>
          </cell>
          <cell r="O165" t="str">
            <v>043372</v>
          </cell>
          <cell r="P165">
            <v>2</v>
          </cell>
          <cell r="Q165" t="str">
            <v>G2751</v>
          </cell>
          <cell r="R165" t="str">
            <v>FACTUPA$03</v>
          </cell>
          <cell r="S165" t="str">
            <v>0200015026</v>
          </cell>
          <cell r="T165" t="str">
            <v>INDUSTRIAL LA REFORMA</v>
          </cell>
          <cell r="U165">
            <v>43372</v>
          </cell>
          <cell r="V165">
            <v>575.6</v>
          </cell>
          <cell r="W165">
            <v>0</v>
          </cell>
          <cell r="X165">
            <v>575.6</v>
          </cell>
          <cell r="Y165">
            <v>0</v>
          </cell>
        </row>
        <row r="166">
          <cell r="A166" t="str">
            <v>G0000L1B35</v>
          </cell>
          <cell r="B166" t="str">
            <v>MILLARES LAMINAS MICRO B/B 550X250</v>
          </cell>
          <cell r="C166">
            <v>90</v>
          </cell>
          <cell r="D166" t="str">
            <v>1</v>
          </cell>
          <cell r="E166">
            <v>20020620</v>
          </cell>
          <cell r="F166" t="str">
            <v>MI</v>
          </cell>
          <cell r="G166">
            <v>-1</v>
          </cell>
          <cell r="H166">
            <v>7</v>
          </cell>
          <cell r="I166">
            <v>56</v>
          </cell>
          <cell r="J166">
            <v>-392</v>
          </cell>
          <cell r="K166" t="str">
            <v>Peso de Producto Terminado</v>
          </cell>
          <cell r="L166" t="str">
            <v>G0000</v>
          </cell>
          <cell r="M166">
            <v>2002</v>
          </cell>
          <cell r="N166">
            <v>6</v>
          </cell>
          <cell r="O166" t="str">
            <v>043552</v>
          </cell>
          <cell r="P166">
            <v>1</v>
          </cell>
          <cell r="Q166" t="str">
            <v>G0042</v>
          </cell>
          <cell r="R166" t="str">
            <v>FACTUPA$03</v>
          </cell>
          <cell r="S166" t="str">
            <v>0200015115</v>
          </cell>
          <cell r="T166" t="str">
            <v>INDUSTRIAL LA REFORMA</v>
          </cell>
          <cell r="U166">
            <v>43552</v>
          </cell>
          <cell r="V166">
            <v>402.85</v>
          </cell>
          <cell r="W166">
            <v>0</v>
          </cell>
          <cell r="X166">
            <v>402.85</v>
          </cell>
          <cell r="Y166">
            <v>0</v>
          </cell>
        </row>
        <row r="167">
          <cell r="A167" t="str">
            <v>G0000L1B35</v>
          </cell>
          <cell r="B167" t="str">
            <v>MILLARES LAMINAS MICRO B/B 550X250</v>
          </cell>
          <cell r="C167">
            <v>90</v>
          </cell>
          <cell r="D167" t="str">
            <v>1</v>
          </cell>
          <cell r="E167">
            <v>20020626</v>
          </cell>
          <cell r="F167" t="str">
            <v>MI</v>
          </cell>
          <cell r="G167">
            <v>-1</v>
          </cell>
          <cell r="H167">
            <v>21.6</v>
          </cell>
          <cell r="I167">
            <v>56</v>
          </cell>
          <cell r="J167">
            <v>-1209.5999999999999</v>
          </cell>
          <cell r="K167" t="str">
            <v>Peso de Producto Terminado</v>
          </cell>
          <cell r="L167" t="str">
            <v>G0000</v>
          </cell>
          <cell r="M167">
            <v>2002</v>
          </cell>
          <cell r="N167">
            <v>6</v>
          </cell>
          <cell r="O167" t="str">
            <v>043822</v>
          </cell>
          <cell r="P167">
            <v>1</v>
          </cell>
          <cell r="Q167" t="str">
            <v>G2751</v>
          </cell>
          <cell r="R167" t="str">
            <v>FACTUPA$03</v>
          </cell>
          <cell r="S167" t="str">
            <v>0200015230</v>
          </cell>
          <cell r="T167" t="str">
            <v>INDUSTRIAL LA REFORMA</v>
          </cell>
          <cell r="U167">
            <v>43822</v>
          </cell>
          <cell r="V167">
            <v>1243.08</v>
          </cell>
          <cell r="W167">
            <v>0</v>
          </cell>
          <cell r="X167">
            <v>1243.08</v>
          </cell>
          <cell r="Y167">
            <v>0</v>
          </cell>
        </row>
        <row r="168">
          <cell r="A168" t="str">
            <v>G0000L1B35</v>
          </cell>
          <cell r="B168" t="str">
            <v>MILLARES LAMINAS MICRO B/B 550X250</v>
          </cell>
          <cell r="C168">
            <v>90</v>
          </cell>
          <cell r="D168" t="str">
            <v>1</v>
          </cell>
          <cell r="E168">
            <v>20020626</v>
          </cell>
          <cell r="F168" t="str">
            <v>MI</v>
          </cell>
          <cell r="G168">
            <v>-1</v>
          </cell>
          <cell r="H168">
            <v>10</v>
          </cell>
          <cell r="I168">
            <v>56</v>
          </cell>
          <cell r="J168">
            <v>-560</v>
          </cell>
          <cell r="K168" t="str">
            <v>Peso de Producto Terminado</v>
          </cell>
          <cell r="L168" t="str">
            <v>G0000</v>
          </cell>
          <cell r="M168">
            <v>2002</v>
          </cell>
          <cell r="N168">
            <v>6</v>
          </cell>
          <cell r="O168" t="str">
            <v>043837</v>
          </cell>
          <cell r="P168">
            <v>1</v>
          </cell>
          <cell r="Q168" t="str">
            <v>G0042</v>
          </cell>
          <cell r="R168" t="str">
            <v>FACTUPA$03</v>
          </cell>
          <cell r="S168" t="str">
            <v>0200015245</v>
          </cell>
          <cell r="T168" t="str">
            <v>INDUSTRIAL LA REFORMA</v>
          </cell>
          <cell r="U168">
            <v>43837</v>
          </cell>
          <cell r="V168">
            <v>575.5</v>
          </cell>
          <cell r="W168">
            <v>0</v>
          </cell>
          <cell r="X168">
            <v>575.5</v>
          </cell>
          <cell r="Y168">
            <v>0</v>
          </cell>
        </row>
        <row r="169">
          <cell r="A169" t="str">
            <v>G0000L1B45</v>
          </cell>
          <cell r="B169" t="str">
            <v>MILLARES LAMINAS MICRO B/B 600X250</v>
          </cell>
          <cell r="C169">
            <v>90</v>
          </cell>
          <cell r="D169" t="str">
            <v>1</v>
          </cell>
          <cell r="E169">
            <v>20020606</v>
          </cell>
          <cell r="F169" t="str">
            <v>MI</v>
          </cell>
          <cell r="G169">
            <v>-1</v>
          </cell>
          <cell r="H169">
            <v>2.6</v>
          </cell>
          <cell r="I169">
            <v>58</v>
          </cell>
          <cell r="J169">
            <v>-150.80000000000001</v>
          </cell>
          <cell r="K169" t="str">
            <v>Peso de Producto Terminado</v>
          </cell>
          <cell r="L169" t="str">
            <v>G0000</v>
          </cell>
          <cell r="M169">
            <v>2002</v>
          </cell>
          <cell r="N169">
            <v>6</v>
          </cell>
          <cell r="O169" t="str">
            <v>042989</v>
          </cell>
          <cell r="P169">
            <v>1</v>
          </cell>
          <cell r="Q169" t="str">
            <v>G0042</v>
          </cell>
          <cell r="R169" t="str">
            <v>FACTUPA$03</v>
          </cell>
          <cell r="S169" t="str">
            <v>0200014834</v>
          </cell>
          <cell r="T169" t="str">
            <v>INDUSTRIAL LA REFORMA</v>
          </cell>
          <cell r="U169">
            <v>42989</v>
          </cell>
          <cell r="V169">
            <v>163.25</v>
          </cell>
          <cell r="W169">
            <v>0</v>
          </cell>
          <cell r="X169">
            <v>163.25</v>
          </cell>
          <cell r="Y169">
            <v>0</v>
          </cell>
        </row>
        <row r="170">
          <cell r="A170" t="str">
            <v>G0000L1B45</v>
          </cell>
          <cell r="B170" t="str">
            <v>MILLARES LAMINAS MICRO B/B 600X250</v>
          </cell>
          <cell r="C170">
            <v>90</v>
          </cell>
          <cell r="D170" t="str">
            <v>1</v>
          </cell>
          <cell r="E170">
            <v>20020606</v>
          </cell>
          <cell r="F170" t="str">
            <v>MI</v>
          </cell>
          <cell r="G170">
            <v>-1</v>
          </cell>
          <cell r="H170">
            <v>3.8</v>
          </cell>
          <cell r="I170">
            <v>58</v>
          </cell>
          <cell r="J170">
            <v>-220.4</v>
          </cell>
          <cell r="K170" t="str">
            <v>Peso de Producto Terminado</v>
          </cell>
          <cell r="L170" t="str">
            <v>G0000</v>
          </cell>
          <cell r="M170">
            <v>2002</v>
          </cell>
          <cell r="N170">
            <v>6</v>
          </cell>
          <cell r="O170" t="str">
            <v>042990</v>
          </cell>
          <cell r="P170">
            <v>2</v>
          </cell>
          <cell r="Q170" t="str">
            <v>G0042</v>
          </cell>
          <cell r="R170" t="str">
            <v>FACTUPA$03</v>
          </cell>
          <cell r="S170" t="str">
            <v>0200014835</v>
          </cell>
          <cell r="T170" t="str">
            <v>INDUSTRIAL LA REFORMA</v>
          </cell>
          <cell r="U170">
            <v>42990</v>
          </cell>
          <cell r="V170">
            <v>214.73</v>
          </cell>
          <cell r="W170">
            <v>0</v>
          </cell>
          <cell r="X170">
            <v>214.73</v>
          </cell>
          <cell r="Y170">
            <v>0</v>
          </cell>
        </row>
        <row r="171">
          <cell r="A171" t="str">
            <v>G0000L1B45</v>
          </cell>
          <cell r="B171" t="str">
            <v>MILLARES LAMINAS MICRO B/B 600X250</v>
          </cell>
          <cell r="C171">
            <v>2</v>
          </cell>
          <cell r="D171" t="str">
            <v>1</v>
          </cell>
          <cell r="E171">
            <v>20020606</v>
          </cell>
          <cell r="F171" t="str">
            <v>MI</v>
          </cell>
          <cell r="G171">
            <v>1</v>
          </cell>
          <cell r="H171">
            <v>19.600000000000001</v>
          </cell>
          <cell r="I171">
            <v>61</v>
          </cell>
          <cell r="J171">
            <v>1195.5999999999999</v>
          </cell>
          <cell r="K171" t="str">
            <v>Peso de Producto Terminado</v>
          </cell>
          <cell r="L171" t="str">
            <v>G0000</v>
          </cell>
          <cell r="M171">
            <v>2002</v>
          </cell>
          <cell r="N171">
            <v>6</v>
          </cell>
          <cell r="O171" t="str">
            <v>043000</v>
          </cell>
          <cell r="P171">
            <v>2</v>
          </cell>
          <cell r="Q171" t="str">
            <v>14985</v>
          </cell>
          <cell r="R171" t="str">
            <v>21527</v>
          </cell>
          <cell r="S171" t="str">
            <v>0</v>
          </cell>
          <cell r="T171" t="str">
            <v>INDUSTRIAL LA REFORMA</v>
          </cell>
          <cell r="U171">
            <v>43000</v>
          </cell>
        </row>
        <row r="172">
          <cell r="A172" t="str">
            <v>G0000L1B45</v>
          </cell>
          <cell r="B172" t="str">
            <v>MILLARES LAMINAS MICRO B/B 600X250</v>
          </cell>
          <cell r="C172">
            <v>2</v>
          </cell>
          <cell r="D172" t="str">
            <v>1</v>
          </cell>
          <cell r="E172">
            <v>20020607</v>
          </cell>
          <cell r="F172" t="str">
            <v>MI</v>
          </cell>
          <cell r="G172">
            <v>1</v>
          </cell>
          <cell r="H172">
            <v>13.4</v>
          </cell>
          <cell r="I172">
            <v>61</v>
          </cell>
          <cell r="J172">
            <v>817.4</v>
          </cell>
          <cell r="K172" t="str">
            <v>Peso de Producto Terminado</v>
          </cell>
          <cell r="L172" t="str">
            <v>G0000</v>
          </cell>
          <cell r="M172">
            <v>2002</v>
          </cell>
          <cell r="N172">
            <v>6</v>
          </cell>
          <cell r="O172" t="str">
            <v>043046</v>
          </cell>
          <cell r="P172">
            <v>1</v>
          </cell>
          <cell r="Q172" t="str">
            <v>15101</v>
          </cell>
          <cell r="R172" t="str">
            <v>21527</v>
          </cell>
          <cell r="S172" t="str">
            <v>0</v>
          </cell>
          <cell r="T172" t="str">
            <v>INDUSTRIAL LA REFORMA</v>
          </cell>
          <cell r="U172">
            <v>43046</v>
          </cell>
        </row>
        <row r="173">
          <cell r="A173" t="str">
            <v>G0000L1B45</v>
          </cell>
          <cell r="B173" t="str">
            <v>MILLARES LAMINAS MICRO B/B 600X250</v>
          </cell>
          <cell r="C173">
            <v>2</v>
          </cell>
          <cell r="D173" t="str">
            <v>1</v>
          </cell>
          <cell r="E173">
            <v>20020612</v>
          </cell>
          <cell r="F173" t="str">
            <v>MI</v>
          </cell>
          <cell r="G173">
            <v>1</v>
          </cell>
          <cell r="H173">
            <v>29.6</v>
          </cell>
          <cell r="I173">
            <v>59</v>
          </cell>
          <cell r="J173">
            <v>1746.4</v>
          </cell>
          <cell r="K173" t="str">
            <v>Peso de Producto Terminado</v>
          </cell>
          <cell r="L173" t="str">
            <v>G0000</v>
          </cell>
          <cell r="M173">
            <v>2002</v>
          </cell>
          <cell r="N173">
            <v>6</v>
          </cell>
          <cell r="O173" t="str">
            <v>043255</v>
          </cell>
          <cell r="P173">
            <v>2</v>
          </cell>
          <cell r="Q173" t="str">
            <v>15125</v>
          </cell>
          <cell r="R173" t="str">
            <v>21855</v>
          </cell>
          <cell r="S173" t="str">
            <v>0</v>
          </cell>
          <cell r="T173" t="str">
            <v>INDUSTRIAL LA REFORMA</v>
          </cell>
          <cell r="U173">
            <v>43255</v>
          </cell>
        </row>
        <row r="174">
          <cell r="A174" t="str">
            <v>G0000L1B30</v>
          </cell>
          <cell r="B174" t="str">
            <v>MILLARES LAMINAS MICRO B/B 500X250</v>
          </cell>
          <cell r="C174">
            <v>90</v>
          </cell>
          <cell r="D174" t="str">
            <v>1</v>
          </cell>
          <cell r="E174">
            <v>20020617</v>
          </cell>
          <cell r="F174" t="str">
            <v>MI</v>
          </cell>
          <cell r="G174">
            <v>-1</v>
          </cell>
          <cell r="H174">
            <v>10</v>
          </cell>
          <cell r="I174">
            <v>51</v>
          </cell>
          <cell r="J174">
            <v>-510</v>
          </cell>
          <cell r="K174" t="str">
            <v>Peso de Producto Terminado</v>
          </cell>
          <cell r="L174" t="str">
            <v>G0000</v>
          </cell>
          <cell r="M174">
            <v>2002</v>
          </cell>
          <cell r="N174">
            <v>6</v>
          </cell>
          <cell r="O174" t="str">
            <v>043407</v>
          </cell>
          <cell r="P174">
            <v>1</v>
          </cell>
          <cell r="Q174" t="str">
            <v>G0042</v>
          </cell>
          <cell r="R174" t="str">
            <v>FACTUPA$03</v>
          </cell>
          <cell r="S174" t="str">
            <v>0200015045</v>
          </cell>
          <cell r="T174" t="str">
            <v>INDUSTRIAL LA REFORMA</v>
          </cell>
          <cell r="U174">
            <v>43407</v>
          </cell>
          <cell r="V174">
            <v>523.20000000000005</v>
          </cell>
          <cell r="W174">
            <v>0</v>
          </cell>
          <cell r="X174">
            <v>523.20000000000005</v>
          </cell>
          <cell r="Y174">
            <v>0</v>
          </cell>
        </row>
        <row r="175">
          <cell r="A175" t="str">
            <v>G0967C1BKM</v>
          </cell>
          <cell r="B175" t="str">
            <v>BASE AKM 875*234*97 T/250 TE/6.274 K/K</v>
          </cell>
          <cell r="C175">
            <v>90</v>
          </cell>
          <cell r="D175" t="str">
            <v>1</v>
          </cell>
          <cell r="E175">
            <v>20020608</v>
          </cell>
          <cell r="F175" t="str">
            <v>UN</v>
          </cell>
          <cell r="G175">
            <v>-1</v>
          </cell>
          <cell r="H175">
            <v>1000</v>
          </cell>
          <cell r="I175">
            <v>0.35899999999999999</v>
          </cell>
          <cell r="J175">
            <v>-359</v>
          </cell>
          <cell r="K175" t="str">
            <v>Peso de Producto Terminado</v>
          </cell>
          <cell r="L175" t="str">
            <v>G0967</v>
          </cell>
          <cell r="M175">
            <v>2002</v>
          </cell>
          <cell r="N175">
            <v>6</v>
          </cell>
          <cell r="O175" t="str">
            <v>043091</v>
          </cell>
          <cell r="P175">
            <v>2</v>
          </cell>
          <cell r="Q175" t="str">
            <v>G0967</v>
          </cell>
          <cell r="R175" t="str">
            <v>FACTUPA$03</v>
          </cell>
          <cell r="S175" t="str">
            <v>0200014887</v>
          </cell>
          <cell r="T175" t="str">
            <v>FLORYCAMPO</v>
          </cell>
          <cell r="U175">
            <v>43091</v>
          </cell>
          <cell r="V175">
            <v>320</v>
          </cell>
          <cell r="W175">
            <v>0</v>
          </cell>
          <cell r="X175">
            <v>320</v>
          </cell>
          <cell r="Y175">
            <v>0</v>
          </cell>
        </row>
        <row r="176">
          <cell r="A176" t="str">
            <v>G0000L1K25</v>
          </cell>
          <cell r="B176" t="str">
            <v>MILLARES LAMINAS MICRO K/K 550X250</v>
          </cell>
          <cell r="C176">
            <v>90</v>
          </cell>
          <cell r="D176" t="str">
            <v>1</v>
          </cell>
          <cell r="E176">
            <v>20020619</v>
          </cell>
          <cell r="F176" t="str">
            <v>MI</v>
          </cell>
          <cell r="G176">
            <v>-1</v>
          </cell>
          <cell r="H176">
            <v>6</v>
          </cell>
          <cell r="I176">
            <v>49</v>
          </cell>
          <cell r="J176">
            <v>-294</v>
          </cell>
          <cell r="K176" t="str">
            <v>Peso de Producto Terminado</v>
          </cell>
          <cell r="L176" t="str">
            <v>G0000</v>
          </cell>
          <cell r="M176">
            <v>2002</v>
          </cell>
          <cell r="N176">
            <v>6</v>
          </cell>
          <cell r="O176" t="str">
            <v>043505</v>
          </cell>
          <cell r="P176">
            <v>1</v>
          </cell>
          <cell r="Q176" t="str">
            <v>G0042</v>
          </cell>
          <cell r="R176" t="str">
            <v>FACTUPA$03</v>
          </cell>
          <cell r="S176" t="str">
            <v>0200015090</v>
          </cell>
          <cell r="T176" t="str">
            <v>INDUSTRIAL LA REFORMA</v>
          </cell>
          <cell r="U176">
            <v>43505</v>
          </cell>
          <cell r="V176">
            <v>303.3</v>
          </cell>
          <cell r="W176">
            <v>0</v>
          </cell>
          <cell r="X176">
            <v>303.3</v>
          </cell>
          <cell r="Y176">
            <v>0</v>
          </cell>
        </row>
        <row r="177">
          <cell r="A177" t="str">
            <v>G0958C1003</v>
          </cell>
          <cell r="B177" t="str">
            <v>TP 1/4P.FLOWERS 1044*252*120 BK 250 4357</v>
          </cell>
          <cell r="C177">
            <v>2</v>
          </cell>
          <cell r="D177" t="str">
            <v>1</v>
          </cell>
          <cell r="E177">
            <v>20020604</v>
          </cell>
          <cell r="F177" t="str">
            <v>UN</v>
          </cell>
          <cell r="G177">
            <v>1</v>
          </cell>
          <cell r="H177">
            <v>1934</v>
          </cell>
          <cell r="I177">
            <v>0.49399999999999999</v>
          </cell>
          <cell r="J177">
            <v>955.39599999999996</v>
          </cell>
          <cell r="K177" t="str">
            <v>Peso de Producto Terminado</v>
          </cell>
          <cell r="L177" t="str">
            <v>G0958</v>
          </cell>
          <cell r="M177">
            <v>2002</v>
          </cell>
          <cell r="N177">
            <v>6</v>
          </cell>
          <cell r="O177" t="str">
            <v>042907</v>
          </cell>
          <cell r="P177">
            <v>1</v>
          </cell>
          <cell r="Q177" t="str">
            <v>14913</v>
          </cell>
          <cell r="R177" t="str">
            <v>21685</v>
          </cell>
          <cell r="S177" t="str">
            <v>0</v>
          </cell>
          <cell r="T177" t="str">
            <v>FLORES MAGICAS CIA. LTDA.</v>
          </cell>
          <cell r="U177">
            <v>42907</v>
          </cell>
        </row>
        <row r="178">
          <cell r="A178" t="str">
            <v>G0958C1003</v>
          </cell>
          <cell r="B178" t="str">
            <v>TP 1/4P.FLOWERS 1044*252*120 BK 250 4357</v>
          </cell>
          <cell r="C178">
            <v>90</v>
          </cell>
          <cell r="D178" t="str">
            <v>1</v>
          </cell>
          <cell r="E178">
            <v>20020605</v>
          </cell>
          <cell r="F178" t="str">
            <v>UN</v>
          </cell>
          <cell r="G178">
            <v>-1</v>
          </cell>
          <cell r="H178">
            <v>1934</v>
          </cell>
          <cell r="I178">
            <v>0.49399999999999999</v>
          </cell>
          <cell r="J178">
            <v>-955.39599999999996</v>
          </cell>
          <cell r="K178" t="str">
            <v>Peso de Producto Terminado</v>
          </cell>
          <cell r="L178" t="str">
            <v>G0958</v>
          </cell>
          <cell r="M178">
            <v>2002</v>
          </cell>
          <cell r="N178">
            <v>6</v>
          </cell>
          <cell r="O178" t="str">
            <v>042911</v>
          </cell>
          <cell r="P178">
            <v>1</v>
          </cell>
          <cell r="Q178" t="str">
            <v>G0958</v>
          </cell>
          <cell r="R178" t="str">
            <v>FACTUPA$03</v>
          </cell>
          <cell r="S178" t="str">
            <v>0200014804</v>
          </cell>
          <cell r="T178" t="str">
            <v>FLORES MAGICAS CIA. LTDA.</v>
          </cell>
          <cell r="U178">
            <v>42911</v>
          </cell>
          <cell r="V178">
            <v>889.64</v>
          </cell>
          <cell r="W178">
            <v>0</v>
          </cell>
          <cell r="X178">
            <v>889.64</v>
          </cell>
          <cell r="Y178">
            <v>0</v>
          </cell>
        </row>
        <row r="179">
          <cell r="A179" t="str">
            <v>G0958C1004</v>
          </cell>
          <cell r="B179" t="str">
            <v>BS 1/4 PFLOWERS 1034*237*120 KC 250 4358</v>
          </cell>
          <cell r="C179">
            <v>2</v>
          </cell>
          <cell r="D179" t="str">
            <v>1</v>
          </cell>
          <cell r="E179">
            <v>20020604</v>
          </cell>
          <cell r="F179" t="str">
            <v>UN</v>
          </cell>
          <cell r="G179">
            <v>1</v>
          </cell>
          <cell r="H179">
            <v>2010</v>
          </cell>
          <cell r="I179">
            <v>0.47499999999999998</v>
          </cell>
          <cell r="J179">
            <v>954.75</v>
          </cell>
          <cell r="K179" t="str">
            <v>Peso de Producto Terminado</v>
          </cell>
          <cell r="L179" t="str">
            <v>G0958</v>
          </cell>
          <cell r="M179">
            <v>2002</v>
          </cell>
          <cell r="N179">
            <v>6</v>
          </cell>
          <cell r="O179" t="str">
            <v>042907</v>
          </cell>
          <cell r="P179">
            <v>3</v>
          </cell>
          <cell r="Q179" t="str">
            <v>14915</v>
          </cell>
          <cell r="R179" t="str">
            <v>21678</v>
          </cell>
          <cell r="S179" t="str">
            <v>0</v>
          </cell>
          <cell r="T179" t="str">
            <v>FLORES MAGICAS CIA. LTDA.</v>
          </cell>
          <cell r="U179">
            <v>42907</v>
          </cell>
        </row>
        <row r="180">
          <cell r="A180" t="str">
            <v>G0958C1004</v>
          </cell>
          <cell r="B180" t="str">
            <v>BS 1/4 PFLOWERS 1034*237*120 KC 250 4358</v>
          </cell>
          <cell r="C180">
            <v>90</v>
          </cell>
          <cell r="D180" t="str">
            <v>1</v>
          </cell>
          <cell r="E180">
            <v>20020605</v>
          </cell>
          <cell r="F180" t="str">
            <v>UN</v>
          </cell>
          <cell r="G180">
            <v>-1</v>
          </cell>
          <cell r="H180">
            <v>1934</v>
          </cell>
          <cell r="I180">
            <v>0.47499999999999998</v>
          </cell>
          <cell r="J180">
            <v>-918.65</v>
          </cell>
          <cell r="K180" t="str">
            <v>Peso de Producto Terminado</v>
          </cell>
          <cell r="L180" t="str">
            <v>G0958</v>
          </cell>
          <cell r="M180">
            <v>2002</v>
          </cell>
          <cell r="N180">
            <v>6</v>
          </cell>
          <cell r="O180" t="str">
            <v>042911</v>
          </cell>
          <cell r="P180">
            <v>2</v>
          </cell>
          <cell r="Q180" t="str">
            <v>G0958</v>
          </cell>
          <cell r="R180" t="str">
            <v>FACTUPA$03</v>
          </cell>
          <cell r="S180" t="str">
            <v>0200014804</v>
          </cell>
          <cell r="T180" t="str">
            <v>FLORES MAGICAS CIA. LTDA.</v>
          </cell>
          <cell r="U180">
            <v>42911</v>
          </cell>
          <cell r="V180">
            <v>870.3</v>
          </cell>
          <cell r="W180">
            <v>0</v>
          </cell>
          <cell r="X180">
            <v>870.3</v>
          </cell>
          <cell r="Y180">
            <v>0</v>
          </cell>
        </row>
        <row r="181">
          <cell r="A181" t="str">
            <v>G0963C1FTA</v>
          </cell>
          <cell r="B181" t="str">
            <v>CAJA FONDO TABACO 1030*235*191 T/250</v>
          </cell>
          <cell r="C181">
            <v>2</v>
          </cell>
          <cell r="D181" t="str">
            <v>1</v>
          </cell>
          <cell r="E181">
            <v>20020625</v>
          </cell>
          <cell r="F181" t="str">
            <v>UN</v>
          </cell>
          <cell r="G181">
            <v>1</v>
          </cell>
          <cell r="H181">
            <v>2794</v>
          </cell>
          <cell r="I181">
            <v>0.67500000000000004</v>
          </cell>
          <cell r="J181">
            <v>1885.95</v>
          </cell>
          <cell r="K181" t="str">
            <v>Peso de Producto Terminado</v>
          </cell>
          <cell r="L181" t="str">
            <v>G0963</v>
          </cell>
          <cell r="M181">
            <v>2002</v>
          </cell>
          <cell r="N181">
            <v>6</v>
          </cell>
          <cell r="O181" t="str">
            <v>043724</v>
          </cell>
          <cell r="P181">
            <v>1</v>
          </cell>
          <cell r="Q181" t="str">
            <v>15392</v>
          </cell>
          <cell r="R181" t="str">
            <v>21960</v>
          </cell>
          <cell r="S181" t="str">
            <v>0</v>
          </cell>
          <cell r="T181" t="str">
            <v>FLORICULTORA CANANVALLE</v>
          </cell>
          <cell r="U181">
            <v>43724</v>
          </cell>
        </row>
        <row r="182">
          <cell r="A182" t="str">
            <v>G0963C1FTA</v>
          </cell>
          <cell r="B182" t="str">
            <v>CAJA FONDO TABACO 1030*235*191 T/250</v>
          </cell>
          <cell r="C182">
            <v>2</v>
          </cell>
          <cell r="D182" t="str">
            <v>1</v>
          </cell>
          <cell r="E182">
            <v>20020626</v>
          </cell>
          <cell r="F182" t="str">
            <v>UN</v>
          </cell>
          <cell r="G182">
            <v>1</v>
          </cell>
          <cell r="H182">
            <v>75</v>
          </cell>
          <cell r="I182">
            <v>0.67700000000000005</v>
          </cell>
          <cell r="J182">
            <v>50.774999999999999</v>
          </cell>
          <cell r="K182" t="str">
            <v>Peso de Producto Terminado</v>
          </cell>
          <cell r="L182" t="str">
            <v>G0963</v>
          </cell>
          <cell r="M182">
            <v>2002</v>
          </cell>
          <cell r="N182">
            <v>6</v>
          </cell>
          <cell r="O182" t="str">
            <v>043734</v>
          </cell>
          <cell r="P182">
            <v>1</v>
          </cell>
          <cell r="Q182" t="str">
            <v>FACT15203</v>
          </cell>
          <cell r="R182" t="str">
            <v>20163</v>
          </cell>
          <cell r="S182" t="str">
            <v>12922</v>
          </cell>
          <cell r="T182" t="str">
            <v>FLORICULTORA CANANVALLE</v>
          </cell>
          <cell r="U182">
            <v>43734</v>
          </cell>
        </row>
        <row r="183">
          <cell r="A183" t="str">
            <v>G0963C1FTA</v>
          </cell>
          <cell r="B183" t="str">
            <v>CAJA FONDO TABACO 1030*235*191 T/250</v>
          </cell>
          <cell r="C183">
            <v>90</v>
          </cell>
          <cell r="D183" t="str">
            <v>1</v>
          </cell>
          <cell r="E183">
            <v>20020625</v>
          </cell>
          <cell r="F183" t="str">
            <v>UN</v>
          </cell>
          <cell r="G183">
            <v>-1</v>
          </cell>
          <cell r="H183">
            <v>2854</v>
          </cell>
          <cell r="I183">
            <v>0.67700000000000005</v>
          </cell>
          <cell r="J183">
            <v>-1932.1580000000001</v>
          </cell>
          <cell r="K183" t="str">
            <v>Peso de Producto Terminado</v>
          </cell>
          <cell r="L183" t="str">
            <v>G0963</v>
          </cell>
          <cell r="M183">
            <v>2002</v>
          </cell>
          <cell r="N183">
            <v>6</v>
          </cell>
          <cell r="O183" t="str">
            <v>043737</v>
          </cell>
          <cell r="P183">
            <v>1</v>
          </cell>
          <cell r="Q183" t="str">
            <v>G0963</v>
          </cell>
          <cell r="R183" t="str">
            <v>FACTUPA$03</v>
          </cell>
          <cell r="S183" t="str">
            <v>0200015203</v>
          </cell>
          <cell r="T183" t="str">
            <v>FLORICULTORA CANANVALLE</v>
          </cell>
          <cell r="U183">
            <v>43737</v>
          </cell>
          <cell r="V183">
            <v>1598.24</v>
          </cell>
          <cell r="W183">
            <v>0</v>
          </cell>
          <cell r="X183">
            <v>1598.24</v>
          </cell>
          <cell r="Y183">
            <v>0</v>
          </cell>
        </row>
        <row r="184">
          <cell r="A184" t="str">
            <v>G0963C1FTA</v>
          </cell>
          <cell r="B184" t="str">
            <v>CAJA FONDO TABACO 1030*235*191 T/250</v>
          </cell>
          <cell r="C184">
            <v>2</v>
          </cell>
          <cell r="D184" t="str">
            <v>1</v>
          </cell>
          <cell r="E184">
            <v>20020625</v>
          </cell>
          <cell r="F184" t="str">
            <v>UN</v>
          </cell>
          <cell r="G184">
            <v>1</v>
          </cell>
          <cell r="H184">
            <v>1466</v>
          </cell>
          <cell r="I184">
            <v>0.67500000000000004</v>
          </cell>
          <cell r="J184">
            <v>989.55</v>
          </cell>
          <cell r="K184" t="str">
            <v>Peso de Producto Terminado</v>
          </cell>
          <cell r="L184" t="str">
            <v>G0963</v>
          </cell>
          <cell r="M184">
            <v>2002</v>
          </cell>
          <cell r="N184">
            <v>6</v>
          </cell>
          <cell r="O184" t="str">
            <v>043806</v>
          </cell>
          <cell r="P184">
            <v>3</v>
          </cell>
          <cell r="Q184" t="str">
            <v>15399</v>
          </cell>
          <cell r="R184" t="str">
            <v>21960</v>
          </cell>
          <cell r="S184" t="str">
            <v>0</v>
          </cell>
          <cell r="T184" t="str">
            <v>FLORICULTORA CANANVALLE</v>
          </cell>
          <cell r="U184">
            <v>43806</v>
          </cell>
        </row>
        <row r="185">
          <cell r="A185" t="str">
            <v>G0963C1FTA</v>
          </cell>
          <cell r="B185" t="str">
            <v>CAJA FONDO TABACO 1030*235*191 T/250</v>
          </cell>
          <cell r="C185">
            <v>90</v>
          </cell>
          <cell r="D185" t="str">
            <v>1</v>
          </cell>
          <cell r="E185">
            <v>20020626</v>
          </cell>
          <cell r="F185" t="str">
            <v>UN</v>
          </cell>
          <cell r="G185">
            <v>-1</v>
          </cell>
          <cell r="H185">
            <v>1080</v>
          </cell>
          <cell r="I185">
            <v>0.67700000000000005</v>
          </cell>
          <cell r="J185">
            <v>-731.16</v>
          </cell>
          <cell r="K185" t="str">
            <v>Peso de Producto Terminado</v>
          </cell>
          <cell r="L185" t="str">
            <v>G0963</v>
          </cell>
          <cell r="M185">
            <v>2002</v>
          </cell>
          <cell r="N185">
            <v>6</v>
          </cell>
          <cell r="O185" t="str">
            <v>043825</v>
          </cell>
          <cell r="P185">
            <v>2</v>
          </cell>
          <cell r="Q185" t="str">
            <v>G0963</v>
          </cell>
          <cell r="R185" t="str">
            <v>FACTUPA$03</v>
          </cell>
          <cell r="S185" t="str">
            <v>0200015233</v>
          </cell>
          <cell r="T185" t="str">
            <v>FLORICULTORA CANANVALLE</v>
          </cell>
          <cell r="U185">
            <v>43825</v>
          </cell>
          <cell r="V185">
            <v>604.79999999999995</v>
          </cell>
          <cell r="W185">
            <v>0</v>
          </cell>
          <cell r="X185">
            <v>604.79999999999995</v>
          </cell>
          <cell r="Y185">
            <v>0</v>
          </cell>
        </row>
        <row r="186">
          <cell r="A186" t="str">
            <v>G0963C1FTC</v>
          </cell>
          <cell r="B186" t="str">
            <v>CJ FONDO TABACO CANANVALLE T/250 TE3129B</v>
          </cell>
          <cell r="C186">
            <v>97</v>
          </cell>
          <cell r="D186" t="str">
            <v>1</v>
          </cell>
          <cell r="E186">
            <v>20020626</v>
          </cell>
          <cell r="F186" t="str">
            <v>UN</v>
          </cell>
          <cell r="G186">
            <v>-1</v>
          </cell>
          <cell r="H186">
            <v>75</v>
          </cell>
          <cell r="I186">
            <v>0.67700000000000005</v>
          </cell>
          <cell r="J186">
            <v>-50.774999999999999</v>
          </cell>
          <cell r="K186" t="str">
            <v>Peso de Producto Terminado</v>
          </cell>
          <cell r="L186" t="str">
            <v>G0963</v>
          </cell>
          <cell r="M186">
            <v>2002</v>
          </cell>
          <cell r="N186">
            <v>6</v>
          </cell>
          <cell r="O186" t="str">
            <v>043735</v>
          </cell>
          <cell r="P186">
            <v>1</v>
          </cell>
          <cell r="Q186" t="str">
            <v>FACT15203</v>
          </cell>
          <cell r="R186" t="str">
            <v>20163</v>
          </cell>
          <cell r="T186" t="str">
            <v>FLORICULTORA CANANVALLE</v>
          </cell>
          <cell r="U186">
            <v>43735</v>
          </cell>
        </row>
        <row r="187">
          <cell r="A187" t="str">
            <v>G0963C1TTC</v>
          </cell>
          <cell r="B187" t="str">
            <v>CJ TP TABACO CANANVALLE 1040*250*195T250</v>
          </cell>
          <cell r="C187">
            <v>2</v>
          </cell>
          <cell r="D187" t="str">
            <v>1</v>
          </cell>
          <cell r="E187">
            <v>20020624</v>
          </cell>
          <cell r="F187" t="str">
            <v>UN</v>
          </cell>
          <cell r="G187">
            <v>1</v>
          </cell>
          <cell r="H187">
            <v>3798</v>
          </cell>
          <cell r="I187">
            <v>0.71</v>
          </cell>
          <cell r="J187">
            <v>2696.58</v>
          </cell>
          <cell r="K187" t="str">
            <v>Peso de Producto Terminado</v>
          </cell>
          <cell r="L187" t="str">
            <v>G0963</v>
          </cell>
          <cell r="M187">
            <v>2002</v>
          </cell>
          <cell r="N187">
            <v>6</v>
          </cell>
          <cell r="O187" t="str">
            <v>043722</v>
          </cell>
          <cell r="P187">
            <v>4</v>
          </cell>
          <cell r="Q187" t="str">
            <v>15385</v>
          </cell>
          <cell r="R187" t="str">
            <v>21901</v>
          </cell>
          <cell r="S187" t="str">
            <v>0</v>
          </cell>
          <cell r="T187" t="str">
            <v>FLORICULTORA CANANVALLE</v>
          </cell>
          <cell r="U187">
            <v>43722</v>
          </cell>
        </row>
        <row r="188">
          <cell r="A188" t="str">
            <v>G0834C1003</v>
          </cell>
          <cell r="B188" t="str">
            <v>FONDOS TAB 1182*249*171 KC 250</v>
          </cell>
          <cell r="C188">
            <v>90</v>
          </cell>
          <cell r="D188" t="str">
            <v>1</v>
          </cell>
          <cell r="E188">
            <v>20020621</v>
          </cell>
          <cell r="F188" t="str">
            <v>UN</v>
          </cell>
          <cell r="G188">
            <v>-1</v>
          </cell>
          <cell r="H188">
            <v>725</v>
          </cell>
          <cell r="I188">
            <v>0.69799999999999995</v>
          </cell>
          <cell r="J188">
            <v>-506.05</v>
          </cell>
          <cell r="K188" t="str">
            <v>Peso de Producto Terminado</v>
          </cell>
          <cell r="L188" t="str">
            <v>G0834</v>
          </cell>
          <cell r="M188">
            <v>2002</v>
          </cell>
          <cell r="N188">
            <v>6</v>
          </cell>
          <cell r="O188" t="str">
            <v>043590</v>
          </cell>
          <cell r="P188">
            <v>2</v>
          </cell>
          <cell r="Q188" t="str">
            <v>G0834</v>
          </cell>
          <cell r="R188" t="str">
            <v>FACTUPA$03</v>
          </cell>
          <cell r="S188" t="str">
            <v>0200015134</v>
          </cell>
          <cell r="T188" t="str">
            <v>ECUAMAGIC</v>
          </cell>
          <cell r="U188">
            <v>43590</v>
          </cell>
          <cell r="V188">
            <v>413.25</v>
          </cell>
          <cell r="W188">
            <v>0</v>
          </cell>
          <cell r="X188">
            <v>413.25</v>
          </cell>
          <cell r="Y188">
            <v>0</v>
          </cell>
        </row>
        <row r="189">
          <cell r="A189" t="str">
            <v>G0963C1TTC</v>
          </cell>
          <cell r="B189" t="str">
            <v>CJ TP TABACO CANANVALLE 1040*250*195T250</v>
          </cell>
          <cell r="C189">
            <v>90</v>
          </cell>
          <cell r="D189" t="str">
            <v>1</v>
          </cell>
          <cell r="E189">
            <v>20020626</v>
          </cell>
          <cell r="F189" t="str">
            <v>UN</v>
          </cell>
          <cell r="G189">
            <v>-1</v>
          </cell>
          <cell r="H189">
            <v>136</v>
          </cell>
          <cell r="I189">
            <v>0.71</v>
          </cell>
          <cell r="J189">
            <v>-96.56</v>
          </cell>
          <cell r="K189" t="str">
            <v>Peso de Producto Terminado</v>
          </cell>
          <cell r="L189" t="str">
            <v>G0963</v>
          </cell>
          <cell r="M189">
            <v>2002</v>
          </cell>
          <cell r="N189">
            <v>6</v>
          </cell>
          <cell r="O189" t="str">
            <v>043825</v>
          </cell>
          <cell r="P189">
            <v>1</v>
          </cell>
          <cell r="Q189" t="str">
            <v>G0963</v>
          </cell>
          <cell r="R189" t="str">
            <v>FACTUPA$03</v>
          </cell>
          <cell r="S189" t="str">
            <v>0200015233</v>
          </cell>
          <cell r="T189" t="str">
            <v>FLORICULTORA CANANVALLE</v>
          </cell>
          <cell r="U189">
            <v>43825</v>
          </cell>
          <cell r="V189">
            <v>637.20000000000005</v>
          </cell>
          <cell r="W189">
            <v>0</v>
          </cell>
          <cell r="X189">
            <v>637.20000000000005</v>
          </cell>
          <cell r="Y189">
            <v>0</v>
          </cell>
        </row>
        <row r="190">
          <cell r="A190" t="str">
            <v>G0834C1003</v>
          </cell>
          <cell r="B190" t="str">
            <v>FONDOS TAB 1182*249*171 KC 250</v>
          </cell>
          <cell r="C190">
            <v>90</v>
          </cell>
          <cell r="D190" t="str">
            <v>1</v>
          </cell>
          <cell r="E190">
            <v>20020621</v>
          </cell>
          <cell r="F190" t="str">
            <v>UN</v>
          </cell>
          <cell r="G190">
            <v>-1</v>
          </cell>
          <cell r="H190">
            <v>725</v>
          </cell>
          <cell r="I190">
            <v>0.69799999999999995</v>
          </cell>
          <cell r="J190">
            <v>-506.05</v>
          </cell>
          <cell r="K190" t="str">
            <v>Peso de Producto Terminado</v>
          </cell>
          <cell r="L190" t="str">
            <v>G0834</v>
          </cell>
          <cell r="M190">
            <v>2002</v>
          </cell>
          <cell r="N190">
            <v>6</v>
          </cell>
          <cell r="O190" t="str">
            <v>043589</v>
          </cell>
          <cell r="P190">
            <v>2</v>
          </cell>
          <cell r="Q190" t="str">
            <v>G0834</v>
          </cell>
          <cell r="R190" t="str">
            <v>FACTUPA$03</v>
          </cell>
          <cell r="S190" t="str">
            <v>0200015133</v>
          </cell>
          <cell r="T190" t="str">
            <v>ECUAMAGIC</v>
          </cell>
          <cell r="U190">
            <v>43589</v>
          </cell>
          <cell r="V190">
            <v>413.25</v>
          </cell>
          <cell r="W190">
            <v>0</v>
          </cell>
          <cell r="X190">
            <v>413.25</v>
          </cell>
          <cell r="Y190">
            <v>0</v>
          </cell>
        </row>
        <row r="191">
          <cell r="A191" t="str">
            <v>G0967C1BKP</v>
          </cell>
          <cell r="B191" t="str">
            <v>CAJA BASE AKP</v>
          </cell>
          <cell r="C191">
            <v>2</v>
          </cell>
          <cell r="D191" t="str">
            <v>1</v>
          </cell>
          <cell r="E191">
            <v>20020607</v>
          </cell>
          <cell r="F191" t="str">
            <v>UN</v>
          </cell>
          <cell r="G191">
            <v>1</v>
          </cell>
          <cell r="H191">
            <v>2867</v>
          </cell>
          <cell r="I191">
            <v>0.57399999999999995</v>
          </cell>
          <cell r="J191">
            <v>1645.6579999999999</v>
          </cell>
          <cell r="K191" t="str">
            <v>Peso de Producto Terminado</v>
          </cell>
          <cell r="L191" t="str">
            <v>G0967</v>
          </cell>
          <cell r="M191">
            <v>2002</v>
          </cell>
          <cell r="N191">
            <v>6</v>
          </cell>
          <cell r="O191" t="str">
            <v>043082</v>
          </cell>
          <cell r="P191">
            <v>1</v>
          </cell>
          <cell r="Q191" t="str">
            <v>15022</v>
          </cell>
          <cell r="R191" t="str">
            <v>21745</v>
          </cell>
          <cell r="S191" t="str">
            <v>0</v>
          </cell>
          <cell r="T191" t="str">
            <v>FLORYCAMPO</v>
          </cell>
          <cell r="U191">
            <v>43082</v>
          </cell>
        </row>
        <row r="192">
          <cell r="A192" t="str">
            <v>G0967C1BKP</v>
          </cell>
          <cell r="B192" t="str">
            <v>CAJA BASE AKP</v>
          </cell>
          <cell r="C192">
            <v>90</v>
          </cell>
          <cell r="D192" t="str">
            <v>1</v>
          </cell>
          <cell r="E192">
            <v>20020608</v>
          </cell>
          <cell r="F192" t="str">
            <v>UN</v>
          </cell>
          <cell r="G192">
            <v>-1</v>
          </cell>
          <cell r="H192">
            <v>1830</v>
          </cell>
          <cell r="I192">
            <v>0.57399999999999995</v>
          </cell>
          <cell r="J192">
            <v>-1050.42</v>
          </cell>
          <cell r="K192" t="str">
            <v>Peso de Producto Terminado</v>
          </cell>
          <cell r="L192" t="str">
            <v>G0967</v>
          </cell>
          <cell r="M192">
            <v>2002</v>
          </cell>
          <cell r="N192">
            <v>6</v>
          </cell>
          <cell r="O192" t="str">
            <v>043083</v>
          </cell>
          <cell r="P192">
            <v>4</v>
          </cell>
          <cell r="Q192" t="str">
            <v>G0967</v>
          </cell>
          <cell r="R192" t="str">
            <v>FACTUPA$03</v>
          </cell>
          <cell r="S192" t="str">
            <v>0200014881</v>
          </cell>
          <cell r="T192" t="str">
            <v>FLORYCAMPO</v>
          </cell>
          <cell r="U192">
            <v>43083</v>
          </cell>
          <cell r="V192">
            <v>933.3</v>
          </cell>
          <cell r="W192">
            <v>0</v>
          </cell>
          <cell r="X192">
            <v>933.3</v>
          </cell>
          <cell r="Y192">
            <v>0</v>
          </cell>
        </row>
        <row r="193">
          <cell r="A193" t="str">
            <v>G0967C1BKP</v>
          </cell>
          <cell r="B193" t="str">
            <v>CAJA BASE AKP</v>
          </cell>
          <cell r="C193">
            <v>90</v>
          </cell>
          <cell r="D193" t="str">
            <v>1</v>
          </cell>
          <cell r="E193">
            <v>20020608</v>
          </cell>
          <cell r="F193" t="str">
            <v>UN</v>
          </cell>
          <cell r="G193">
            <v>-1</v>
          </cell>
          <cell r="H193">
            <v>750</v>
          </cell>
          <cell r="I193">
            <v>0.57399999999999995</v>
          </cell>
          <cell r="J193">
            <v>-430.5</v>
          </cell>
          <cell r="K193" t="str">
            <v>Peso de Producto Terminado</v>
          </cell>
          <cell r="L193" t="str">
            <v>G0967</v>
          </cell>
          <cell r="M193">
            <v>2002</v>
          </cell>
          <cell r="N193">
            <v>6</v>
          </cell>
          <cell r="O193" t="str">
            <v>043091</v>
          </cell>
          <cell r="P193">
            <v>3</v>
          </cell>
          <cell r="Q193" t="str">
            <v>G0967</v>
          </cell>
          <cell r="R193" t="str">
            <v>FACTUPA$03</v>
          </cell>
          <cell r="S193" t="str">
            <v>0200014887</v>
          </cell>
          <cell r="T193" t="str">
            <v>FLORYCAMPO</v>
          </cell>
          <cell r="U193">
            <v>43091</v>
          </cell>
          <cell r="V193">
            <v>382.5</v>
          </cell>
          <cell r="W193">
            <v>0</v>
          </cell>
          <cell r="X193">
            <v>382.5</v>
          </cell>
          <cell r="Y193">
            <v>0</v>
          </cell>
        </row>
        <row r="194">
          <cell r="A194" t="str">
            <v>G0967C1BKP</v>
          </cell>
          <cell r="B194" t="str">
            <v>CAJA BASE AKP</v>
          </cell>
          <cell r="C194">
            <v>97</v>
          </cell>
          <cell r="D194" t="str">
            <v>1</v>
          </cell>
          <cell r="E194">
            <v>20020628</v>
          </cell>
          <cell r="F194" t="str">
            <v>UN</v>
          </cell>
          <cell r="G194">
            <v>-1</v>
          </cell>
          <cell r="H194">
            <v>287</v>
          </cell>
          <cell r="I194">
            <v>0.57399999999999995</v>
          </cell>
          <cell r="J194">
            <v>-164.738</v>
          </cell>
          <cell r="K194" t="str">
            <v>Peso de Producto Terminado</v>
          </cell>
          <cell r="L194" t="str">
            <v>G0967</v>
          </cell>
          <cell r="M194">
            <v>2002</v>
          </cell>
          <cell r="N194">
            <v>6</v>
          </cell>
          <cell r="O194" t="str">
            <v>043969</v>
          </cell>
          <cell r="P194">
            <v>1</v>
          </cell>
          <cell r="Q194" t="str">
            <v>0</v>
          </cell>
          <cell r="R194" t="str">
            <v>21745</v>
          </cell>
          <cell r="T194" t="str">
            <v>FLORYCAMPO</v>
          </cell>
          <cell r="U194">
            <v>43969</v>
          </cell>
        </row>
        <row r="195">
          <cell r="A195" t="str">
            <v>G0967C1BKP</v>
          </cell>
          <cell r="B195" t="str">
            <v>CAJA BASE AKP</v>
          </cell>
          <cell r="C195">
            <v>97</v>
          </cell>
          <cell r="D195" t="str">
            <v>1</v>
          </cell>
          <cell r="E195">
            <v>20020628</v>
          </cell>
          <cell r="F195" t="str">
            <v>UN</v>
          </cell>
          <cell r="G195">
            <v>-1</v>
          </cell>
          <cell r="H195">
            <v>418</v>
          </cell>
          <cell r="I195">
            <v>0.57399999999999995</v>
          </cell>
          <cell r="J195">
            <v>-239.93199999999999</v>
          </cell>
          <cell r="K195" t="str">
            <v>Peso de Producto Terminado</v>
          </cell>
          <cell r="L195" t="str">
            <v>G0967</v>
          </cell>
          <cell r="M195">
            <v>2002</v>
          </cell>
          <cell r="N195">
            <v>6</v>
          </cell>
          <cell r="O195" t="str">
            <v>043969</v>
          </cell>
          <cell r="P195">
            <v>1</v>
          </cell>
          <cell r="Q195" t="str">
            <v>0</v>
          </cell>
          <cell r="R195" t="str">
            <v>21745</v>
          </cell>
          <cell r="T195" t="str">
            <v>FLORYCAMPO</v>
          </cell>
          <cell r="U195">
            <v>43969</v>
          </cell>
        </row>
        <row r="196">
          <cell r="A196" t="str">
            <v>G0967C1B01</v>
          </cell>
          <cell r="B196" t="str">
            <v>BASE AKS(R2)  1030*368*137 T/250 TE:6264</v>
          </cell>
          <cell r="C196">
            <v>2</v>
          </cell>
          <cell r="D196" t="str">
            <v>1</v>
          </cell>
          <cell r="E196">
            <v>20020607</v>
          </cell>
          <cell r="F196" t="str">
            <v>UN</v>
          </cell>
          <cell r="G196">
            <v>1</v>
          </cell>
          <cell r="H196">
            <v>2648</v>
          </cell>
          <cell r="I196">
            <v>0.65</v>
          </cell>
          <cell r="J196">
            <v>1721.2</v>
          </cell>
          <cell r="K196" t="str">
            <v>Peso de Producto Terminado</v>
          </cell>
          <cell r="L196" t="str">
            <v>G0967</v>
          </cell>
          <cell r="M196">
            <v>2002</v>
          </cell>
          <cell r="N196">
            <v>6</v>
          </cell>
          <cell r="O196" t="str">
            <v>043079</v>
          </cell>
          <cell r="P196">
            <v>2</v>
          </cell>
          <cell r="Q196" t="str">
            <v>15023</v>
          </cell>
          <cell r="R196" t="str">
            <v>21747</v>
          </cell>
          <cell r="S196" t="str">
            <v>0</v>
          </cell>
          <cell r="T196" t="str">
            <v>FLORYCAMPO</v>
          </cell>
          <cell r="U196">
            <v>43079</v>
          </cell>
        </row>
        <row r="197">
          <cell r="A197" t="str">
            <v>G0967C1B01</v>
          </cell>
          <cell r="B197" t="str">
            <v>BASE AKS(R2)  1030*368*137 T/250 TE:6264</v>
          </cell>
          <cell r="C197">
            <v>90</v>
          </cell>
          <cell r="D197" t="str">
            <v>1</v>
          </cell>
          <cell r="E197">
            <v>20020608</v>
          </cell>
          <cell r="F197" t="str">
            <v>UN</v>
          </cell>
          <cell r="G197">
            <v>-1</v>
          </cell>
          <cell r="H197">
            <v>2440</v>
          </cell>
          <cell r="I197">
            <v>0.65</v>
          </cell>
          <cell r="J197">
            <v>-1586</v>
          </cell>
          <cell r="K197" t="str">
            <v>Peso de Producto Terminado</v>
          </cell>
          <cell r="L197" t="str">
            <v>G0967</v>
          </cell>
          <cell r="M197">
            <v>2002</v>
          </cell>
          <cell r="N197">
            <v>6</v>
          </cell>
          <cell r="O197" t="str">
            <v>043083</v>
          </cell>
          <cell r="P197">
            <v>2</v>
          </cell>
          <cell r="Q197" t="str">
            <v>G0967</v>
          </cell>
          <cell r="R197" t="str">
            <v>FACTUPA$03</v>
          </cell>
          <cell r="S197" t="str">
            <v>0200014881</v>
          </cell>
          <cell r="T197" t="str">
            <v>FLORYCAMPO</v>
          </cell>
          <cell r="U197">
            <v>43083</v>
          </cell>
          <cell r="V197">
            <v>1317.6</v>
          </cell>
          <cell r="W197">
            <v>0</v>
          </cell>
          <cell r="X197">
            <v>1317.6</v>
          </cell>
          <cell r="Y197">
            <v>0</v>
          </cell>
        </row>
        <row r="198">
          <cell r="A198" t="str">
            <v>G0967C1TKM</v>
          </cell>
          <cell r="B198" t="str">
            <v>TAPA AKM 885*249*113 T/250 TE/6.273</v>
          </cell>
          <cell r="C198">
            <v>2</v>
          </cell>
          <cell r="D198" t="str">
            <v>1</v>
          </cell>
          <cell r="E198">
            <v>20020607</v>
          </cell>
          <cell r="F198" t="str">
            <v>UN</v>
          </cell>
          <cell r="G198">
            <v>1</v>
          </cell>
          <cell r="H198">
            <v>1133</v>
          </cell>
          <cell r="I198">
            <v>0.41299999999999998</v>
          </cell>
          <cell r="J198">
            <v>467.92899999999997</v>
          </cell>
          <cell r="K198" t="str">
            <v>Peso de Producto Terminado</v>
          </cell>
          <cell r="L198" t="str">
            <v>G0967</v>
          </cell>
          <cell r="M198">
            <v>2002</v>
          </cell>
          <cell r="N198">
            <v>6</v>
          </cell>
          <cell r="O198" t="str">
            <v>043079</v>
          </cell>
          <cell r="P198">
            <v>1</v>
          </cell>
          <cell r="Q198" t="str">
            <v>15019</v>
          </cell>
          <cell r="R198" t="str">
            <v>21748</v>
          </cell>
          <cell r="S198" t="str">
            <v>0</v>
          </cell>
          <cell r="T198" t="str">
            <v>FLORYCAMPO</v>
          </cell>
          <cell r="U198">
            <v>43079</v>
          </cell>
        </row>
        <row r="199">
          <cell r="A199" t="str">
            <v>G0967C1TKM</v>
          </cell>
          <cell r="B199" t="str">
            <v>TAPA AKM 885*249*113 T/250 TE/6.273</v>
          </cell>
          <cell r="C199">
            <v>90</v>
          </cell>
          <cell r="D199" t="str">
            <v>1</v>
          </cell>
          <cell r="E199">
            <v>20020608</v>
          </cell>
          <cell r="F199" t="str">
            <v>UN</v>
          </cell>
          <cell r="G199">
            <v>-1</v>
          </cell>
          <cell r="H199">
            <v>1000</v>
          </cell>
          <cell r="I199">
            <v>0.41299999999999998</v>
          </cell>
          <cell r="J199">
            <v>-413</v>
          </cell>
          <cell r="K199" t="str">
            <v>Peso de Producto Terminado</v>
          </cell>
          <cell r="L199" t="str">
            <v>G0967</v>
          </cell>
          <cell r="M199">
            <v>2002</v>
          </cell>
          <cell r="N199">
            <v>6</v>
          </cell>
          <cell r="O199" t="str">
            <v>043091</v>
          </cell>
          <cell r="P199">
            <v>1</v>
          </cell>
          <cell r="Q199" t="str">
            <v>G0967</v>
          </cell>
          <cell r="R199" t="str">
            <v>FACTUPA$03</v>
          </cell>
          <cell r="S199" t="str">
            <v>0200014887</v>
          </cell>
          <cell r="T199" t="str">
            <v>FLORYCAMPO</v>
          </cell>
          <cell r="U199">
            <v>43091</v>
          </cell>
          <cell r="V199">
            <v>350</v>
          </cell>
          <cell r="W199">
            <v>0</v>
          </cell>
          <cell r="X199">
            <v>350</v>
          </cell>
          <cell r="Y199">
            <v>0</v>
          </cell>
        </row>
        <row r="200">
          <cell r="A200" t="str">
            <v>G0967C1TKP</v>
          </cell>
          <cell r="B200" t="str">
            <v>CAJA TAPA AKP</v>
          </cell>
          <cell r="C200">
            <v>2</v>
          </cell>
          <cell r="D200" t="str">
            <v>1</v>
          </cell>
          <cell r="E200">
            <v>20020607</v>
          </cell>
          <cell r="F200" t="str">
            <v>UN</v>
          </cell>
          <cell r="G200">
            <v>1</v>
          </cell>
          <cell r="H200">
            <v>2825</v>
          </cell>
          <cell r="I200">
            <v>0.63700000000000001</v>
          </cell>
          <cell r="J200">
            <v>1799.5250000000001</v>
          </cell>
          <cell r="K200" t="str">
            <v>Peso de Producto Terminado</v>
          </cell>
          <cell r="L200" t="str">
            <v>G0967</v>
          </cell>
          <cell r="M200">
            <v>2002</v>
          </cell>
          <cell r="N200">
            <v>6</v>
          </cell>
          <cell r="O200" t="str">
            <v>043079</v>
          </cell>
          <cell r="P200">
            <v>5</v>
          </cell>
          <cell r="Q200" t="str">
            <v>15020</v>
          </cell>
          <cell r="R200" t="str">
            <v>21744</v>
          </cell>
          <cell r="S200" t="str">
            <v>0</v>
          </cell>
          <cell r="T200" t="str">
            <v>FLORYCAMPO</v>
          </cell>
          <cell r="U200">
            <v>43079</v>
          </cell>
        </row>
        <row r="201">
          <cell r="A201" t="str">
            <v>G0967C1TKP</v>
          </cell>
          <cell r="B201" t="str">
            <v>CAJA TAPA AKP</v>
          </cell>
          <cell r="C201">
            <v>90</v>
          </cell>
          <cell r="D201" t="str">
            <v>1</v>
          </cell>
          <cell r="E201">
            <v>20020608</v>
          </cell>
          <cell r="F201" t="str">
            <v>UN</v>
          </cell>
          <cell r="G201">
            <v>-1</v>
          </cell>
          <cell r="H201">
            <v>2580</v>
          </cell>
          <cell r="I201">
            <v>0.63700000000000001</v>
          </cell>
          <cell r="J201">
            <v>-1643.46</v>
          </cell>
          <cell r="K201" t="str">
            <v>Peso de Producto Terminado</v>
          </cell>
          <cell r="L201" t="str">
            <v>G0967</v>
          </cell>
          <cell r="M201">
            <v>2002</v>
          </cell>
          <cell r="N201">
            <v>6</v>
          </cell>
          <cell r="O201" t="str">
            <v>043083</v>
          </cell>
          <cell r="P201">
            <v>3</v>
          </cell>
          <cell r="Q201" t="str">
            <v>G0967</v>
          </cell>
          <cell r="R201" t="str">
            <v>FACTUPA$03</v>
          </cell>
          <cell r="S201" t="str">
            <v>0200014881</v>
          </cell>
          <cell r="T201" t="str">
            <v>FLORYCAMPO</v>
          </cell>
          <cell r="U201">
            <v>43083</v>
          </cell>
          <cell r="V201">
            <v>1393.2</v>
          </cell>
          <cell r="W201">
            <v>0</v>
          </cell>
          <cell r="X201">
            <v>1393.2</v>
          </cell>
          <cell r="Y201">
            <v>0</v>
          </cell>
        </row>
        <row r="202">
          <cell r="A202" t="str">
            <v>G0967C1BKM</v>
          </cell>
          <cell r="B202" t="str">
            <v>BASE AKM 875*234*97 T/250 TE/6.274 K/K</v>
          </cell>
          <cell r="C202">
            <v>2</v>
          </cell>
          <cell r="D202" t="str">
            <v>1</v>
          </cell>
          <cell r="E202">
            <v>20020607</v>
          </cell>
          <cell r="F202" t="str">
            <v>UN</v>
          </cell>
          <cell r="G202">
            <v>1</v>
          </cell>
          <cell r="H202">
            <v>1187</v>
          </cell>
          <cell r="I202">
            <v>0.35899999999999999</v>
          </cell>
          <cell r="J202">
            <v>426.13299999999998</v>
          </cell>
          <cell r="K202" t="str">
            <v>Peso de Producto Terminado</v>
          </cell>
          <cell r="L202" t="str">
            <v>G0967</v>
          </cell>
          <cell r="M202">
            <v>2002</v>
          </cell>
          <cell r="N202">
            <v>6</v>
          </cell>
          <cell r="O202" t="str">
            <v>043090</v>
          </cell>
          <cell r="P202">
            <v>1</v>
          </cell>
          <cell r="Q202" t="str">
            <v>15024</v>
          </cell>
          <cell r="R202" t="str">
            <v>21742</v>
          </cell>
          <cell r="S202" t="str">
            <v>0</v>
          </cell>
          <cell r="T202" t="str">
            <v>FLORYCAMPO</v>
          </cell>
          <cell r="U202">
            <v>43090</v>
          </cell>
        </row>
        <row r="203">
          <cell r="A203" t="str">
            <v>G0963C1TTC</v>
          </cell>
          <cell r="B203" t="str">
            <v>CJ TP TABACO CANANVALLE 1040*250*195T250</v>
          </cell>
          <cell r="C203">
            <v>90</v>
          </cell>
          <cell r="D203" t="str">
            <v>1</v>
          </cell>
          <cell r="E203">
            <v>20020625</v>
          </cell>
          <cell r="F203" t="str">
            <v>UN</v>
          </cell>
          <cell r="G203">
            <v>-1</v>
          </cell>
          <cell r="H203">
            <v>2854</v>
          </cell>
          <cell r="I203">
            <v>0.71</v>
          </cell>
          <cell r="J203">
            <v>-2026.34</v>
          </cell>
          <cell r="K203" t="str">
            <v>Peso de Producto Terminado</v>
          </cell>
          <cell r="L203" t="str">
            <v>G0963</v>
          </cell>
          <cell r="M203">
            <v>2002</v>
          </cell>
          <cell r="N203">
            <v>6</v>
          </cell>
          <cell r="O203" t="str">
            <v>043737</v>
          </cell>
          <cell r="P203">
            <v>2</v>
          </cell>
          <cell r="Q203" t="str">
            <v>G0963</v>
          </cell>
          <cell r="R203" t="str">
            <v>FACTUPA$03</v>
          </cell>
          <cell r="S203" t="str">
            <v>0200015203</v>
          </cell>
          <cell r="T203" t="str">
            <v>FLORICULTORA CANANVALLE</v>
          </cell>
          <cell r="U203">
            <v>43737</v>
          </cell>
          <cell r="V203">
            <v>1683.86</v>
          </cell>
          <cell r="W203">
            <v>0</v>
          </cell>
          <cell r="X203">
            <v>1683.86</v>
          </cell>
          <cell r="Y203">
            <v>0</v>
          </cell>
        </row>
        <row r="204">
          <cell r="A204" t="str">
            <v>G0797C1BTA</v>
          </cell>
          <cell r="B204" t="str">
            <v>CAJA BASE TABACO</v>
          </cell>
          <cell r="C204">
            <v>90</v>
          </cell>
          <cell r="D204" t="str">
            <v>1</v>
          </cell>
          <cell r="E204">
            <v>20020626</v>
          </cell>
          <cell r="F204" t="str">
            <v>UN</v>
          </cell>
          <cell r="G204">
            <v>-1</v>
          </cell>
          <cell r="H204">
            <v>3000</v>
          </cell>
          <cell r="I204">
            <v>0.68300000000000005</v>
          </cell>
          <cell r="J204">
            <v>-2049</v>
          </cell>
          <cell r="K204" t="str">
            <v>Peso de Producto Terminado</v>
          </cell>
          <cell r="L204" t="str">
            <v>G0797</v>
          </cell>
          <cell r="M204">
            <v>2002</v>
          </cell>
          <cell r="N204">
            <v>6</v>
          </cell>
          <cell r="O204" t="str">
            <v>043753</v>
          </cell>
          <cell r="P204">
            <v>1</v>
          </cell>
          <cell r="Q204" t="str">
            <v>G0797</v>
          </cell>
          <cell r="R204" t="str">
            <v>FACTUPA$03</v>
          </cell>
          <cell r="S204" t="str">
            <v>0200015215</v>
          </cell>
          <cell r="T204" t="str">
            <v>EXROCOB</v>
          </cell>
          <cell r="U204">
            <v>43753</v>
          </cell>
          <cell r="V204">
            <v>1740</v>
          </cell>
          <cell r="W204">
            <v>0</v>
          </cell>
          <cell r="X204">
            <v>1740</v>
          </cell>
          <cell r="Y204">
            <v>0</v>
          </cell>
        </row>
        <row r="205">
          <cell r="A205" t="str">
            <v>G0080C1T02</v>
          </cell>
          <cell r="B205" t="str">
            <v>TAP TAB GLAMOUR 1053*250*206 T250 TE4222</v>
          </cell>
          <cell r="C205">
            <v>2</v>
          </cell>
          <cell r="D205" t="str">
            <v>1</v>
          </cell>
          <cell r="E205">
            <v>20020607</v>
          </cell>
          <cell r="F205" t="str">
            <v>UN</v>
          </cell>
          <cell r="G205">
            <v>1</v>
          </cell>
          <cell r="H205">
            <v>805</v>
          </cell>
          <cell r="I205">
            <v>0.71599999999999997</v>
          </cell>
          <cell r="J205">
            <v>576.38</v>
          </cell>
          <cell r="K205" t="str">
            <v>Peso de Producto Terminado</v>
          </cell>
          <cell r="L205" t="str">
            <v>G0080</v>
          </cell>
          <cell r="M205">
            <v>2002</v>
          </cell>
          <cell r="N205">
            <v>6</v>
          </cell>
          <cell r="O205" t="str">
            <v>043079</v>
          </cell>
          <cell r="P205">
            <v>4</v>
          </cell>
          <cell r="Q205" t="str">
            <v>15015</v>
          </cell>
          <cell r="R205" t="str">
            <v>21592</v>
          </cell>
          <cell r="S205" t="str">
            <v>0</v>
          </cell>
          <cell r="T205" t="str">
            <v>AGRO INDUSTRIAS SAN ALFONSO</v>
          </cell>
          <cell r="U205">
            <v>43079</v>
          </cell>
        </row>
        <row r="206">
          <cell r="A206" t="str">
            <v>G0096C1B01</v>
          </cell>
          <cell r="B206" t="str">
            <v>BASE TABACO 1034*237*202 T/250 TE/15.343</v>
          </cell>
          <cell r="C206">
            <v>2</v>
          </cell>
          <cell r="D206" t="str">
            <v>1</v>
          </cell>
          <cell r="E206">
            <v>20020605</v>
          </cell>
          <cell r="F206" t="str">
            <v>UN</v>
          </cell>
          <cell r="G206">
            <v>1</v>
          </cell>
          <cell r="H206">
            <v>1860</v>
          </cell>
          <cell r="I206">
            <v>0.71499999999999997</v>
          </cell>
          <cell r="J206">
            <v>1329.9</v>
          </cell>
          <cell r="K206" t="str">
            <v>Peso de Producto Terminado</v>
          </cell>
          <cell r="L206" t="str">
            <v>G0096</v>
          </cell>
          <cell r="M206">
            <v>2002</v>
          </cell>
          <cell r="N206">
            <v>6</v>
          </cell>
          <cell r="O206" t="str">
            <v>042938</v>
          </cell>
          <cell r="P206">
            <v>16</v>
          </cell>
          <cell r="Q206" t="str">
            <v>14938</v>
          </cell>
          <cell r="R206" t="str">
            <v>21638</v>
          </cell>
          <cell r="S206" t="str">
            <v>0</v>
          </cell>
          <cell r="T206" t="str">
            <v>AGRIEXPRESS S. A.</v>
          </cell>
          <cell r="U206">
            <v>42938</v>
          </cell>
        </row>
        <row r="207">
          <cell r="A207" t="str">
            <v>G0096C1B01</v>
          </cell>
          <cell r="B207" t="str">
            <v>BASE TABACO 1034*237*202 T/250 TE/15.343</v>
          </cell>
          <cell r="C207">
            <v>90</v>
          </cell>
          <cell r="D207" t="str">
            <v>1</v>
          </cell>
          <cell r="E207">
            <v>20020606</v>
          </cell>
          <cell r="F207" t="str">
            <v>UN</v>
          </cell>
          <cell r="G207">
            <v>-1</v>
          </cell>
          <cell r="H207">
            <v>1860</v>
          </cell>
          <cell r="I207">
            <v>0.71499999999999997</v>
          </cell>
          <cell r="J207">
            <v>-1329.9</v>
          </cell>
          <cell r="K207" t="str">
            <v>Peso de Producto Terminado</v>
          </cell>
          <cell r="L207" t="str">
            <v>G0096</v>
          </cell>
          <cell r="M207">
            <v>2002</v>
          </cell>
          <cell r="N207">
            <v>6</v>
          </cell>
          <cell r="O207" t="str">
            <v>042974</v>
          </cell>
          <cell r="P207">
            <v>2</v>
          </cell>
          <cell r="Q207" t="str">
            <v>G0096</v>
          </cell>
          <cell r="R207" t="str">
            <v>FACTUPA$03</v>
          </cell>
          <cell r="S207" t="str">
            <v>0200014825</v>
          </cell>
          <cell r="T207" t="str">
            <v>AGRIEXPRESS S. A.</v>
          </cell>
          <cell r="U207">
            <v>42974</v>
          </cell>
          <cell r="V207">
            <v>1134.5999999999999</v>
          </cell>
          <cell r="W207">
            <v>0</v>
          </cell>
          <cell r="X207">
            <v>1134.5999999999999</v>
          </cell>
          <cell r="Y207">
            <v>0</v>
          </cell>
        </row>
        <row r="208">
          <cell r="A208" t="str">
            <v>G0096C1T01</v>
          </cell>
          <cell r="B208" t="str">
            <v>TAP TAB PLANTERRA 1044*252*205 T/250</v>
          </cell>
          <cell r="C208">
            <v>2</v>
          </cell>
          <cell r="D208" t="str">
            <v>1</v>
          </cell>
          <cell r="E208">
            <v>20020603</v>
          </cell>
          <cell r="F208" t="str">
            <v>UN</v>
          </cell>
          <cell r="G208">
            <v>1</v>
          </cell>
          <cell r="H208">
            <v>1890</v>
          </cell>
          <cell r="I208">
            <v>0.75</v>
          </cell>
          <cell r="J208">
            <v>1417.5</v>
          </cell>
          <cell r="K208" t="str">
            <v>Peso de Producto Terminado</v>
          </cell>
          <cell r="L208" t="str">
            <v>G0096</v>
          </cell>
          <cell r="M208">
            <v>2002</v>
          </cell>
          <cell r="N208">
            <v>6</v>
          </cell>
          <cell r="O208" t="str">
            <v>042844</v>
          </cell>
          <cell r="P208">
            <v>9</v>
          </cell>
          <cell r="Q208" t="str">
            <v>14875</v>
          </cell>
          <cell r="R208" t="str">
            <v>21639</v>
          </cell>
          <cell r="S208" t="str">
            <v>0</v>
          </cell>
          <cell r="T208" t="str">
            <v>AGRIEXPRESS S. A.</v>
          </cell>
          <cell r="U208">
            <v>42844</v>
          </cell>
        </row>
        <row r="209">
          <cell r="A209" t="str">
            <v>G0096C1T01</v>
          </cell>
          <cell r="B209" t="str">
            <v>TAP TAB PLANTERRA 1044*252*205 T/250</v>
          </cell>
          <cell r="C209">
            <v>90</v>
          </cell>
          <cell r="D209" t="str">
            <v>1</v>
          </cell>
          <cell r="E209">
            <v>20020606</v>
          </cell>
          <cell r="F209" t="str">
            <v>UN</v>
          </cell>
          <cell r="G209">
            <v>-1</v>
          </cell>
          <cell r="H209">
            <v>1860</v>
          </cell>
          <cell r="I209">
            <v>0.75</v>
          </cell>
          <cell r="J209">
            <v>-1395</v>
          </cell>
          <cell r="K209" t="str">
            <v>Peso de Producto Terminado</v>
          </cell>
          <cell r="L209" t="str">
            <v>G0096</v>
          </cell>
          <cell r="M209">
            <v>2002</v>
          </cell>
          <cell r="N209">
            <v>6</v>
          </cell>
          <cell r="O209" t="str">
            <v>042974</v>
          </cell>
          <cell r="P209">
            <v>1</v>
          </cell>
          <cell r="Q209" t="str">
            <v>G0096</v>
          </cell>
          <cell r="R209" t="str">
            <v>FACTUPA$03</v>
          </cell>
          <cell r="S209" t="str">
            <v>0200014825</v>
          </cell>
          <cell r="T209" t="str">
            <v>AGRIEXPRESS S. A.</v>
          </cell>
          <cell r="U209">
            <v>42974</v>
          </cell>
          <cell r="V209">
            <v>1190.4000000000001</v>
          </cell>
          <cell r="W209">
            <v>0</v>
          </cell>
          <cell r="X209">
            <v>1190.4000000000001</v>
          </cell>
          <cell r="Y209">
            <v>0</v>
          </cell>
        </row>
        <row r="210">
          <cell r="A210" t="str">
            <v>G0793C1BTA</v>
          </cell>
          <cell r="B210" t="str">
            <v>BASE TABACO 1030*235*207 T250TE5248TR267</v>
          </cell>
          <cell r="C210">
            <v>2</v>
          </cell>
          <cell r="D210" t="str">
            <v>1</v>
          </cell>
          <cell r="E210">
            <v>20020618</v>
          </cell>
          <cell r="F210" t="str">
            <v>UN</v>
          </cell>
          <cell r="G210">
            <v>1</v>
          </cell>
          <cell r="H210">
            <v>2100</v>
          </cell>
          <cell r="I210">
            <v>0.72199999999999998</v>
          </cell>
          <cell r="J210">
            <v>1516.2</v>
          </cell>
          <cell r="K210" t="str">
            <v>Peso de Producto Terminado</v>
          </cell>
          <cell r="L210" t="str">
            <v>G0793</v>
          </cell>
          <cell r="M210">
            <v>2002</v>
          </cell>
          <cell r="N210">
            <v>6</v>
          </cell>
          <cell r="O210" t="str">
            <v>043485</v>
          </cell>
          <cell r="P210">
            <v>1</v>
          </cell>
          <cell r="Q210" t="str">
            <v>15337</v>
          </cell>
          <cell r="R210" t="str">
            <v>21878</v>
          </cell>
          <cell r="S210" t="str">
            <v>0</v>
          </cell>
          <cell r="T210" t="str">
            <v>ECOROSES CIA LTDA.</v>
          </cell>
          <cell r="U210">
            <v>43485</v>
          </cell>
        </row>
        <row r="211">
          <cell r="A211" t="str">
            <v>G0793C1BTA</v>
          </cell>
          <cell r="B211" t="str">
            <v>BASE TABACO 1030*235*207 T250TE5248TR267</v>
          </cell>
          <cell r="C211">
            <v>90</v>
          </cell>
          <cell r="D211" t="str">
            <v>1</v>
          </cell>
          <cell r="E211">
            <v>20020619</v>
          </cell>
          <cell r="F211" t="str">
            <v>UN</v>
          </cell>
          <cell r="G211">
            <v>-1</v>
          </cell>
          <cell r="H211">
            <v>2100</v>
          </cell>
          <cell r="I211">
            <v>0.72199999999999998</v>
          </cell>
          <cell r="J211">
            <v>-1516.2</v>
          </cell>
          <cell r="K211" t="str">
            <v>Peso de Producto Terminado</v>
          </cell>
          <cell r="L211" t="str">
            <v>G0793</v>
          </cell>
          <cell r="M211">
            <v>2002</v>
          </cell>
          <cell r="N211">
            <v>6</v>
          </cell>
          <cell r="O211" t="str">
            <v>043503</v>
          </cell>
          <cell r="P211">
            <v>3</v>
          </cell>
          <cell r="Q211" t="str">
            <v>G0793</v>
          </cell>
          <cell r="R211" t="str">
            <v>FACTUPA$03</v>
          </cell>
          <cell r="S211" t="str">
            <v>0200015088</v>
          </cell>
          <cell r="T211" t="str">
            <v>ECOROSES CIA LTDA.</v>
          </cell>
          <cell r="U211">
            <v>43503</v>
          </cell>
          <cell r="V211">
            <v>1323</v>
          </cell>
          <cell r="W211">
            <v>0</v>
          </cell>
          <cell r="X211">
            <v>1323</v>
          </cell>
          <cell r="Y211">
            <v>0</v>
          </cell>
        </row>
        <row r="212">
          <cell r="A212" t="str">
            <v>G0793C1003</v>
          </cell>
          <cell r="B212" t="str">
            <v>TP TABACO 1040*253*213 T250 TR268 TE3626</v>
          </cell>
          <cell r="C212">
            <v>2</v>
          </cell>
          <cell r="D212" t="str">
            <v>1</v>
          </cell>
          <cell r="E212">
            <v>20020618</v>
          </cell>
          <cell r="F212" t="str">
            <v>UN</v>
          </cell>
          <cell r="G212">
            <v>1</v>
          </cell>
          <cell r="H212">
            <v>2049</v>
          </cell>
          <cell r="I212">
            <v>0.76600000000000001</v>
          </cell>
          <cell r="J212">
            <v>1569.5340000000001</v>
          </cell>
          <cell r="K212" t="str">
            <v>Peso de Producto Terminado</v>
          </cell>
          <cell r="L212" t="str">
            <v>G0793</v>
          </cell>
          <cell r="M212">
            <v>2002</v>
          </cell>
          <cell r="N212">
            <v>6</v>
          </cell>
          <cell r="O212" t="str">
            <v>043502</v>
          </cell>
          <cell r="P212">
            <v>1</v>
          </cell>
          <cell r="Q212" t="str">
            <v>15339</v>
          </cell>
          <cell r="R212" t="str">
            <v>21928</v>
          </cell>
          <cell r="S212" t="str">
            <v>0</v>
          </cell>
          <cell r="T212" t="str">
            <v>ECOROSES CIA LTDA.</v>
          </cell>
          <cell r="U212">
            <v>43502</v>
          </cell>
        </row>
        <row r="213">
          <cell r="A213" t="str">
            <v>G0793C1003</v>
          </cell>
          <cell r="B213" t="str">
            <v>TP TABACO 1040*253*213 T250 TR268 TE3626</v>
          </cell>
          <cell r="C213">
            <v>90</v>
          </cell>
          <cell r="D213" t="str">
            <v>1</v>
          </cell>
          <cell r="E213">
            <v>20020619</v>
          </cell>
          <cell r="F213" t="str">
            <v>UN</v>
          </cell>
          <cell r="G213">
            <v>-1</v>
          </cell>
          <cell r="H213">
            <v>2049</v>
          </cell>
          <cell r="I213">
            <v>0.76600000000000001</v>
          </cell>
          <cell r="J213">
            <v>-1569.5340000000001</v>
          </cell>
          <cell r="K213" t="str">
            <v>Peso de Producto Terminado</v>
          </cell>
          <cell r="L213" t="str">
            <v>G0793</v>
          </cell>
          <cell r="M213">
            <v>2002</v>
          </cell>
          <cell r="N213">
            <v>6</v>
          </cell>
          <cell r="O213" t="str">
            <v>043503</v>
          </cell>
          <cell r="P213">
            <v>2</v>
          </cell>
          <cell r="Q213" t="str">
            <v>G0793</v>
          </cell>
          <cell r="R213" t="str">
            <v>FACTUPA$03</v>
          </cell>
          <cell r="S213" t="str">
            <v>0200015088</v>
          </cell>
          <cell r="T213" t="str">
            <v>ECOROSES CIA LTDA.</v>
          </cell>
          <cell r="U213">
            <v>43503</v>
          </cell>
          <cell r="V213">
            <v>1386</v>
          </cell>
          <cell r="W213">
            <v>0</v>
          </cell>
          <cell r="X213">
            <v>1386</v>
          </cell>
          <cell r="Y213">
            <v>0</v>
          </cell>
        </row>
        <row r="214">
          <cell r="A214" t="str">
            <v>G0793C1003</v>
          </cell>
          <cell r="B214" t="str">
            <v>TP TABACO 1040*253*213 T250 TR268 TE3626</v>
          </cell>
          <cell r="C214">
            <v>90</v>
          </cell>
          <cell r="D214" t="str">
            <v>1</v>
          </cell>
          <cell r="E214">
            <v>20020619</v>
          </cell>
          <cell r="F214" t="str">
            <v>UN</v>
          </cell>
          <cell r="G214">
            <v>-1</v>
          </cell>
          <cell r="H214">
            <v>51</v>
          </cell>
          <cell r="I214">
            <v>0.76600000000000001</v>
          </cell>
          <cell r="J214">
            <v>-39.066000000000003</v>
          </cell>
          <cell r="K214" t="str">
            <v>Peso de Producto Terminado</v>
          </cell>
          <cell r="L214" t="str">
            <v>G0793</v>
          </cell>
          <cell r="M214">
            <v>2002</v>
          </cell>
          <cell r="N214">
            <v>6</v>
          </cell>
          <cell r="O214" t="str">
            <v>043503</v>
          </cell>
          <cell r="P214">
            <v>2</v>
          </cell>
          <cell r="Q214" t="str">
            <v>G0793</v>
          </cell>
          <cell r="R214" t="str">
            <v>FACTUPA$03</v>
          </cell>
          <cell r="S214" t="str">
            <v>0200015088</v>
          </cell>
          <cell r="T214" t="str">
            <v>ECOROSES CIA LTDA.</v>
          </cell>
          <cell r="U214">
            <v>43503</v>
          </cell>
          <cell r="V214">
            <v>1386</v>
          </cell>
          <cell r="W214">
            <v>0</v>
          </cell>
          <cell r="X214">
            <v>1386</v>
          </cell>
          <cell r="Y214">
            <v>0</v>
          </cell>
        </row>
        <row r="215">
          <cell r="A215" t="str">
            <v>G0793C1006</v>
          </cell>
          <cell r="B215" t="str">
            <v>TP TABMULTIFLOR 1040*253*213 KC 250 4383</v>
          </cell>
          <cell r="C215">
            <v>2</v>
          </cell>
          <cell r="D215" t="str">
            <v>1</v>
          </cell>
          <cell r="E215">
            <v>20020618</v>
          </cell>
          <cell r="F215" t="str">
            <v>UN</v>
          </cell>
          <cell r="G215">
            <v>1</v>
          </cell>
          <cell r="H215">
            <v>1173</v>
          </cell>
          <cell r="I215">
            <v>0.76600000000000001</v>
          </cell>
          <cell r="J215">
            <v>898.51800000000003</v>
          </cell>
          <cell r="K215" t="str">
            <v>Peso de Producto Terminado</v>
          </cell>
          <cell r="L215" t="str">
            <v>G0793</v>
          </cell>
          <cell r="M215">
            <v>2002</v>
          </cell>
          <cell r="N215">
            <v>6</v>
          </cell>
          <cell r="O215" t="str">
            <v>043502</v>
          </cell>
          <cell r="P215">
            <v>2</v>
          </cell>
          <cell r="Q215" t="str">
            <v>15340</v>
          </cell>
          <cell r="R215" t="str">
            <v>21929</v>
          </cell>
          <cell r="S215" t="str">
            <v>0</v>
          </cell>
          <cell r="T215" t="str">
            <v>ECOROSES CIA LTDA.</v>
          </cell>
          <cell r="U215">
            <v>43502</v>
          </cell>
        </row>
        <row r="216">
          <cell r="A216" t="str">
            <v>G0793C1006</v>
          </cell>
          <cell r="B216" t="str">
            <v>TP TABMULTIFLOR 1040*253*213 KC 250 4383</v>
          </cell>
          <cell r="C216">
            <v>90</v>
          </cell>
          <cell r="D216" t="str">
            <v>1</v>
          </cell>
          <cell r="E216">
            <v>20020619</v>
          </cell>
          <cell r="F216" t="str">
            <v>UN</v>
          </cell>
          <cell r="G216">
            <v>-1</v>
          </cell>
          <cell r="H216">
            <v>1173</v>
          </cell>
          <cell r="I216">
            <v>0.76600000000000001</v>
          </cell>
          <cell r="J216">
            <v>-898.51800000000003</v>
          </cell>
          <cell r="K216" t="str">
            <v>Peso de Producto Terminado</v>
          </cell>
          <cell r="L216" t="str">
            <v>G0793</v>
          </cell>
          <cell r="M216">
            <v>2002</v>
          </cell>
          <cell r="N216">
            <v>6</v>
          </cell>
          <cell r="O216" t="str">
            <v>043503</v>
          </cell>
          <cell r="P216">
            <v>1</v>
          </cell>
          <cell r="Q216" t="str">
            <v>G0793</v>
          </cell>
          <cell r="R216" t="str">
            <v>FACTUPA$03</v>
          </cell>
          <cell r="S216" t="str">
            <v>0200015088</v>
          </cell>
          <cell r="T216" t="str">
            <v>ECOROSES CIA LTDA.</v>
          </cell>
          <cell r="U216">
            <v>43503</v>
          </cell>
          <cell r="V216">
            <v>774.18</v>
          </cell>
          <cell r="W216">
            <v>0</v>
          </cell>
          <cell r="X216">
            <v>774.18</v>
          </cell>
          <cell r="Y216">
            <v>0</v>
          </cell>
        </row>
        <row r="217">
          <cell r="A217" t="str">
            <v>G0834C1003</v>
          </cell>
          <cell r="B217" t="str">
            <v>FONDOS TAB 1182*249*171 KC 250</v>
          </cell>
          <cell r="C217">
            <v>90</v>
          </cell>
          <cell r="D217" t="str">
            <v>1</v>
          </cell>
          <cell r="E217">
            <v>20020624</v>
          </cell>
          <cell r="F217" t="str">
            <v>UN</v>
          </cell>
          <cell r="G217">
            <v>-1</v>
          </cell>
          <cell r="H217">
            <v>100</v>
          </cell>
          <cell r="I217">
            <v>0.69799999999999995</v>
          </cell>
          <cell r="J217">
            <v>-69.8</v>
          </cell>
          <cell r="K217" t="str">
            <v>Peso de Producto Terminado</v>
          </cell>
          <cell r="L217" t="str">
            <v>G0834</v>
          </cell>
          <cell r="M217">
            <v>2002</v>
          </cell>
          <cell r="N217">
            <v>6</v>
          </cell>
          <cell r="O217" t="str">
            <v>043663</v>
          </cell>
          <cell r="P217">
            <v>2</v>
          </cell>
          <cell r="Q217" t="str">
            <v>G0834</v>
          </cell>
          <cell r="R217" t="str">
            <v>FACTUPA$03</v>
          </cell>
          <cell r="S217" t="str">
            <v>0200015169</v>
          </cell>
          <cell r="T217" t="str">
            <v>ECUAMAGIC</v>
          </cell>
          <cell r="U217">
            <v>43663</v>
          </cell>
          <cell r="V217">
            <v>57</v>
          </cell>
          <cell r="W217">
            <v>0</v>
          </cell>
          <cell r="X217">
            <v>57</v>
          </cell>
          <cell r="Y217">
            <v>0</v>
          </cell>
        </row>
        <row r="218">
          <cell r="A218" t="str">
            <v>G0797C1BTA</v>
          </cell>
          <cell r="B218" t="str">
            <v>CAJA BASE TABACO</v>
          </cell>
          <cell r="C218">
            <v>10</v>
          </cell>
          <cell r="D218" t="str">
            <v>1</v>
          </cell>
          <cell r="E218">
            <v>20020625</v>
          </cell>
          <cell r="F218" t="str">
            <v>UN</v>
          </cell>
          <cell r="G218">
            <v>1</v>
          </cell>
          <cell r="H218">
            <v>3000</v>
          </cell>
          <cell r="I218">
            <v>0.68300000000000005</v>
          </cell>
          <cell r="J218">
            <v>2049</v>
          </cell>
          <cell r="K218" t="str">
            <v>Peso de Producto Terminado</v>
          </cell>
          <cell r="L218" t="str">
            <v>G0797</v>
          </cell>
          <cell r="M218">
            <v>2002</v>
          </cell>
          <cell r="N218">
            <v>6</v>
          </cell>
          <cell r="O218" t="str">
            <v>043718</v>
          </cell>
          <cell r="P218">
            <v>1</v>
          </cell>
          <cell r="Q218" t="str">
            <v>G0797</v>
          </cell>
          <cell r="R218" t="str">
            <v>NCANU$SIVA</v>
          </cell>
          <cell r="S218" t="str">
            <v>0100002177</v>
          </cell>
          <cell r="T218" t="str">
            <v>EXROCOB</v>
          </cell>
          <cell r="U218">
            <v>43718</v>
          </cell>
          <cell r="V218">
            <v>1740</v>
          </cell>
          <cell r="W218">
            <v>0</v>
          </cell>
          <cell r="X218">
            <v>1740</v>
          </cell>
          <cell r="Y218">
            <v>0</v>
          </cell>
        </row>
        <row r="219">
          <cell r="A219" t="str">
            <v>G0967C1T01</v>
          </cell>
          <cell r="B219" t="str">
            <v>TAPA AKS (R2) 1040*383*152 T/250 TE:6263</v>
          </cell>
          <cell r="C219">
            <v>90</v>
          </cell>
          <cell r="D219" t="str">
            <v>1</v>
          </cell>
          <cell r="E219">
            <v>20020608</v>
          </cell>
          <cell r="F219" t="str">
            <v>UN</v>
          </cell>
          <cell r="G219">
            <v>-1</v>
          </cell>
          <cell r="H219">
            <v>2440</v>
          </cell>
          <cell r="I219">
            <v>0.71599999999999997</v>
          </cell>
          <cell r="J219">
            <v>-1747.04</v>
          </cell>
          <cell r="K219" t="str">
            <v>Peso de Producto Terminado</v>
          </cell>
          <cell r="L219" t="str">
            <v>G0967</v>
          </cell>
          <cell r="M219">
            <v>2002</v>
          </cell>
          <cell r="N219">
            <v>6</v>
          </cell>
          <cell r="O219" t="str">
            <v>043083</v>
          </cell>
          <cell r="P219">
            <v>1</v>
          </cell>
          <cell r="Q219" t="str">
            <v>G0967</v>
          </cell>
          <cell r="R219" t="str">
            <v>FACTUPA$03</v>
          </cell>
          <cell r="S219" t="str">
            <v>0200014881</v>
          </cell>
          <cell r="T219" t="str">
            <v>FLORYCAMPO</v>
          </cell>
          <cell r="U219">
            <v>43083</v>
          </cell>
          <cell r="V219">
            <v>1439.6</v>
          </cell>
          <cell r="W219">
            <v>0</v>
          </cell>
          <cell r="X219">
            <v>1439.6</v>
          </cell>
          <cell r="Y219">
            <v>0</v>
          </cell>
        </row>
        <row r="220">
          <cell r="A220" t="str">
            <v>G0797C1TTA</v>
          </cell>
          <cell r="B220" t="str">
            <v>CAJA TAPA TABACO</v>
          </cell>
          <cell r="C220">
            <v>90</v>
          </cell>
          <cell r="D220" t="str">
            <v>1</v>
          </cell>
          <cell r="E220">
            <v>20020604</v>
          </cell>
          <cell r="F220" t="str">
            <v>UN</v>
          </cell>
          <cell r="G220">
            <v>-1</v>
          </cell>
          <cell r="H220">
            <v>1010</v>
          </cell>
          <cell r="I220">
            <v>0.72299999999999998</v>
          </cell>
          <cell r="J220">
            <v>-730.23</v>
          </cell>
          <cell r="K220" t="str">
            <v>Peso de Producto Terminado</v>
          </cell>
          <cell r="L220" t="str">
            <v>G0797</v>
          </cell>
          <cell r="M220">
            <v>2002</v>
          </cell>
          <cell r="N220">
            <v>6</v>
          </cell>
          <cell r="O220" t="str">
            <v>042852</v>
          </cell>
          <cell r="P220">
            <v>1</v>
          </cell>
          <cell r="Q220" t="str">
            <v>G0797</v>
          </cell>
          <cell r="R220" t="str">
            <v>FACTUPA$03</v>
          </cell>
          <cell r="S220" t="str">
            <v>0200014780</v>
          </cell>
          <cell r="T220" t="str">
            <v>EXROCOB</v>
          </cell>
          <cell r="U220">
            <v>42852</v>
          </cell>
          <cell r="V220">
            <v>595.9</v>
          </cell>
          <cell r="W220">
            <v>0</v>
          </cell>
          <cell r="X220">
            <v>595.9</v>
          </cell>
          <cell r="Y220">
            <v>0</v>
          </cell>
        </row>
        <row r="221">
          <cell r="A221" t="str">
            <v>G0797C1TTA</v>
          </cell>
          <cell r="B221" t="str">
            <v>CAJA TAPA TABACO</v>
          </cell>
          <cell r="C221">
            <v>10</v>
          </cell>
          <cell r="D221" t="str">
            <v>1</v>
          </cell>
          <cell r="E221">
            <v>20020625</v>
          </cell>
          <cell r="F221" t="str">
            <v>UN</v>
          </cell>
          <cell r="G221">
            <v>1</v>
          </cell>
          <cell r="H221">
            <v>2000</v>
          </cell>
          <cell r="I221">
            <v>0.72299999999999998</v>
          </cell>
          <cell r="J221">
            <v>1446</v>
          </cell>
          <cell r="K221" t="str">
            <v>Peso de Producto Terminado</v>
          </cell>
          <cell r="L221" t="str">
            <v>G0797</v>
          </cell>
          <cell r="M221">
            <v>2002</v>
          </cell>
          <cell r="N221">
            <v>6</v>
          </cell>
          <cell r="O221" t="str">
            <v>043719</v>
          </cell>
          <cell r="P221">
            <v>1</v>
          </cell>
          <cell r="Q221" t="str">
            <v>G0797</v>
          </cell>
          <cell r="R221" t="str">
            <v>NCANU$SIVA</v>
          </cell>
          <cell r="S221" t="str">
            <v>0100002178</v>
          </cell>
          <cell r="T221" t="str">
            <v>EXROCOB</v>
          </cell>
          <cell r="U221">
            <v>43719</v>
          </cell>
          <cell r="V221">
            <v>1180</v>
          </cell>
          <cell r="W221">
            <v>0</v>
          </cell>
          <cell r="X221">
            <v>1180</v>
          </cell>
          <cell r="Y221">
            <v>0</v>
          </cell>
        </row>
        <row r="222">
          <cell r="A222" t="str">
            <v>G0797C1TTA</v>
          </cell>
          <cell r="B222" t="str">
            <v>CAJA TAPA TABACO</v>
          </cell>
          <cell r="C222">
            <v>90</v>
          </cell>
          <cell r="D222" t="str">
            <v>1</v>
          </cell>
          <cell r="E222">
            <v>20020626</v>
          </cell>
          <cell r="F222" t="str">
            <v>UN</v>
          </cell>
          <cell r="G222">
            <v>-1</v>
          </cell>
          <cell r="H222">
            <v>2000</v>
          </cell>
          <cell r="I222">
            <v>0.72299999999999998</v>
          </cell>
          <cell r="J222">
            <v>-1446</v>
          </cell>
          <cell r="K222" t="str">
            <v>Peso de Producto Terminado</v>
          </cell>
          <cell r="L222" t="str">
            <v>G0797</v>
          </cell>
          <cell r="M222">
            <v>2002</v>
          </cell>
          <cell r="N222">
            <v>6</v>
          </cell>
          <cell r="O222" t="str">
            <v>043756</v>
          </cell>
          <cell r="P222">
            <v>1</v>
          </cell>
          <cell r="Q222" t="str">
            <v>G0797</v>
          </cell>
          <cell r="R222" t="str">
            <v>FACTUPA$03</v>
          </cell>
          <cell r="S222" t="str">
            <v>0200015216</v>
          </cell>
          <cell r="T222" t="str">
            <v>EXROCOB</v>
          </cell>
          <cell r="U222">
            <v>43756</v>
          </cell>
          <cell r="V222">
            <v>1180</v>
          </cell>
          <cell r="W222">
            <v>0</v>
          </cell>
          <cell r="X222">
            <v>1180</v>
          </cell>
          <cell r="Y222">
            <v>0</v>
          </cell>
        </row>
        <row r="223">
          <cell r="A223" t="str">
            <v>G0834C1FME</v>
          </cell>
          <cell r="B223" t="str">
            <v>CJ BASE MEDIA TABACO MAGIC 1030*241*172</v>
          </cell>
          <cell r="C223">
            <v>90</v>
          </cell>
          <cell r="D223" t="str">
            <v>1</v>
          </cell>
          <cell r="E223">
            <v>20020624</v>
          </cell>
          <cell r="F223" t="str">
            <v>UN</v>
          </cell>
          <cell r="G223">
            <v>-1</v>
          </cell>
          <cell r="H223">
            <v>143</v>
          </cell>
          <cell r="I223">
            <v>0.625</v>
          </cell>
          <cell r="J223">
            <v>-89.375</v>
          </cell>
          <cell r="K223" t="str">
            <v>Peso de Producto Terminado</v>
          </cell>
          <cell r="L223" t="str">
            <v>G0834</v>
          </cell>
          <cell r="M223">
            <v>2002</v>
          </cell>
          <cell r="N223">
            <v>6</v>
          </cell>
          <cell r="O223" t="str">
            <v>043664</v>
          </cell>
          <cell r="P223">
            <v>3</v>
          </cell>
          <cell r="Q223" t="str">
            <v>G0834</v>
          </cell>
          <cell r="R223" t="str">
            <v>FACTUPA$03</v>
          </cell>
          <cell r="S223" t="str">
            <v>0200015170</v>
          </cell>
          <cell r="T223" t="str">
            <v>ECUAMAGIC</v>
          </cell>
          <cell r="U223">
            <v>43664</v>
          </cell>
          <cell r="V223">
            <v>71.5</v>
          </cell>
          <cell r="W223">
            <v>0</v>
          </cell>
          <cell r="X223">
            <v>71.5</v>
          </cell>
          <cell r="Y223">
            <v>0</v>
          </cell>
        </row>
        <row r="224">
          <cell r="A224" t="str">
            <v>G0834C1FXL</v>
          </cell>
          <cell r="B224" t="str">
            <v>CAJA XL MAGIC FLOWERS BASE</v>
          </cell>
          <cell r="C224">
            <v>90</v>
          </cell>
          <cell r="D224" t="str">
            <v>1</v>
          </cell>
          <cell r="E224">
            <v>20020624</v>
          </cell>
          <cell r="F224" t="str">
            <v>UN</v>
          </cell>
          <cell r="G224">
            <v>-1</v>
          </cell>
          <cell r="H224">
            <v>189</v>
          </cell>
          <cell r="I224">
            <v>0.85199999999999998</v>
          </cell>
          <cell r="J224">
            <v>-161.02799999999999</v>
          </cell>
          <cell r="K224" t="str">
            <v>Peso de Producto Terminado</v>
          </cell>
          <cell r="L224" t="str">
            <v>G0834</v>
          </cell>
          <cell r="M224">
            <v>2002</v>
          </cell>
          <cell r="N224">
            <v>6</v>
          </cell>
          <cell r="O224" t="str">
            <v>043664</v>
          </cell>
          <cell r="P224">
            <v>1</v>
          </cell>
          <cell r="Q224" t="str">
            <v>G0834</v>
          </cell>
          <cell r="R224" t="str">
            <v>FACTUPA$03</v>
          </cell>
          <cell r="S224" t="str">
            <v>0200015170</v>
          </cell>
          <cell r="T224" t="str">
            <v>ECUAMAGIC</v>
          </cell>
          <cell r="U224">
            <v>43664</v>
          </cell>
          <cell r="V224">
            <v>130.41</v>
          </cell>
          <cell r="W224">
            <v>0</v>
          </cell>
          <cell r="X224">
            <v>130.41</v>
          </cell>
          <cell r="Y224">
            <v>0</v>
          </cell>
        </row>
        <row r="225">
          <cell r="A225" t="str">
            <v>G0834C1T01</v>
          </cell>
          <cell r="B225" t="str">
            <v>TAPA XL MAGIC 1188*500*100 T275 TE/F3877</v>
          </cell>
          <cell r="C225">
            <v>90</v>
          </cell>
          <cell r="D225" t="str">
            <v>1</v>
          </cell>
          <cell r="E225">
            <v>20020624</v>
          </cell>
          <cell r="F225" t="str">
            <v>UN</v>
          </cell>
          <cell r="G225">
            <v>-1</v>
          </cell>
          <cell r="H225">
            <v>24</v>
          </cell>
          <cell r="I225">
            <v>0.81100000000000005</v>
          </cell>
          <cell r="J225">
            <v>-19.464000000000002</v>
          </cell>
          <cell r="K225" t="str">
            <v>Peso de Producto Terminado</v>
          </cell>
          <cell r="L225" t="str">
            <v>G0834</v>
          </cell>
          <cell r="M225">
            <v>2002</v>
          </cell>
          <cell r="N225">
            <v>6</v>
          </cell>
          <cell r="O225" t="str">
            <v>043664</v>
          </cell>
          <cell r="P225">
            <v>2</v>
          </cell>
          <cell r="Q225" t="str">
            <v>G0834</v>
          </cell>
          <cell r="R225" t="str">
            <v>FACTUPA$03</v>
          </cell>
          <cell r="S225" t="str">
            <v>0200015170</v>
          </cell>
          <cell r="T225" t="str">
            <v>ECUAMAGIC</v>
          </cell>
          <cell r="U225">
            <v>43664</v>
          </cell>
          <cell r="V225">
            <v>17.04</v>
          </cell>
          <cell r="W225">
            <v>0</v>
          </cell>
          <cell r="X225">
            <v>17.04</v>
          </cell>
          <cell r="Y225">
            <v>0</v>
          </cell>
        </row>
        <row r="226">
          <cell r="A226" t="str">
            <v>G0834C1001</v>
          </cell>
          <cell r="B226" t="str">
            <v>TP TAB LARGO MF 1190*259*175 KC 250 4841</v>
          </cell>
          <cell r="C226">
            <v>2</v>
          </cell>
          <cell r="D226" t="str">
            <v>1</v>
          </cell>
          <cell r="E226">
            <v>20020621</v>
          </cell>
          <cell r="F226" t="str">
            <v>UN</v>
          </cell>
          <cell r="G226">
            <v>1</v>
          </cell>
          <cell r="H226">
            <v>1550</v>
          </cell>
          <cell r="I226">
            <v>0.72599999999999998</v>
          </cell>
          <cell r="J226">
            <v>1125.3</v>
          </cell>
          <cell r="K226" t="str">
            <v>Peso de Producto Terminado</v>
          </cell>
          <cell r="L226" t="str">
            <v>G0834</v>
          </cell>
          <cell r="M226">
            <v>2002</v>
          </cell>
          <cell r="N226">
            <v>6</v>
          </cell>
          <cell r="O226" t="str">
            <v>043586</v>
          </cell>
          <cell r="P226">
            <v>1</v>
          </cell>
          <cell r="Q226" t="str">
            <v>15366</v>
          </cell>
          <cell r="R226" t="str">
            <v>21959</v>
          </cell>
          <cell r="S226" t="str">
            <v>0</v>
          </cell>
          <cell r="T226" t="str">
            <v>ECUAMAGIC</v>
          </cell>
          <cell r="U226">
            <v>43586</v>
          </cell>
        </row>
        <row r="227">
          <cell r="A227" t="str">
            <v>G0834C1001</v>
          </cell>
          <cell r="B227" t="str">
            <v>TP TAB LARGO MF 1190*259*175 KC 250 4841</v>
          </cell>
          <cell r="C227">
            <v>90</v>
          </cell>
          <cell r="D227" t="str">
            <v>1</v>
          </cell>
          <cell r="E227">
            <v>20020621</v>
          </cell>
          <cell r="F227" t="str">
            <v>UN</v>
          </cell>
          <cell r="G227">
            <v>-1</v>
          </cell>
          <cell r="H227">
            <v>725</v>
          </cell>
          <cell r="I227">
            <v>0.72599999999999998</v>
          </cell>
          <cell r="J227">
            <v>-526.35</v>
          </cell>
          <cell r="K227" t="str">
            <v>Peso de Producto Terminado</v>
          </cell>
          <cell r="L227" t="str">
            <v>G0834</v>
          </cell>
          <cell r="M227">
            <v>2002</v>
          </cell>
          <cell r="N227">
            <v>6</v>
          </cell>
          <cell r="O227" t="str">
            <v>043589</v>
          </cell>
          <cell r="P227">
            <v>1</v>
          </cell>
          <cell r="Q227" t="str">
            <v>G0834</v>
          </cell>
          <cell r="R227" t="str">
            <v>FACTUPA$03</v>
          </cell>
          <cell r="S227" t="str">
            <v>0200015133</v>
          </cell>
          <cell r="T227" t="str">
            <v>ECUAMAGIC</v>
          </cell>
          <cell r="U227">
            <v>43589</v>
          </cell>
          <cell r="V227">
            <v>427.75</v>
          </cell>
          <cell r="W227">
            <v>0</v>
          </cell>
          <cell r="X227">
            <v>427.75</v>
          </cell>
          <cell r="Y227">
            <v>0</v>
          </cell>
        </row>
        <row r="228">
          <cell r="A228" t="str">
            <v>G0834C1001</v>
          </cell>
          <cell r="B228" t="str">
            <v>TP TAB LARGO MF 1190*259*175 KC 250 4841</v>
          </cell>
          <cell r="C228">
            <v>90</v>
          </cell>
          <cell r="D228" t="str">
            <v>1</v>
          </cell>
          <cell r="E228">
            <v>20020621</v>
          </cell>
          <cell r="F228" t="str">
            <v>UN</v>
          </cell>
          <cell r="G228">
            <v>-1</v>
          </cell>
          <cell r="H228">
            <v>725</v>
          </cell>
          <cell r="I228">
            <v>0.72599999999999998</v>
          </cell>
          <cell r="J228">
            <v>-526.35</v>
          </cell>
          <cell r="K228" t="str">
            <v>Peso de Producto Terminado</v>
          </cell>
          <cell r="L228" t="str">
            <v>G0834</v>
          </cell>
          <cell r="M228">
            <v>2002</v>
          </cell>
          <cell r="N228">
            <v>6</v>
          </cell>
          <cell r="O228" t="str">
            <v>043590</v>
          </cell>
          <cell r="P228">
            <v>1</v>
          </cell>
          <cell r="Q228" t="str">
            <v>G0834</v>
          </cell>
          <cell r="R228" t="str">
            <v>FACTUPA$03</v>
          </cell>
          <cell r="S228" t="str">
            <v>0200015134</v>
          </cell>
          <cell r="T228" t="str">
            <v>ECUAMAGIC</v>
          </cell>
          <cell r="U228">
            <v>43590</v>
          </cell>
          <cell r="V228">
            <v>427.75</v>
          </cell>
          <cell r="W228">
            <v>0</v>
          </cell>
          <cell r="X228">
            <v>427.75</v>
          </cell>
          <cell r="Y228">
            <v>0</v>
          </cell>
        </row>
        <row r="229">
          <cell r="A229" t="str">
            <v>G0834C1001</v>
          </cell>
          <cell r="B229" t="str">
            <v>TP TAB LARGO MF 1190*259*175 KC 250 4841</v>
          </cell>
          <cell r="C229">
            <v>90</v>
          </cell>
          <cell r="D229" t="str">
            <v>1</v>
          </cell>
          <cell r="E229">
            <v>20020624</v>
          </cell>
          <cell r="F229" t="str">
            <v>UN</v>
          </cell>
          <cell r="G229">
            <v>-1</v>
          </cell>
          <cell r="H229">
            <v>100</v>
          </cell>
          <cell r="I229">
            <v>0.72599999999999998</v>
          </cell>
          <cell r="J229">
            <v>-72.599999999999994</v>
          </cell>
          <cell r="K229" t="str">
            <v>Peso de Producto Terminado</v>
          </cell>
          <cell r="L229" t="str">
            <v>G0834</v>
          </cell>
          <cell r="M229">
            <v>2002</v>
          </cell>
          <cell r="N229">
            <v>6</v>
          </cell>
          <cell r="O229" t="str">
            <v>043663</v>
          </cell>
          <cell r="P229">
            <v>1</v>
          </cell>
          <cell r="Q229" t="str">
            <v>G0834</v>
          </cell>
          <cell r="R229" t="str">
            <v>FACTUPA$03</v>
          </cell>
          <cell r="S229" t="str">
            <v>0200015169</v>
          </cell>
          <cell r="T229" t="str">
            <v>ECUAMAGIC</v>
          </cell>
          <cell r="U229">
            <v>43663</v>
          </cell>
          <cell r="V229">
            <v>59</v>
          </cell>
          <cell r="W229">
            <v>0</v>
          </cell>
          <cell r="X229">
            <v>59</v>
          </cell>
          <cell r="Y229">
            <v>0</v>
          </cell>
        </row>
        <row r="230">
          <cell r="A230" t="str">
            <v>G0834C1001</v>
          </cell>
          <cell r="B230" t="str">
            <v>TP TAB LARGO MF 1190*259*175 KC 250 4841</v>
          </cell>
          <cell r="C230">
            <v>2</v>
          </cell>
          <cell r="D230" t="str">
            <v>1</v>
          </cell>
          <cell r="E230">
            <v>20020624</v>
          </cell>
          <cell r="F230" t="str">
            <v>UN</v>
          </cell>
          <cell r="G230">
            <v>1</v>
          </cell>
          <cell r="H230">
            <v>536</v>
          </cell>
          <cell r="I230">
            <v>0.72599999999999998</v>
          </cell>
          <cell r="J230">
            <v>389.13599999999997</v>
          </cell>
          <cell r="K230" t="str">
            <v>Peso de Producto Terminado</v>
          </cell>
          <cell r="L230" t="str">
            <v>G0834</v>
          </cell>
          <cell r="M230">
            <v>2002</v>
          </cell>
          <cell r="N230">
            <v>6</v>
          </cell>
          <cell r="O230" t="str">
            <v>043722</v>
          </cell>
          <cell r="P230">
            <v>7</v>
          </cell>
          <cell r="Q230" t="str">
            <v>15382</v>
          </cell>
          <cell r="R230" t="str">
            <v>21959</v>
          </cell>
          <cell r="S230" t="str">
            <v>0</v>
          </cell>
          <cell r="T230" t="str">
            <v>ECUAMAGIC</v>
          </cell>
          <cell r="U230">
            <v>43722</v>
          </cell>
        </row>
        <row r="231">
          <cell r="A231" t="str">
            <v>G0834C1003</v>
          </cell>
          <cell r="B231" t="str">
            <v>FONDOS TAB 1182*249*171 KC 250</v>
          </cell>
          <cell r="C231">
            <v>2</v>
          </cell>
          <cell r="D231" t="str">
            <v>1</v>
          </cell>
          <cell r="E231">
            <v>20020620</v>
          </cell>
          <cell r="F231" t="str">
            <v>UN</v>
          </cell>
          <cell r="G231">
            <v>1</v>
          </cell>
          <cell r="H231">
            <v>2183</v>
          </cell>
          <cell r="I231">
            <v>0.69799999999999995</v>
          </cell>
          <cell r="J231">
            <v>1523.7339999999999</v>
          </cell>
          <cell r="K231" t="str">
            <v>Peso de Producto Terminado</v>
          </cell>
          <cell r="L231" t="str">
            <v>G0834</v>
          </cell>
          <cell r="M231">
            <v>2002</v>
          </cell>
          <cell r="N231">
            <v>6</v>
          </cell>
          <cell r="O231" t="str">
            <v>043534</v>
          </cell>
          <cell r="P231">
            <v>6</v>
          </cell>
          <cell r="Q231" t="str">
            <v>15351</v>
          </cell>
          <cell r="R231" t="str">
            <v>21958</v>
          </cell>
          <cell r="S231" t="str">
            <v>0</v>
          </cell>
          <cell r="T231" t="str">
            <v>ECUAMAGIC</v>
          </cell>
          <cell r="U231">
            <v>43534</v>
          </cell>
        </row>
        <row r="232">
          <cell r="A232" t="str">
            <v>G0797C1BTA</v>
          </cell>
          <cell r="B232" t="str">
            <v>CAJA BASE TABACO</v>
          </cell>
          <cell r="C232">
            <v>90</v>
          </cell>
          <cell r="D232" t="str">
            <v>1</v>
          </cell>
          <cell r="E232">
            <v>20020604</v>
          </cell>
          <cell r="F232" t="str">
            <v>UN</v>
          </cell>
          <cell r="G232">
            <v>-1</v>
          </cell>
          <cell r="H232">
            <v>10</v>
          </cell>
          <cell r="I232">
            <v>0.68300000000000005</v>
          </cell>
          <cell r="J232">
            <v>-6.83</v>
          </cell>
          <cell r="K232" t="str">
            <v>Peso de Producto Terminado</v>
          </cell>
          <cell r="L232" t="str">
            <v>G0797</v>
          </cell>
          <cell r="M232">
            <v>2002</v>
          </cell>
          <cell r="N232">
            <v>6</v>
          </cell>
          <cell r="O232" t="str">
            <v>042852</v>
          </cell>
          <cell r="P232">
            <v>2</v>
          </cell>
          <cell r="Q232" t="str">
            <v>G0797</v>
          </cell>
          <cell r="R232" t="str">
            <v>FACTUPA$03</v>
          </cell>
          <cell r="S232" t="str">
            <v>0200014780</v>
          </cell>
          <cell r="T232" t="str">
            <v>EXROCOB</v>
          </cell>
          <cell r="U232">
            <v>42852</v>
          </cell>
          <cell r="V232">
            <v>5.7</v>
          </cell>
          <cell r="W232">
            <v>0</v>
          </cell>
          <cell r="X232">
            <v>5.7</v>
          </cell>
          <cell r="Y232">
            <v>0</v>
          </cell>
        </row>
        <row r="233">
          <cell r="A233" t="str">
            <v>G2158C1001</v>
          </cell>
          <cell r="B233" t="str">
            <v>TP TAB.LADY 1040*251*173 B-C 175</v>
          </cell>
          <cell r="C233">
            <v>90</v>
          </cell>
          <cell r="D233" t="str">
            <v>1</v>
          </cell>
          <cell r="E233">
            <v>20020628</v>
          </cell>
          <cell r="F233" t="str">
            <v>UN</v>
          </cell>
          <cell r="G233">
            <v>-1</v>
          </cell>
          <cell r="H233">
            <v>1127</v>
          </cell>
          <cell r="I233">
            <v>0.54100000000000004</v>
          </cell>
          <cell r="J233">
            <v>-609.70699999999999</v>
          </cell>
          <cell r="K233" t="str">
            <v>Peso de Producto Terminado</v>
          </cell>
          <cell r="L233" t="str">
            <v>G2158</v>
          </cell>
          <cell r="M233">
            <v>2002</v>
          </cell>
          <cell r="N233">
            <v>6</v>
          </cell>
          <cell r="O233" t="str">
            <v>043972</v>
          </cell>
          <cell r="P233">
            <v>3</v>
          </cell>
          <cell r="Q233" t="str">
            <v>G2158</v>
          </cell>
          <cell r="R233" t="str">
            <v>FACTUPA$03</v>
          </cell>
          <cell r="S233" t="str">
            <v>0200015292</v>
          </cell>
          <cell r="T233" t="str">
            <v>PLANTACIONES NASTE FLORES LASA</v>
          </cell>
          <cell r="U233">
            <v>43972</v>
          </cell>
          <cell r="V233">
            <v>540.96</v>
          </cell>
          <cell r="W233">
            <v>0</v>
          </cell>
          <cell r="X233">
            <v>540.96</v>
          </cell>
          <cell r="Y233">
            <v>0</v>
          </cell>
        </row>
        <row r="234">
          <cell r="A234" t="str">
            <v>G2604C1T01</v>
          </cell>
          <cell r="B234" t="str">
            <v>TP FORESTAL TAB 1040*250*190 BC 250 3999</v>
          </cell>
          <cell r="C234">
            <v>90</v>
          </cell>
          <cell r="D234" t="str">
            <v>1</v>
          </cell>
          <cell r="E234">
            <v>20020628</v>
          </cell>
          <cell r="F234" t="str">
            <v>UN</v>
          </cell>
          <cell r="G234">
            <v>-1</v>
          </cell>
          <cell r="H234">
            <v>1020</v>
          </cell>
          <cell r="I234">
            <v>0.69399999999999995</v>
          </cell>
          <cell r="J234">
            <v>-707.88</v>
          </cell>
          <cell r="K234" t="str">
            <v>Peso de Producto Terminado</v>
          </cell>
          <cell r="L234" t="str">
            <v>G2604</v>
          </cell>
          <cell r="M234">
            <v>2002</v>
          </cell>
          <cell r="N234">
            <v>6</v>
          </cell>
          <cell r="O234" t="str">
            <v>043915</v>
          </cell>
          <cell r="P234">
            <v>1</v>
          </cell>
          <cell r="Q234" t="str">
            <v>G2604</v>
          </cell>
          <cell r="R234" t="str">
            <v>FACTUPA$03</v>
          </cell>
          <cell r="S234" t="str">
            <v>0200015271</v>
          </cell>
          <cell r="T234" t="str">
            <v>SPARTAN DEL ECUADOR</v>
          </cell>
          <cell r="U234">
            <v>43915</v>
          </cell>
          <cell r="V234">
            <v>571.20000000000005</v>
          </cell>
          <cell r="W234">
            <v>0</v>
          </cell>
          <cell r="X234">
            <v>571.20000000000005</v>
          </cell>
          <cell r="Y234">
            <v>0</v>
          </cell>
        </row>
        <row r="235">
          <cell r="A235" t="str">
            <v>G2605C1F01</v>
          </cell>
          <cell r="B235" t="str">
            <v>BS FORESTAL TAB.1030*235*186 KC 275 4001</v>
          </cell>
          <cell r="C235">
            <v>2</v>
          </cell>
          <cell r="D235" t="str">
            <v>1</v>
          </cell>
          <cell r="E235">
            <v>20020624</v>
          </cell>
          <cell r="F235" t="str">
            <v>UN</v>
          </cell>
          <cell r="G235">
            <v>1</v>
          </cell>
          <cell r="H235">
            <v>1675</v>
          </cell>
          <cell r="I235">
            <v>0.77700000000000002</v>
          </cell>
          <cell r="J235">
            <v>1301.4749999999999</v>
          </cell>
          <cell r="K235" t="str">
            <v>Peso de Producto Terminado</v>
          </cell>
          <cell r="L235" t="str">
            <v>G2605</v>
          </cell>
          <cell r="M235">
            <v>2002</v>
          </cell>
          <cell r="N235">
            <v>6</v>
          </cell>
          <cell r="O235" t="str">
            <v>043722</v>
          </cell>
          <cell r="P235">
            <v>2</v>
          </cell>
          <cell r="Q235" t="str">
            <v>15387</v>
          </cell>
          <cell r="R235" t="str">
            <v>22002</v>
          </cell>
          <cell r="S235" t="str">
            <v>0</v>
          </cell>
          <cell r="T235" t="str">
            <v>SEFAR S.A</v>
          </cell>
          <cell r="U235">
            <v>43722</v>
          </cell>
        </row>
        <row r="236">
          <cell r="A236" t="str">
            <v>G2605C1F01</v>
          </cell>
          <cell r="B236" t="str">
            <v>BS FORESTAL TAB.1030*235*186 KC 275 4001</v>
          </cell>
          <cell r="C236">
            <v>97</v>
          </cell>
          <cell r="D236" t="str">
            <v>1</v>
          </cell>
          <cell r="E236">
            <v>20020626</v>
          </cell>
          <cell r="F236" t="str">
            <v>UN</v>
          </cell>
          <cell r="G236">
            <v>-1</v>
          </cell>
          <cell r="H236">
            <v>1675</v>
          </cell>
          <cell r="I236">
            <v>0.77700000000000002</v>
          </cell>
          <cell r="J236">
            <v>-1301.4749999999999</v>
          </cell>
          <cell r="K236" t="str">
            <v>Peso de Producto Terminado</v>
          </cell>
          <cell r="L236" t="str">
            <v>G2605</v>
          </cell>
          <cell r="M236">
            <v>2002</v>
          </cell>
          <cell r="N236">
            <v>6</v>
          </cell>
          <cell r="O236" t="str">
            <v>043738</v>
          </cell>
          <cell r="P236">
            <v>2</v>
          </cell>
          <cell r="Q236" t="str">
            <v>15387</v>
          </cell>
          <cell r="R236" t="str">
            <v>22002</v>
          </cell>
          <cell r="T236" t="str">
            <v>SEFAR S.A</v>
          </cell>
          <cell r="U236">
            <v>43738</v>
          </cell>
        </row>
        <row r="237">
          <cell r="A237" t="str">
            <v>G2605C1T01</v>
          </cell>
          <cell r="B237" t="str">
            <v>TP FORESTAL TAB 1040*250*190 BC 250 3999</v>
          </cell>
          <cell r="C237">
            <v>2</v>
          </cell>
          <cell r="D237" t="str">
            <v>1</v>
          </cell>
          <cell r="E237">
            <v>20020624</v>
          </cell>
          <cell r="F237" t="str">
            <v>UN</v>
          </cell>
          <cell r="G237">
            <v>1</v>
          </cell>
          <cell r="H237">
            <v>1013</v>
          </cell>
          <cell r="I237">
            <v>0.69399999999999995</v>
          </cell>
          <cell r="J237">
            <v>703.02199999999993</v>
          </cell>
          <cell r="K237" t="str">
            <v>Peso de Producto Terminado</v>
          </cell>
          <cell r="L237" t="str">
            <v>G2605</v>
          </cell>
          <cell r="M237">
            <v>2002</v>
          </cell>
          <cell r="N237">
            <v>6</v>
          </cell>
          <cell r="O237" t="str">
            <v>043722</v>
          </cell>
          <cell r="P237">
            <v>5</v>
          </cell>
          <cell r="Q237" t="str">
            <v>15384</v>
          </cell>
          <cell r="R237" t="str">
            <v>22001</v>
          </cell>
          <cell r="S237" t="str">
            <v>0</v>
          </cell>
          <cell r="T237" t="str">
            <v>SEFAR S.A</v>
          </cell>
          <cell r="U237">
            <v>43722</v>
          </cell>
        </row>
        <row r="238">
          <cell r="A238" t="str">
            <v>G2605C1T01</v>
          </cell>
          <cell r="B238" t="str">
            <v>TP FORESTAL TAB 1040*250*190 BC 250 3999</v>
          </cell>
          <cell r="C238">
            <v>97</v>
          </cell>
          <cell r="D238" t="str">
            <v>1</v>
          </cell>
          <cell r="E238">
            <v>20020626</v>
          </cell>
          <cell r="F238" t="str">
            <v>UN</v>
          </cell>
          <cell r="G238">
            <v>-1</v>
          </cell>
          <cell r="H238">
            <v>1013</v>
          </cell>
          <cell r="I238">
            <v>0.69399999999999995</v>
          </cell>
          <cell r="J238">
            <v>-703.02199999999993</v>
          </cell>
          <cell r="K238" t="str">
            <v>Peso de Producto Terminado</v>
          </cell>
          <cell r="L238" t="str">
            <v>G2605</v>
          </cell>
          <cell r="M238">
            <v>2002</v>
          </cell>
          <cell r="N238">
            <v>6</v>
          </cell>
          <cell r="O238" t="str">
            <v>043738</v>
          </cell>
          <cell r="P238">
            <v>1</v>
          </cell>
          <cell r="Q238" t="str">
            <v>15384</v>
          </cell>
          <cell r="R238" t="str">
            <v>22001</v>
          </cell>
          <cell r="T238" t="str">
            <v>SEFAR S.A</v>
          </cell>
          <cell r="U238">
            <v>43738</v>
          </cell>
        </row>
        <row r="239">
          <cell r="A239" t="str">
            <v>G0963C1TTC</v>
          </cell>
          <cell r="B239" t="str">
            <v>CJ TP TABACO CANANVALLE 1040*250*195T250</v>
          </cell>
          <cell r="C239">
            <v>90</v>
          </cell>
          <cell r="D239" t="str">
            <v>1</v>
          </cell>
          <cell r="E239">
            <v>20020626</v>
          </cell>
          <cell r="F239" t="str">
            <v>UN</v>
          </cell>
          <cell r="G239">
            <v>-1</v>
          </cell>
          <cell r="H239">
            <v>944</v>
          </cell>
          <cell r="I239">
            <v>0.71</v>
          </cell>
          <cell r="J239">
            <v>-670.24</v>
          </cell>
          <cell r="K239" t="str">
            <v>Peso de Producto Terminado</v>
          </cell>
          <cell r="L239" t="str">
            <v>G0963</v>
          </cell>
          <cell r="M239">
            <v>2002</v>
          </cell>
          <cell r="N239">
            <v>6</v>
          </cell>
          <cell r="O239" t="str">
            <v>043825</v>
          </cell>
          <cell r="P239">
            <v>1</v>
          </cell>
          <cell r="Q239" t="str">
            <v>G0963</v>
          </cell>
          <cell r="R239" t="str">
            <v>FACTUPA$03</v>
          </cell>
          <cell r="S239" t="str">
            <v>0200015233</v>
          </cell>
          <cell r="T239" t="str">
            <v>FLORICULTORA CANANVALLE</v>
          </cell>
          <cell r="U239">
            <v>43825</v>
          </cell>
          <cell r="V239">
            <v>637.20000000000005</v>
          </cell>
          <cell r="W239">
            <v>0</v>
          </cell>
          <cell r="X239">
            <v>637.20000000000005</v>
          </cell>
          <cell r="Y239">
            <v>0</v>
          </cell>
        </row>
        <row r="240">
          <cell r="A240" t="str">
            <v>G2512C1B01</v>
          </cell>
          <cell r="B240" t="str">
            <v>BASE TABACO  1030*235*234  T/250</v>
          </cell>
          <cell r="C240">
            <v>2</v>
          </cell>
          <cell r="D240" t="str">
            <v>1</v>
          </cell>
          <cell r="E240">
            <v>20020608</v>
          </cell>
          <cell r="F240" t="str">
            <v>UN</v>
          </cell>
          <cell r="G240">
            <v>1</v>
          </cell>
          <cell r="H240">
            <v>1936</v>
          </cell>
          <cell r="I240">
            <v>0.81499999999999995</v>
          </cell>
          <cell r="J240">
            <v>1577.84</v>
          </cell>
          <cell r="K240" t="str">
            <v>Peso de Producto Terminado</v>
          </cell>
          <cell r="L240" t="str">
            <v>G2512</v>
          </cell>
          <cell r="M240">
            <v>2002</v>
          </cell>
          <cell r="N240">
            <v>6</v>
          </cell>
          <cell r="O240" t="str">
            <v>043071</v>
          </cell>
          <cell r="P240">
            <v>1</v>
          </cell>
          <cell r="Q240" t="str">
            <v>15025</v>
          </cell>
          <cell r="R240" t="str">
            <v>21743</v>
          </cell>
          <cell r="S240" t="str">
            <v>0</v>
          </cell>
          <cell r="T240" t="str">
            <v>ROSA PRIMA</v>
          </cell>
          <cell r="U240">
            <v>43071</v>
          </cell>
        </row>
        <row r="241">
          <cell r="A241" t="str">
            <v>G2512C1T01</v>
          </cell>
          <cell r="B241" t="str">
            <v>TAPA TABACO  1040*250*250  T/250</v>
          </cell>
          <cell r="C241">
            <v>90</v>
          </cell>
          <cell r="D241" t="str">
            <v>1</v>
          </cell>
          <cell r="E241">
            <v>20020608</v>
          </cell>
          <cell r="F241" t="str">
            <v>UN</v>
          </cell>
          <cell r="G241">
            <v>-1</v>
          </cell>
          <cell r="H241">
            <v>2053</v>
          </cell>
          <cell r="I241">
            <v>0.89300000000000002</v>
          </cell>
          <cell r="J241">
            <v>-1833.329</v>
          </cell>
          <cell r="K241" t="str">
            <v>Peso de Producto Terminado</v>
          </cell>
          <cell r="L241" t="str">
            <v>G2512</v>
          </cell>
          <cell r="M241">
            <v>2002</v>
          </cell>
          <cell r="N241">
            <v>6</v>
          </cell>
          <cell r="O241" t="str">
            <v>043072</v>
          </cell>
          <cell r="P241">
            <v>1</v>
          </cell>
          <cell r="Q241" t="str">
            <v>G2512</v>
          </cell>
          <cell r="R241" t="str">
            <v>FACTUPA$03</v>
          </cell>
          <cell r="S241" t="str">
            <v>0200014875</v>
          </cell>
          <cell r="T241" t="str">
            <v>ROSA PRIMA</v>
          </cell>
          <cell r="U241">
            <v>43072</v>
          </cell>
          <cell r="V241">
            <v>1416.57</v>
          </cell>
          <cell r="W241">
            <v>0</v>
          </cell>
          <cell r="X241">
            <v>1416.57</v>
          </cell>
          <cell r="Y241">
            <v>0</v>
          </cell>
        </row>
        <row r="242">
          <cell r="A242" t="str">
            <v>G2512C1B01</v>
          </cell>
          <cell r="B242" t="str">
            <v>BASE TABACO  1030*235*234  T/250</v>
          </cell>
          <cell r="C242">
            <v>90</v>
          </cell>
          <cell r="D242" t="str">
            <v>1</v>
          </cell>
          <cell r="E242">
            <v>20020608</v>
          </cell>
          <cell r="F242" t="str">
            <v>UN</v>
          </cell>
          <cell r="G242">
            <v>-1</v>
          </cell>
          <cell r="H242">
            <v>117</v>
          </cell>
          <cell r="I242">
            <v>0.81499999999999995</v>
          </cell>
          <cell r="J242">
            <v>-95.355000000000004</v>
          </cell>
          <cell r="K242" t="str">
            <v>Peso de Producto Terminado</v>
          </cell>
          <cell r="L242" t="str">
            <v>G2512</v>
          </cell>
          <cell r="M242">
            <v>2002</v>
          </cell>
          <cell r="N242">
            <v>6</v>
          </cell>
          <cell r="O242" t="str">
            <v>043072</v>
          </cell>
          <cell r="P242">
            <v>2</v>
          </cell>
          <cell r="Q242" t="str">
            <v>G2512</v>
          </cell>
          <cell r="R242" t="str">
            <v>FACTUPA$03</v>
          </cell>
          <cell r="S242" t="str">
            <v>0200014875</v>
          </cell>
          <cell r="T242" t="str">
            <v>ROSA PRIMA</v>
          </cell>
          <cell r="U242">
            <v>43072</v>
          </cell>
          <cell r="V242">
            <v>1354.98</v>
          </cell>
          <cell r="W242">
            <v>0</v>
          </cell>
          <cell r="X242">
            <v>1354.98</v>
          </cell>
          <cell r="Y242">
            <v>0</v>
          </cell>
        </row>
        <row r="243">
          <cell r="A243" t="str">
            <v>G2158C1FPN</v>
          </cell>
          <cell r="B243" t="str">
            <v>CJ FONDO TABACO PLANT NASTE 1030*236*170</v>
          </cell>
          <cell r="C243">
            <v>2</v>
          </cell>
          <cell r="D243" t="str">
            <v>1</v>
          </cell>
          <cell r="E243">
            <v>20020614</v>
          </cell>
          <cell r="F243" t="str">
            <v>UN</v>
          </cell>
          <cell r="G243">
            <v>1</v>
          </cell>
          <cell r="H243">
            <v>2193</v>
          </cell>
          <cell r="I243">
            <v>0.61</v>
          </cell>
          <cell r="J243">
            <v>1337.73</v>
          </cell>
          <cell r="K243" t="str">
            <v>Peso de Producto Terminado</v>
          </cell>
          <cell r="L243" t="str">
            <v>G2158</v>
          </cell>
          <cell r="M243">
            <v>2002</v>
          </cell>
          <cell r="N243">
            <v>6</v>
          </cell>
          <cell r="O243" t="str">
            <v>043313</v>
          </cell>
          <cell r="P243">
            <v>1</v>
          </cell>
          <cell r="Q243" t="str">
            <v>15312</v>
          </cell>
          <cell r="R243" t="str">
            <v>21879</v>
          </cell>
          <cell r="S243" t="str">
            <v>0</v>
          </cell>
          <cell r="T243" t="str">
            <v>PLANTACIONES NASTE FLORES LASA</v>
          </cell>
          <cell r="U243">
            <v>43313</v>
          </cell>
        </row>
        <row r="244">
          <cell r="A244" t="str">
            <v>G2158C1FPN</v>
          </cell>
          <cell r="B244" t="str">
            <v>CJ FONDO TABACO PLANT NASTE 1030*236*170</v>
          </cell>
          <cell r="C244">
            <v>90</v>
          </cell>
          <cell r="D244" t="str">
            <v>1</v>
          </cell>
          <cell r="E244">
            <v>20020615</v>
          </cell>
          <cell r="F244" t="str">
            <v>UN</v>
          </cell>
          <cell r="G244">
            <v>-1</v>
          </cell>
          <cell r="H244">
            <v>2193</v>
          </cell>
          <cell r="I244">
            <v>0.61</v>
          </cell>
          <cell r="J244">
            <v>-1337.73</v>
          </cell>
          <cell r="K244" t="str">
            <v>Peso de Producto Terminado</v>
          </cell>
          <cell r="L244" t="str">
            <v>G2158</v>
          </cell>
          <cell r="M244">
            <v>2002</v>
          </cell>
          <cell r="N244">
            <v>6</v>
          </cell>
          <cell r="O244" t="str">
            <v>043346</v>
          </cell>
          <cell r="P244">
            <v>1</v>
          </cell>
          <cell r="Q244" t="str">
            <v>G2158</v>
          </cell>
          <cell r="R244" t="str">
            <v>FACTUPA$03</v>
          </cell>
          <cell r="S244" t="str">
            <v>0200015008</v>
          </cell>
          <cell r="T244" t="str">
            <v>PLANTACIONES NASTE FLORES LASA</v>
          </cell>
          <cell r="U244">
            <v>43346</v>
          </cell>
          <cell r="V244">
            <v>1398.46</v>
          </cell>
          <cell r="W244">
            <v>0</v>
          </cell>
          <cell r="X244">
            <v>1398.46</v>
          </cell>
          <cell r="Y244">
            <v>0</v>
          </cell>
        </row>
        <row r="245">
          <cell r="A245" t="str">
            <v>G2158C1FPN</v>
          </cell>
          <cell r="B245" t="str">
            <v>CJ FONDO TABACO PLANT NASTE 1030*236*170</v>
          </cell>
          <cell r="C245">
            <v>90</v>
          </cell>
          <cell r="D245" t="str">
            <v>1</v>
          </cell>
          <cell r="E245">
            <v>20020615</v>
          </cell>
          <cell r="F245" t="str">
            <v>UN</v>
          </cell>
          <cell r="G245">
            <v>-1</v>
          </cell>
          <cell r="H245">
            <v>84</v>
          </cell>
          <cell r="I245">
            <v>0.61</v>
          </cell>
          <cell r="J245">
            <v>-51.24</v>
          </cell>
          <cell r="K245" t="str">
            <v>Peso de Producto Terminado</v>
          </cell>
          <cell r="L245" t="str">
            <v>G2158</v>
          </cell>
          <cell r="M245">
            <v>2002</v>
          </cell>
          <cell r="N245">
            <v>6</v>
          </cell>
          <cell r="O245" t="str">
            <v>043346</v>
          </cell>
          <cell r="P245">
            <v>1</v>
          </cell>
          <cell r="Q245" t="str">
            <v>G2158</v>
          </cell>
          <cell r="R245" t="str">
            <v>FACTUPA$03</v>
          </cell>
          <cell r="S245" t="str">
            <v>0200015008</v>
          </cell>
          <cell r="T245" t="str">
            <v>PLANTACIONES NASTE FLORES LASA</v>
          </cell>
          <cell r="U245">
            <v>43346</v>
          </cell>
          <cell r="V245">
            <v>1398.46</v>
          </cell>
          <cell r="W245">
            <v>0</v>
          </cell>
          <cell r="X245">
            <v>1398.46</v>
          </cell>
          <cell r="Y245">
            <v>0</v>
          </cell>
        </row>
        <row r="246">
          <cell r="A246" t="str">
            <v>G2158C1FPN</v>
          </cell>
          <cell r="B246" t="str">
            <v>CJ FONDO TABACO PLANT NASTE 1030*236*170</v>
          </cell>
          <cell r="C246">
            <v>90</v>
          </cell>
          <cell r="D246" t="str">
            <v>1</v>
          </cell>
          <cell r="E246">
            <v>20020615</v>
          </cell>
          <cell r="F246" t="str">
            <v>UN</v>
          </cell>
          <cell r="G246">
            <v>-1</v>
          </cell>
          <cell r="H246">
            <v>577</v>
          </cell>
          <cell r="I246">
            <v>0.61</v>
          </cell>
          <cell r="J246">
            <v>-351.97</v>
          </cell>
          <cell r="K246" t="str">
            <v>Peso de Producto Terminado</v>
          </cell>
          <cell r="L246" t="str">
            <v>G2158</v>
          </cell>
          <cell r="M246">
            <v>2002</v>
          </cell>
          <cell r="N246">
            <v>6</v>
          </cell>
          <cell r="O246" t="str">
            <v>043346</v>
          </cell>
          <cell r="P246">
            <v>1</v>
          </cell>
          <cell r="Q246" t="str">
            <v>G2158</v>
          </cell>
          <cell r="R246" t="str">
            <v>FACTUPA$03</v>
          </cell>
          <cell r="S246" t="str">
            <v>0200015008</v>
          </cell>
          <cell r="T246" t="str">
            <v>PLANTACIONES NASTE FLORES LASA</v>
          </cell>
          <cell r="U246">
            <v>43346</v>
          </cell>
          <cell r="V246">
            <v>1398.46</v>
          </cell>
          <cell r="W246">
            <v>0</v>
          </cell>
          <cell r="X246">
            <v>1398.46</v>
          </cell>
          <cell r="Y246">
            <v>0</v>
          </cell>
        </row>
        <row r="247">
          <cell r="A247" t="str">
            <v>G2604C1T01</v>
          </cell>
          <cell r="B247" t="str">
            <v>TP FORESTAL TAB 1040*250*190 BC 250 3999</v>
          </cell>
          <cell r="C247">
            <v>90</v>
          </cell>
          <cell r="D247" t="str">
            <v>1</v>
          </cell>
          <cell r="E247">
            <v>20020625</v>
          </cell>
          <cell r="F247" t="str">
            <v>UN</v>
          </cell>
          <cell r="G247">
            <v>-1</v>
          </cell>
          <cell r="H247">
            <v>1013</v>
          </cell>
          <cell r="I247">
            <v>0.69399999999999995</v>
          </cell>
          <cell r="J247">
            <v>-703.02199999999993</v>
          </cell>
          <cell r="K247" t="str">
            <v>Peso de Producto Terminado</v>
          </cell>
          <cell r="L247" t="str">
            <v>G2604</v>
          </cell>
          <cell r="M247">
            <v>2002</v>
          </cell>
          <cell r="N247">
            <v>6</v>
          </cell>
          <cell r="O247" t="str">
            <v>043742</v>
          </cell>
          <cell r="P247">
            <v>1</v>
          </cell>
          <cell r="Q247" t="str">
            <v>G2604</v>
          </cell>
          <cell r="R247" t="str">
            <v>FACTUPA$03</v>
          </cell>
          <cell r="S247" t="str">
            <v>0200015205</v>
          </cell>
          <cell r="T247" t="str">
            <v>SPARTAN DEL ECUADOR</v>
          </cell>
          <cell r="U247">
            <v>43742</v>
          </cell>
          <cell r="V247">
            <v>567.28</v>
          </cell>
          <cell r="W247">
            <v>0</v>
          </cell>
          <cell r="X247">
            <v>567.28</v>
          </cell>
          <cell r="Y247">
            <v>0</v>
          </cell>
        </row>
        <row r="248">
          <cell r="A248" t="str">
            <v>G2158C1004</v>
          </cell>
          <cell r="B248" t="str">
            <v>TP TAB.FLOWERS 1040*250*190 K-C 175</v>
          </cell>
          <cell r="C248">
            <v>2</v>
          </cell>
          <cell r="D248" t="str">
            <v>1</v>
          </cell>
          <cell r="E248">
            <v>20020628</v>
          </cell>
          <cell r="F248" t="str">
            <v>UN</v>
          </cell>
          <cell r="G248">
            <v>1</v>
          </cell>
          <cell r="H248">
            <v>950</v>
          </cell>
          <cell r="I248">
            <v>0.57299999999999995</v>
          </cell>
          <cell r="J248">
            <v>544.35</v>
          </cell>
          <cell r="K248" t="str">
            <v>Peso de Producto Terminado</v>
          </cell>
          <cell r="L248" t="str">
            <v>G2158</v>
          </cell>
          <cell r="M248">
            <v>2002</v>
          </cell>
          <cell r="N248">
            <v>6</v>
          </cell>
          <cell r="O248" t="str">
            <v>043967</v>
          </cell>
          <cell r="P248">
            <v>1</v>
          </cell>
          <cell r="Q248" t="str">
            <v>15518</v>
          </cell>
          <cell r="R248" t="str">
            <v>22146</v>
          </cell>
          <cell r="S248" t="str">
            <v>0</v>
          </cell>
          <cell r="T248" t="str">
            <v>PLANTACIONES NASTE FLORES LASA</v>
          </cell>
          <cell r="U248">
            <v>43967</v>
          </cell>
        </row>
        <row r="249">
          <cell r="A249" t="str">
            <v>G2158C1007</v>
          </cell>
          <cell r="B249" t="str">
            <v>FONDOS 1/4 1030*237*97 K-C 200</v>
          </cell>
          <cell r="C249">
            <v>90</v>
          </cell>
          <cell r="D249" t="str">
            <v>1</v>
          </cell>
          <cell r="E249">
            <v>20020628</v>
          </cell>
          <cell r="F249" t="str">
            <v>UN</v>
          </cell>
          <cell r="G249">
            <v>-1</v>
          </cell>
          <cell r="H249">
            <v>1037</v>
          </cell>
          <cell r="I249">
            <v>0.34200000000000003</v>
          </cell>
          <cell r="J249">
            <v>-354.65400000000005</v>
          </cell>
          <cell r="K249" t="str">
            <v>Peso de Producto Terminado</v>
          </cell>
          <cell r="L249" t="str">
            <v>G2158</v>
          </cell>
          <cell r="M249">
            <v>2002</v>
          </cell>
          <cell r="N249">
            <v>6</v>
          </cell>
          <cell r="O249" t="str">
            <v>043972</v>
          </cell>
          <cell r="P249">
            <v>2</v>
          </cell>
          <cell r="Q249" t="str">
            <v>G2158</v>
          </cell>
          <cell r="R249" t="str">
            <v>FACTUPA$03</v>
          </cell>
          <cell r="S249" t="str">
            <v>0200015292</v>
          </cell>
          <cell r="T249" t="str">
            <v>PLANTACIONES NASTE FLORES LASA</v>
          </cell>
          <cell r="U249">
            <v>43972</v>
          </cell>
          <cell r="V249">
            <v>290.36</v>
          </cell>
          <cell r="W249">
            <v>0</v>
          </cell>
          <cell r="X249">
            <v>290.36</v>
          </cell>
          <cell r="Y249">
            <v>0</v>
          </cell>
        </row>
        <row r="250">
          <cell r="A250" t="str">
            <v>G2158C1007</v>
          </cell>
          <cell r="B250" t="str">
            <v>FONDOS 1/4 1030*237*97 K-C 200</v>
          </cell>
          <cell r="C250">
            <v>2</v>
          </cell>
          <cell r="D250" t="str">
            <v>1</v>
          </cell>
          <cell r="E250">
            <v>20020628</v>
          </cell>
          <cell r="F250" t="str">
            <v>UN</v>
          </cell>
          <cell r="G250">
            <v>1</v>
          </cell>
          <cell r="H250">
            <v>1037</v>
          </cell>
          <cell r="I250">
            <v>0.34200000000000003</v>
          </cell>
          <cell r="J250">
            <v>354.65400000000005</v>
          </cell>
          <cell r="K250" t="str">
            <v>Peso de Producto Terminado</v>
          </cell>
          <cell r="L250" t="str">
            <v>G2158</v>
          </cell>
          <cell r="M250">
            <v>2002</v>
          </cell>
          <cell r="N250">
            <v>6</v>
          </cell>
          <cell r="O250" t="str">
            <v>043967</v>
          </cell>
          <cell r="P250">
            <v>3</v>
          </cell>
          <cell r="Q250" t="str">
            <v>15521</v>
          </cell>
          <cell r="R250" t="str">
            <v>22149</v>
          </cell>
          <cell r="S250" t="str">
            <v>0</v>
          </cell>
          <cell r="T250" t="str">
            <v>PLANTACIONES NASTE FLORES LASA</v>
          </cell>
          <cell r="U250">
            <v>43967</v>
          </cell>
        </row>
        <row r="251">
          <cell r="A251" t="str">
            <v>G2158C1006</v>
          </cell>
          <cell r="B251" t="str">
            <v>TP 1/4 FLOWERS 1040*250*100 K-C 175</v>
          </cell>
          <cell r="C251">
            <v>90</v>
          </cell>
          <cell r="D251" t="str">
            <v>1</v>
          </cell>
          <cell r="E251">
            <v>20020628</v>
          </cell>
          <cell r="F251" t="str">
            <v>UN</v>
          </cell>
          <cell r="G251">
            <v>-1</v>
          </cell>
          <cell r="H251">
            <v>1037</v>
          </cell>
          <cell r="I251">
            <v>0.36099999999999999</v>
          </cell>
          <cell r="J251">
            <v>-374.35699999999997</v>
          </cell>
          <cell r="K251" t="str">
            <v>Peso de Producto Terminado</v>
          </cell>
          <cell r="L251" t="str">
            <v>G2158</v>
          </cell>
          <cell r="M251">
            <v>2002</v>
          </cell>
          <cell r="N251">
            <v>6</v>
          </cell>
          <cell r="O251" t="str">
            <v>043972</v>
          </cell>
          <cell r="P251">
            <v>1</v>
          </cell>
          <cell r="Q251" t="str">
            <v>G2158</v>
          </cell>
          <cell r="R251" t="str">
            <v>FACTUPA$03</v>
          </cell>
          <cell r="S251" t="str">
            <v>0200015292</v>
          </cell>
          <cell r="T251" t="str">
            <v>PLANTACIONES NASTE FLORES LASA</v>
          </cell>
          <cell r="U251">
            <v>43972</v>
          </cell>
          <cell r="V251">
            <v>342.21</v>
          </cell>
          <cell r="W251">
            <v>0</v>
          </cell>
          <cell r="X251">
            <v>342.21</v>
          </cell>
          <cell r="Y251">
            <v>0</v>
          </cell>
        </row>
        <row r="252">
          <cell r="A252" t="str">
            <v>G2158C1006</v>
          </cell>
          <cell r="B252" t="str">
            <v>TP 1/4 FLOWERS 1040*250*100 K-C 175</v>
          </cell>
          <cell r="C252">
            <v>2</v>
          </cell>
          <cell r="D252" t="str">
            <v>1</v>
          </cell>
          <cell r="E252">
            <v>20020628</v>
          </cell>
          <cell r="F252" t="str">
            <v>UN</v>
          </cell>
          <cell r="G252">
            <v>1</v>
          </cell>
          <cell r="H252">
            <v>1037</v>
          </cell>
          <cell r="I252">
            <v>0.36099999999999999</v>
          </cell>
          <cell r="J252">
            <v>374.35699999999997</v>
          </cell>
          <cell r="K252" t="str">
            <v>Peso de Producto Terminado</v>
          </cell>
          <cell r="L252" t="str">
            <v>G2158</v>
          </cell>
          <cell r="M252">
            <v>2002</v>
          </cell>
          <cell r="N252">
            <v>6</v>
          </cell>
          <cell r="O252" t="str">
            <v>043967</v>
          </cell>
          <cell r="P252">
            <v>4</v>
          </cell>
          <cell r="Q252" t="str">
            <v>15519</v>
          </cell>
          <cell r="R252" t="str">
            <v>22148</v>
          </cell>
          <cell r="S252" t="str">
            <v>0</v>
          </cell>
          <cell r="T252" t="str">
            <v>PLANTACIONES NASTE FLORES LASA</v>
          </cell>
          <cell r="U252">
            <v>43967</v>
          </cell>
        </row>
        <row r="253">
          <cell r="A253" t="str">
            <v>G2158C1005</v>
          </cell>
          <cell r="B253" t="str">
            <v>FOND. TAB.ALTO 1030*237*187 K-C 200</v>
          </cell>
          <cell r="C253">
            <v>90</v>
          </cell>
          <cell r="D253" t="str">
            <v>1</v>
          </cell>
          <cell r="E253">
            <v>20020628</v>
          </cell>
          <cell r="F253" t="str">
            <v>UN</v>
          </cell>
          <cell r="G253">
            <v>-1</v>
          </cell>
          <cell r="H253">
            <v>950</v>
          </cell>
          <cell r="I253">
            <v>0.55000000000000004</v>
          </cell>
          <cell r="J253">
            <v>-522.5</v>
          </cell>
          <cell r="K253" t="str">
            <v>Peso de Producto Terminado</v>
          </cell>
          <cell r="L253" t="str">
            <v>G2158</v>
          </cell>
          <cell r="M253">
            <v>2002</v>
          </cell>
          <cell r="N253">
            <v>6</v>
          </cell>
          <cell r="O253" t="str">
            <v>043971</v>
          </cell>
          <cell r="P253">
            <v>4</v>
          </cell>
          <cell r="Q253" t="str">
            <v>G2158</v>
          </cell>
          <cell r="R253" t="str">
            <v>FACTUPA$03</v>
          </cell>
          <cell r="S253" t="str">
            <v>0200015291</v>
          </cell>
          <cell r="T253" t="str">
            <v>PLANTACIONES NASTE FLORES LASA</v>
          </cell>
          <cell r="U253">
            <v>43971</v>
          </cell>
          <cell r="V253">
            <v>427.5</v>
          </cell>
          <cell r="W253">
            <v>0</v>
          </cell>
          <cell r="X253">
            <v>427.5</v>
          </cell>
          <cell r="Y253">
            <v>0</v>
          </cell>
        </row>
        <row r="254">
          <cell r="A254" t="str">
            <v>G2158C1FRO</v>
          </cell>
          <cell r="B254" t="str">
            <v>FONDO TABACO ROSAS 1030*236*202 T250</v>
          </cell>
          <cell r="C254">
            <v>90</v>
          </cell>
          <cell r="D254" t="str">
            <v>1</v>
          </cell>
          <cell r="E254">
            <v>20020615</v>
          </cell>
          <cell r="F254" t="str">
            <v>UN</v>
          </cell>
          <cell r="G254">
            <v>-1</v>
          </cell>
          <cell r="H254">
            <v>132</v>
          </cell>
          <cell r="I254">
            <v>0.71199999999999997</v>
          </cell>
          <cell r="J254">
            <v>-93.983999999999995</v>
          </cell>
          <cell r="K254" t="str">
            <v>Peso de Producto Terminado</v>
          </cell>
          <cell r="L254" t="str">
            <v>G2158</v>
          </cell>
          <cell r="M254">
            <v>2002</v>
          </cell>
          <cell r="N254">
            <v>6</v>
          </cell>
          <cell r="O254" t="str">
            <v>043347</v>
          </cell>
          <cell r="P254">
            <v>1</v>
          </cell>
          <cell r="Q254" t="str">
            <v>G2158</v>
          </cell>
          <cell r="R254" t="str">
            <v>FACTUPA$03</v>
          </cell>
          <cell r="S254" t="str">
            <v>0200015009</v>
          </cell>
          <cell r="T254" t="str">
            <v>PLANTACIONES NASTE FLORES LASA</v>
          </cell>
          <cell r="U254">
            <v>43347</v>
          </cell>
          <cell r="V254">
            <v>76.56</v>
          </cell>
          <cell r="W254">
            <v>0</v>
          </cell>
          <cell r="X254">
            <v>76.56</v>
          </cell>
          <cell r="Y254">
            <v>0</v>
          </cell>
        </row>
        <row r="255">
          <cell r="A255" t="str">
            <v>G2158C1004</v>
          </cell>
          <cell r="B255" t="str">
            <v>TP TAB.FLOWERS 1040*250*190 K-C 175</v>
          </cell>
          <cell r="C255">
            <v>90</v>
          </cell>
          <cell r="D255" t="str">
            <v>1</v>
          </cell>
          <cell r="E255">
            <v>20020628</v>
          </cell>
          <cell r="F255" t="str">
            <v>UN</v>
          </cell>
          <cell r="G255">
            <v>-1</v>
          </cell>
          <cell r="H255">
            <v>950</v>
          </cell>
          <cell r="I255">
            <v>0.57299999999999995</v>
          </cell>
          <cell r="J255">
            <v>-544.35</v>
          </cell>
          <cell r="K255" t="str">
            <v>Peso de Producto Terminado</v>
          </cell>
          <cell r="L255" t="str">
            <v>G2158</v>
          </cell>
          <cell r="M255">
            <v>2002</v>
          </cell>
          <cell r="N255">
            <v>6</v>
          </cell>
          <cell r="O255" t="str">
            <v>043971</v>
          </cell>
          <cell r="P255">
            <v>3</v>
          </cell>
          <cell r="Q255" t="str">
            <v>G2158</v>
          </cell>
          <cell r="R255" t="str">
            <v>FACTUPA$03</v>
          </cell>
          <cell r="S255" t="str">
            <v>0200015291</v>
          </cell>
          <cell r="T255" t="str">
            <v>PLANTACIONES NASTE FLORES LASA</v>
          </cell>
          <cell r="U255">
            <v>43971</v>
          </cell>
          <cell r="V255">
            <v>456</v>
          </cell>
          <cell r="W255">
            <v>0</v>
          </cell>
          <cell r="X255">
            <v>456</v>
          </cell>
          <cell r="Y255">
            <v>0</v>
          </cell>
        </row>
        <row r="256">
          <cell r="A256" t="str">
            <v>G2158C1001</v>
          </cell>
          <cell r="B256" t="str">
            <v>TP TAB.LADY 1040*251*173 B-C 175</v>
          </cell>
          <cell r="C256">
            <v>2</v>
          </cell>
          <cell r="D256" t="str">
            <v>1</v>
          </cell>
          <cell r="E256">
            <v>20020628</v>
          </cell>
          <cell r="F256" t="str">
            <v>UN</v>
          </cell>
          <cell r="G256">
            <v>1</v>
          </cell>
          <cell r="H256">
            <v>1127</v>
          </cell>
          <cell r="I256">
            <v>0.54100000000000004</v>
          </cell>
          <cell r="J256">
            <v>609.70699999999999</v>
          </cell>
          <cell r="K256" t="str">
            <v>Peso de Producto Terminado</v>
          </cell>
          <cell r="L256" t="str">
            <v>G2158</v>
          </cell>
          <cell r="M256">
            <v>2002</v>
          </cell>
          <cell r="N256">
            <v>6</v>
          </cell>
          <cell r="O256" t="str">
            <v>043968</v>
          </cell>
          <cell r="P256">
            <v>2</v>
          </cell>
          <cell r="Q256" t="str">
            <v>15299</v>
          </cell>
          <cell r="R256" t="str">
            <v>22141</v>
          </cell>
          <cell r="S256" t="str">
            <v>0</v>
          </cell>
          <cell r="T256" t="str">
            <v>PLANTACIONES NASTE FLORES LASA</v>
          </cell>
          <cell r="U256">
            <v>43968</v>
          </cell>
        </row>
        <row r="257">
          <cell r="A257" t="str">
            <v>G2158C1003</v>
          </cell>
          <cell r="B257" t="str">
            <v>FONDOS TAB 1030*237*167 K-C 200</v>
          </cell>
          <cell r="C257">
            <v>90</v>
          </cell>
          <cell r="D257" t="str">
            <v>1</v>
          </cell>
          <cell r="E257">
            <v>20020628</v>
          </cell>
          <cell r="F257" t="str">
            <v>UN</v>
          </cell>
          <cell r="G257">
            <v>-1</v>
          </cell>
          <cell r="H257">
            <v>1127</v>
          </cell>
          <cell r="I257">
            <v>0.5</v>
          </cell>
          <cell r="J257">
            <v>-563.5</v>
          </cell>
          <cell r="K257" t="str">
            <v>Peso de Producto Terminado</v>
          </cell>
          <cell r="L257" t="str">
            <v>G2158</v>
          </cell>
          <cell r="M257">
            <v>2002</v>
          </cell>
          <cell r="N257">
            <v>6</v>
          </cell>
          <cell r="O257" t="str">
            <v>043972</v>
          </cell>
          <cell r="P257">
            <v>4</v>
          </cell>
          <cell r="Q257" t="str">
            <v>G2158</v>
          </cell>
          <cell r="R257" t="str">
            <v>FACTUPA$03</v>
          </cell>
          <cell r="S257" t="str">
            <v>0200015292</v>
          </cell>
          <cell r="T257" t="str">
            <v>PLANTACIONES NASTE FLORES LASA</v>
          </cell>
          <cell r="U257">
            <v>43972</v>
          </cell>
          <cell r="V257">
            <v>450.8</v>
          </cell>
          <cell r="W257">
            <v>0</v>
          </cell>
          <cell r="X257">
            <v>450.8</v>
          </cell>
          <cell r="Y257">
            <v>0</v>
          </cell>
        </row>
        <row r="258">
          <cell r="A258" t="str">
            <v>G2158C1003</v>
          </cell>
          <cell r="B258" t="str">
            <v>FONDOS TAB 1030*237*167 K-C 200</v>
          </cell>
          <cell r="C258">
            <v>90</v>
          </cell>
          <cell r="D258" t="str">
            <v>1</v>
          </cell>
          <cell r="E258">
            <v>20020628</v>
          </cell>
          <cell r="F258" t="str">
            <v>UN</v>
          </cell>
          <cell r="G258">
            <v>-1</v>
          </cell>
          <cell r="H258">
            <v>2024</v>
          </cell>
          <cell r="I258">
            <v>0.5</v>
          </cell>
          <cell r="J258">
            <v>-1012</v>
          </cell>
          <cell r="K258" t="str">
            <v>Peso de Producto Terminado</v>
          </cell>
          <cell r="L258" t="str">
            <v>G2158</v>
          </cell>
          <cell r="M258">
            <v>2002</v>
          </cell>
          <cell r="N258">
            <v>6</v>
          </cell>
          <cell r="O258" t="str">
            <v>043971</v>
          </cell>
          <cell r="P258">
            <v>2</v>
          </cell>
          <cell r="Q258" t="str">
            <v>G2158</v>
          </cell>
          <cell r="R258" t="str">
            <v>FACTUPA$03</v>
          </cell>
          <cell r="S258" t="str">
            <v>0200015291</v>
          </cell>
          <cell r="T258" t="str">
            <v>PLANTACIONES NASTE FLORES LASA</v>
          </cell>
          <cell r="U258">
            <v>43971</v>
          </cell>
          <cell r="V258">
            <v>809.6</v>
          </cell>
          <cell r="W258">
            <v>0</v>
          </cell>
          <cell r="X258">
            <v>809.6</v>
          </cell>
          <cell r="Y258">
            <v>0</v>
          </cell>
        </row>
        <row r="259">
          <cell r="A259" t="str">
            <v>G2158C1003</v>
          </cell>
          <cell r="B259" t="str">
            <v>FONDOS TAB 1030*237*167 K-C 200</v>
          </cell>
          <cell r="C259">
            <v>2</v>
          </cell>
          <cell r="D259" t="str">
            <v>1</v>
          </cell>
          <cell r="E259">
            <v>20020628</v>
          </cell>
          <cell r="F259" t="str">
            <v>UN</v>
          </cell>
          <cell r="G259">
            <v>1</v>
          </cell>
          <cell r="H259">
            <v>5261</v>
          </cell>
          <cell r="I259">
            <v>0.5</v>
          </cell>
          <cell r="J259">
            <v>2630.5</v>
          </cell>
          <cell r="K259" t="str">
            <v>Peso de Producto Terminado</v>
          </cell>
          <cell r="L259" t="str">
            <v>G2158</v>
          </cell>
          <cell r="M259">
            <v>2002</v>
          </cell>
          <cell r="N259">
            <v>6</v>
          </cell>
          <cell r="O259" t="str">
            <v>043970</v>
          </cell>
          <cell r="P259">
            <v>1</v>
          </cell>
          <cell r="Q259" t="str">
            <v>15523</v>
          </cell>
          <cell r="R259" t="str">
            <v>22144</v>
          </cell>
          <cell r="S259" t="str">
            <v>0</v>
          </cell>
          <cell r="T259" t="str">
            <v>PLANTACIONES NASTE FLORES LASA</v>
          </cell>
          <cell r="U259">
            <v>43970</v>
          </cell>
        </row>
        <row r="260">
          <cell r="A260" t="str">
            <v>G2158C1002</v>
          </cell>
          <cell r="B260" t="str">
            <v>TP TABAC.FLOWERS 1040*250*170 K-C 175</v>
          </cell>
          <cell r="C260">
            <v>90</v>
          </cell>
          <cell r="D260" t="str">
            <v>1</v>
          </cell>
          <cell r="E260">
            <v>20020628</v>
          </cell>
          <cell r="F260" t="str">
            <v>UN</v>
          </cell>
          <cell r="G260">
            <v>-1</v>
          </cell>
          <cell r="H260">
            <v>2024</v>
          </cell>
          <cell r="I260">
            <v>0.52200000000000002</v>
          </cell>
          <cell r="J260">
            <v>-1056.528</v>
          </cell>
          <cell r="K260" t="str">
            <v>Peso de Producto Terminado</v>
          </cell>
          <cell r="L260" t="str">
            <v>G2158</v>
          </cell>
          <cell r="M260">
            <v>2002</v>
          </cell>
          <cell r="N260">
            <v>6</v>
          </cell>
          <cell r="O260" t="str">
            <v>043971</v>
          </cell>
          <cell r="P260">
            <v>1</v>
          </cell>
          <cell r="Q260" t="str">
            <v>G2158</v>
          </cell>
          <cell r="R260" t="str">
            <v>FACTUPA$03</v>
          </cell>
          <cell r="S260" t="str">
            <v>0200015291</v>
          </cell>
          <cell r="T260" t="str">
            <v>PLANTACIONES NASTE FLORES LASA</v>
          </cell>
          <cell r="U260">
            <v>43971</v>
          </cell>
          <cell r="V260">
            <v>971.52</v>
          </cell>
          <cell r="W260">
            <v>0</v>
          </cell>
          <cell r="X260">
            <v>971.52</v>
          </cell>
          <cell r="Y260">
            <v>0</v>
          </cell>
        </row>
        <row r="261">
          <cell r="A261" t="str">
            <v>G2158C1002</v>
          </cell>
          <cell r="B261" t="str">
            <v>TP TABAC.FLOWERS 1040*250*170 K-C 175</v>
          </cell>
          <cell r="C261">
            <v>2</v>
          </cell>
          <cell r="D261" t="str">
            <v>1</v>
          </cell>
          <cell r="E261">
            <v>20020628</v>
          </cell>
          <cell r="F261" t="str">
            <v>UN</v>
          </cell>
          <cell r="G261">
            <v>1</v>
          </cell>
          <cell r="H261">
            <v>2024</v>
          </cell>
          <cell r="I261">
            <v>0.52200000000000002</v>
          </cell>
          <cell r="J261">
            <v>1056.528</v>
          </cell>
          <cell r="K261" t="str">
            <v>Peso de Producto Terminado</v>
          </cell>
          <cell r="L261" t="str">
            <v>G2158</v>
          </cell>
          <cell r="M261">
            <v>2002</v>
          </cell>
          <cell r="N261">
            <v>6</v>
          </cell>
          <cell r="O261" t="str">
            <v>043968</v>
          </cell>
          <cell r="P261">
            <v>1</v>
          </cell>
          <cell r="Q261" t="str">
            <v>15517</v>
          </cell>
          <cell r="R261" t="str">
            <v>22143</v>
          </cell>
          <cell r="S261" t="str">
            <v>0</v>
          </cell>
          <cell r="T261" t="str">
            <v>PLANTACIONES NASTE FLORES LASA</v>
          </cell>
          <cell r="U261">
            <v>43968</v>
          </cell>
        </row>
        <row r="262">
          <cell r="A262" t="str">
            <v>G2512C1T01</v>
          </cell>
          <cell r="B262" t="str">
            <v>TAPA TABACO  1040*250*250  T/250</v>
          </cell>
          <cell r="C262">
            <v>2</v>
          </cell>
          <cell r="D262" t="str">
            <v>1</v>
          </cell>
          <cell r="E262">
            <v>20020608</v>
          </cell>
          <cell r="F262" t="str">
            <v>UN</v>
          </cell>
          <cell r="G262">
            <v>1</v>
          </cell>
          <cell r="H262">
            <v>2053</v>
          </cell>
          <cell r="I262">
            <v>0.89300000000000002</v>
          </cell>
          <cell r="J262">
            <v>1833.329</v>
          </cell>
          <cell r="K262" t="str">
            <v>Peso de Producto Terminado</v>
          </cell>
          <cell r="L262" t="str">
            <v>G2512</v>
          </cell>
          <cell r="M262">
            <v>2002</v>
          </cell>
          <cell r="N262">
            <v>6</v>
          </cell>
          <cell r="O262" t="str">
            <v>043071</v>
          </cell>
          <cell r="P262">
            <v>2</v>
          </cell>
          <cell r="Q262" t="str">
            <v>15016</v>
          </cell>
          <cell r="R262" t="str">
            <v>21724</v>
          </cell>
          <cell r="S262" t="str">
            <v>0</v>
          </cell>
          <cell r="T262" t="str">
            <v>ROSA PRIMA</v>
          </cell>
          <cell r="U262">
            <v>43071</v>
          </cell>
        </row>
        <row r="263">
          <cell r="A263" t="str">
            <v>G2158C1005</v>
          </cell>
          <cell r="B263" t="str">
            <v>FOND. TAB.ALTO 1030*237*187 K-C 200</v>
          </cell>
          <cell r="C263">
            <v>2</v>
          </cell>
          <cell r="D263" t="str">
            <v>1</v>
          </cell>
          <cell r="E263">
            <v>20020628</v>
          </cell>
          <cell r="F263" t="str">
            <v>UN</v>
          </cell>
          <cell r="G263">
            <v>1</v>
          </cell>
          <cell r="H263">
            <v>1083</v>
          </cell>
          <cell r="I263">
            <v>0.55000000000000004</v>
          </cell>
          <cell r="J263">
            <v>595.65</v>
          </cell>
          <cell r="K263" t="str">
            <v>Peso de Producto Terminado</v>
          </cell>
          <cell r="L263" t="str">
            <v>G2158</v>
          </cell>
          <cell r="M263">
            <v>2002</v>
          </cell>
          <cell r="N263">
            <v>6</v>
          </cell>
          <cell r="O263" t="str">
            <v>043967</v>
          </cell>
          <cell r="P263">
            <v>2</v>
          </cell>
          <cell r="Q263" t="str">
            <v>15522</v>
          </cell>
          <cell r="R263" t="str">
            <v>22147</v>
          </cell>
          <cell r="S263" t="str">
            <v>0</v>
          </cell>
          <cell r="T263" t="str">
            <v>PLANTACIONES NASTE FLORES LASA</v>
          </cell>
          <cell r="U263">
            <v>43967</v>
          </cell>
        </row>
        <row r="264">
          <cell r="A264" t="str">
            <v>G2604C1F01</v>
          </cell>
          <cell r="B264" t="str">
            <v>FD FOR.TAB 1060*235*186 K-C 275 4001</v>
          </cell>
          <cell r="C264">
            <v>90</v>
          </cell>
          <cell r="D264" t="str">
            <v>1</v>
          </cell>
          <cell r="E264">
            <v>20020628</v>
          </cell>
          <cell r="F264" t="str">
            <v>UN</v>
          </cell>
          <cell r="G264">
            <v>-1</v>
          </cell>
          <cell r="H264">
            <v>1020</v>
          </cell>
          <cell r="I264">
            <v>0.77700000000000002</v>
          </cell>
          <cell r="J264">
            <v>-792.54</v>
          </cell>
          <cell r="K264" t="str">
            <v>Peso de Producto Terminado</v>
          </cell>
          <cell r="L264" t="str">
            <v>G2604</v>
          </cell>
          <cell r="M264">
            <v>2002</v>
          </cell>
          <cell r="N264">
            <v>6</v>
          </cell>
          <cell r="O264" t="str">
            <v>043915</v>
          </cell>
          <cell r="P264">
            <v>2</v>
          </cell>
          <cell r="Q264" t="str">
            <v>G2604</v>
          </cell>
          <cell r="R264" t="str">
            <v>FACTUPA$03</v>
          </cell>
          <cell r="S264" t="str">
            <v>0200015271</v>
          </cell>
          <cell r="T264" t="str">
            <v>SPARTAN DEL ECUADOR</v>
          </cell>
          <cell r="U264">
            <v>43915</v>
          </cell>
          <cell r="V264">
            <v>622.20000000000005</v>
          </cell>
          <cell r="W264">
            <v>0</v>
          </cell>
          <cell r="X264">
            <v>622.20000000000005</v>
          </cell>
          <cell r="Y264">
            <v>0</v>
          </cell>
        </row>
        <row r="265">
          <cell r="A265" t="str">
            <v>G2604C1F01</v>
          </cell>
          <cell r="B265" t="str">
            <v>FD FOR.TAB 1060*235*186 K-C 275 4001</v>
          </cell>
          <cell r="C265">
            <v>90</v>
          </cell>
          <cell r="D265" t="str">
            <v>1</v>
          </cell>
          <cell r="E265">
            <v>20020625</v>
          </cell>
          <cell r="F265" t="str">
            <v>UN</v>
          </cell>
          <cell r="G265">
            <v>-1</v>
          </cell>
          <cell r="H265">
            <v>1013</v>
          </cell>
          <cell r="I265">
            <v>0.77700000000000002</v>
          </cell>
          <cell r="J265">
            <v>-787.101</v>
          </cell>
          <cell r="K265" t="str">
            <v>Peso de Producto Terminado</v>
          </cell>
          <cell r="L265" t="str">
            <v>G2604</v>
          </cell>
          <cell r="M265">
            <v>2002</v>
          </cell>
          <cell r="N265">
            <v>6</v>
          </cell>
          <cell r="O265" t="str">
            <v>043742</v>
          </cell>
          <cell r="P265">
            <v>2</v>
          </cell>
          <cell r="Q265" t="str">
            <v>G2604</v>
          </cell>
          <cell r="R265" t="str">
            <v>FACTUPA$03</v>
          </cell>
          <cell r="S265" t="str">
            <v>0200015205</v>
          </cell>
          <cell r="T265" t="str">
            <v>SPARTAN DEL ECUADOR</v>
          </cell>
          <cell r="U265">
            <v>43742</v>
          </cell>
          <cell r="V265">
            <v>617.92999999999995</v>
          </cell>
          <cell r="W265">
            <v>0</v>
          </cell>
          <cell r="X265">
            <v>617.92999999999995</v>
          </cell>
          <cell r="Y265">
            <v>0</v>
          </cell>
        </row>
        <row r="266">
          <cell r="A266" t="str">
            <v>G2604C1F01</v>
          </cell>
          <cell r="B266" t="str">
            <v>FD FOR.TAB 1060*235*186 K-C 275 4001</v>
          </cell>
          <cell r="C266">
            <v>2</v>
          </cell>
          <cell r="D266" t="str">
            <v>1</v>
          </cell>
          <cell r="E266">
            <v>20020626</v>
          </cell>
          <cell r="F266" t="str">
            <v>UN</v>
          </cell>
          <cell r="G266">
            <v>1</v>
          </cell>
          <cell r="H266">
            <v>1675</v>
          </cell>
          <cell r="I266">
            <v>0.77700000000000002</v>
          </cell>
          <cell r="J266">
            <v>1301.4749999999999</v>
          </cell>
          <cell r="K266" t="str">
            <v>Peso de Producto Terminado</v>
          </cell>
          <cell r="L266" t="str">
            <v>G2604</v>
          </cell>
          <cell r="M266">
            <v>2002</v>
          </cell>
          <cell r="N266">
            <v>6</v>
          </cell>
          <cell r="O266" t="str">
            <v>043739</v>
          </cell>
          <cell r="P266">
            <v>2</v>
          </cell>
          <cell r="Q266" t="str">
            <v>15387</v>
          </cell>
          <cell r="R266" t="str">
            <v>22002</v>
          </cell>
          <cell r="S266" t="str">
            <v>0</v>
          </cell>
          <cell r="T266" t="str">
            <v>SPARTAN DEL ECUADOR</v>
          </cell>
          <cell r="U266">
            <v>43739</v>
          </cell>
        </row>
        <row r="267">
          <cell r="A267" t="str">
            <v>G2512C1B01</v>
          </cell>
          <cell r="B267" t="str">
            <v>BASE TABACO  1030*235*234  T/250</v>
          </cell>
          <cell r="C267">
            <v>90</v>
          </cell>
          <cell r="D267" t="str">
            <v>1</v>
          </cell>
          <cell r="E267">
            <v>20020608</v>
          </cell>
          <cell r="F267" t="str">
            <v>UN</v>
          </cell>
          <cell r="G267">
            <v>-1</v>
          </cell>
          <cell r="H267">
            <v>1936</v>
          </cell>
          <cell r="I267">
            <v>0.81499999999999995</v>
          </cell>
          <cell r="J267">
            <v>-1577.84</v>
          </cell>
          <cell r="K267" t="str">
            <v>Peso de Producto Terminado</v>
          </cell>
          <cell r="L267" t="str">
            <v>G2512</v>
          </cell>
          <cell r="M267">
            <v>2002</v>
          </cell>
          <cell r="N267">
            <v>6</v>
          </cell>
          <cell r="O267" t="str">
            <v>043072</v>
          </cell>
          <cell r="P267">
            <v>2</v>
          </cell>
          <cell r="Q267" t="str">
            <v>G2512</v>
          </cell>
          <cell r="R267" t="str">
            <v>FACTUPA$03</v>
          </cell>
          <cell r="S267" t="str">
            <v>0200014875</v>
          </cell>
          <cell r="T267" t="str">
            <v>ROSA PRIMA</v>
          </cell>
          <cell r="U267">
            <v>43072</v>
          </cell>
          <cell r="V267">
            <v>1354.98</v>
          </cell>
          <cell r="W267">
            <v>0</v>
          </cell>
          <cell r="X267">
            <v>1354.98</v>
          </cell>
          <cell r="Y267">
            <v>0</v>
          </cell>
        </row>
        <row r="268">
          <cell r="A268" t="str">
            <v>G2604C1T01</v>
          </cell>
          <cell r="B268" t="str">
            <v>TP FORESTAL TAB 1040*250*190 BC 250 3999</v>
          </cell>
          <cell r="C268">
            <v>2</v>
          </cell>
          <cell r="D268" t="str">
            <v>1</v>
          </cell>
          <cell r="E268">
            <v>20020626</v>
          </cell>
          <cell r="F268" t="str">
            <v>UN</v>
          </cell>
          <cell r="G268">
            <v>1</v>
          </cell>
          <cell r="H268">
            <v>1013</v>
          </cell>
          <cell r="I268">
            <v>0.69399999999999995</v>
          </cell>
          <cell r="J268">
            <v>703.02199999999993</v>
          </cell>
          <cell r="K268" t="str">
            <v>Peso de Producto Terminado</v>
          </cell>
          <cell r="L268" t="str">
            <v>G2604</v>
          </cell>
          <cell r="M268">
            <v>2002</v>
          </cell>
          <cell r="N268">
            <v>6</v>
          </cell>
          <cell r="O268" t="str">
            <v>043739</v>
          </cell>
          <cell r="P268">
            <v>1</v>
          </cell>
          <cell r="Q268" t="str">
            <v>15384</v>
          </cell>
          <cell r="R268" t="str">
            <v>22001</v>
          </cell>
          <cell r="S268" t="str">
            <v>0</v>
          </cell>
          <cell r="T268" t="str">
            <v>SPARTAN DEL ECUADOR</v>
          </cell>
          <cell r="U268">
            <v>43739</v>
          </cell>
        </row>
        <row r="269">
          <cell r="A269" t="str">
            <v>G2751C1FFT</v>
          </cell>
          <cell r="B269" t="str">
            <v>CJ BASE TABACO 1034*237*187 T250 TE1750</v>
          </cell>
          <cell r="C269">
            <v>2</v>
          </cell>
          <cell r="D269" t="str">
            <v>1</v>
          </cell>
          <cell r="E269">
            <v>20020625</v>
          </cell>
          <cell r="F269" t="str">
            <v>UN</v>
          </cell>
          <cell r="G269">
            <v>1</v>
          </cell>
          <cell r="H269">
            <v>1009</v>
          </cell>
          <cell r="I269">
            <v>0.66800000000000004</v>
          </cell>
          <cell r="J269">
            <v>674.01200000000006</v>
          </cell>
          <cell r="K269" t="str">
            <v>Peso de Producto Terminado</v>
          </cell>
          <cell r="L269" t="str">
            <v>G2751</v>
          </cell>
          <cell r="M269">
            <v>2002</v>
          </cell>
          <cell r="N269">
            <v>6</v>
          </cell>
          <cell r="O269" t="str">
            <v>043799</v>
          </cell>
          <cell r="P269">
            <v>1</v>
          </cell>
          <cell r="Q269" t="str">
            <v>15393</v>
          </cell>
          <cell r="R269" t="str">
            <v>22051</v>
          </cell>
          <cell r="S269" t="str">
            <v>0</v>
          </cell>
          <cell r="T269" t="str">
            <v>SUMIFLOR CIA. LTDA.</v>
          </cell>
          <cell r="U269">
            <v>43799</v>
          </cell>
        </row>
        <row r="270">
          <cell r="A270" t="str">
            <v>G2751C1FFT</v>
          </cell>
          <cell r="B270" t="str">
            <v>CJ BASE TABACO 1034*237*187 T250 TE1750</v>
          </cell>
          <cell r="C270">
            <v>90</v>
          </cell>
          <cell r="D270" t="str">
            <v>1</v>
          </cell>
          <cell r="E270">
            <v>20020626</v>
          </cell>
          <cell r="F270" t="str">
            <v>UN</v>
          </cell>
          <cell r="G270">
            <v>-1</v>
          </cell>
          <cell r="H270">
            <v>1009</v>
          </cell>
          <cell r="I270">
            <v>0.66800000000000004</v>
          </cell>
          <cell r="J270">
            <v>-674.01200000000006</v>
          </cell>
          <cell r="K270" t="str">
            <v>Peso de Producto Terminado</v>
          </cell>
          <cell r="L270" t="str">
            <v>G2751</v>
          </cell>
          <cell r="M270">
            <v>2002</v>
          </cell>
          <cell r="N270">
            <v>6</v>
          </cell>
          <cell r="O270" t="str">
            <v>043821</v>
          </cell>
          <cell r="P270">
            <v>1</v>
          </cell>
          <cell r="Q270" t="str">
            <v>G2751</v>
          </cell>
          <cell r="R270" t="str">
            <v>FACTUPA$03</v>
          </cell>
          <cell r="S270" t="str">
            <v>0200015229</v>
          </cell>
          <cell r="T270" t="str">
            <v>SUMIFLOR CIA. LTDA.</v>
          </cell>
          <cell r="U270">
            <v>43821</v>
          </cell>
          <cell r="V270">
            <v>595.30999999999995</v>
          </cell>
          <cell r="W270">
            <v>0</v>
          </cell>
          <cell r="X270">
            <v>595.30999999999995</v>
          </cell>
          <cell r="Y270">
            <v>0</v>
          </cell>
        </row>
        <row r="271">
          <cell r="A271" t="str">
            <v>G2751C1TTA</v>
          </cell>
          <cell r="B271" t="str">
            <v>CJ TAPA TABACO 1044*252*191 T250 TE1749</v>
          </cell>
          <cell r="C271">
            <v>2</v>
          </cell>
          <cell r="D271" t="str">
            <v>1</v>
          </cell>
          <cell r="E271">
            <v>20020625</v>
          </cell>
          <cell r="F271" t="str">
            <v>UN</v>
          </cell>
          <cell r="G271">
            <v>1</v>
          </cell>
          <cell r="H271">
            <v>1024</v>
          </cell>
          <cell r="I271">
            <v>0.70199999999999996</v>
          </cell>
          <cell r="J271">
            <v>718.84799999999996</v>
          </cell>
          <cell r="K271" t="str">
            <v>Peso de Producto Terminado</v>
          </cell>
          <cell r="L271" t="str">
            <v>G2751</v>
          </cell>
          <cell r="M271">
            <v>2002</v>
          </cell>
          <cell r="N271">
            <v>6</v>
          </cell>
          <cell r="O271" t="str">
            <v>043799</v>
          </cell>
          <cell r="P271">
            <v>6</v>
          </cell>
          <cell r="Q271" t="str">
            <v>15395</v>
          </cell>
          <cell r="R271" t="str">
            <v>21577</v>
          </cell>
          <cell r="S271" t="str">
            <v>0</v>
          </cell>
          <cell r="T271" t="str">
            <v>SUMIFLOR CIA. LTDA.</v>
          </cell>
          <cell r="U271">
            <v>43799</v>
          </cell>
        </row>
        <row r="272">
          <cell r="A272" t="str">
            <v>G2751C1TTA</v>
          </cell>
          <cell r="B272" t="str">
            <v>CJ TAPA TABACO 1044*252*191 T250 TE1749</v>
          </cell>
          <cell r="C272">
            <v>90</v>
          </cell>
          <cell r="D272" t="str">
            <v>1</v>
          </cell>
          <cell r="E272">
            <v>20020626</v>
          </cell>
          <cell r="F272" t="str">
            <v>UN</v>
          </cell>
          <cell r="G272">
            <v>-1</v>
          </cell>
          <cell r="H272">
            <v>1009</v>
          </cell>
          <cell r="I272">
            <v>0.70199999999999996</v>
          </cell>
          <cell r="J272">
            <v>-708.31799999999998</v>
          </cell>
          <cell r="K272" t="str">
            <v>Peso de Producto Terminado</v>
          </cell>
          <cell r="L272" t="str">
            <v>G2751</v>
          </cell>
          <cell r="M272">
            <v>2002</v>
          </cell>
          <cell r="N272">
            <v>6</v>
          </cell>
          <cell r="O272" t="str">
            <v>043821</v>
          </cell>
          <cell r="P272">
            <v>2</v>
          </cell>
          <cell r="Q272" t="str">
            <v>G2751</v>
          </cell>
          <cell r="R272" t="str">
            <v>FACTUPA$03</v>
          </cell>
          <cell r="S272" t="str">
            <v>0200015229</v>
          </cell>
          <cell r="T272" t="str">
            <v>SUMIFLOR CIA. LTDA.</v>
          </cell>
          <cell r="U272">
            <v>43821</v>
          </cell>
          <cell r="V272">
            <v>625.58000000000004</v>
          </cell>
          <cell r="W272">
            <v>0</v>
          </cell>
          <cell r="X272">
            <v>625.58000000000004</v>
          </cell>
          <cell r="Y272">
            <v>0</v>
          </cell>
        </row>
        <row r="273">
          <cell r="A273" t="str">
            <v>G1667C2T01</v>
          </cell>
          <cell r="B273" t="str">
            <v>TAP BANANO QUINTA ORGAN 496*390*235 T250</v>
          </cell>
          <cell r="C273">
            <v>2</v>
          </cell>
          <cell r="D273" t="str">
            <v>2</v>
          </cell>
          <cell r="E273">
            <v>20020619</v>
          </cell>
          <cell r="F273" t="str">
            <v>UN</v>
          </cell>
          <cell r="G273">
            <v>1</v>
          </cell>
          <cell r="H273">
            <v>7520</v>
          </cell>
          <cell r="I273">
            <v>0.48599999999999999</v>
          </cell>
          <cell r="J273">
            <v>3654.72</v>
          </cell>
          <cell r="K273" t="str">
            <v>Peso de Producto Terminado</v>
          </cell>
          <cell r="L273" t="str">
            <v>G1667</v>
          </cell>
          <cell r="M273">
            <v>2002</v>
          </cell>
          <cell r="N273">
            <v>6</v>
          </cell>
          <cell r="O273" t="str">
            <v>043508</v>
          </cell>
          <cell r="P273">
            <v>3</v>
          </cell>
          <cell r="Q273" t="str">
            <v>15349</v>
          </cell>
          <cell r="R273" t="str">
            <v>21906</v>
          </cell>
          <cell r="S273" t="str">
            <v>0</v>
          </cell>
          <cell r="T273" t="str">
            <v>LEGWORK S. A.</v>
          </cell>
          <cell r="U273">
            <v>43508</v>
          </cell>
        </row>
        <row r="274">
          <cell r="A274" t="str">
            <v>G2596C2T01</v>
          </cell>
          <cell r="B274" t="str">
            <v>TAPA BANANO CHILE PERMANBAU T/200</v>
          </cell>
          <cell r="C274">
            <v>2</v>
          </cell>
          <cell r="D274" t="str">
            <v>2</v>
          </cell>
          <cell r="E274">
            <v>20020630</v>
          </cell>
          <cell r="F274" t="str">
            <v>UN</v>
          </cell>
          <cell r="G274">
            <v>1</v>
          </cell>
          <cell r="H274">
            <v>9112</v>
          </cell>
          <cell r="I274">
            <v>0.42699999999999999</v>
          </cell>
          <cell r="J274">
            <v>3890.8240000000001</v>
          </cell>
          <cell r="K274" t="str">
            <v>Peso de Producto Terminado</v>
          </cell>
          <cell r="L274" t="str">
            <v>G2596</v>
          </cell>
          <cell r="M274">
            <v>2002</v>
          </cell>
          <cell r="N274">
            <v>6</v>
          </cell>
          <cell r="O274" t="str">
            <v>044036</v>
          </cell>
          <cell r="P274">
            <v>4</v>
          </cell>
          <cell r="Q274" t="str">
            <v>15473</v>
          </cell>
          <cell r="R274" t="str">
            <v>22121</v>
          </cell>
          <cell r="S274" t="str">
            <v>0</v>
          </cell>
          <cell r="T274" t="str">
            <v>SR. MARCO LUDEÑA MUÑOZ</v>
          </cell>
          <cell r="U274">
            <v>44036</v>
          </cell>
        </row>
        <row r="275">
          <cell r="A275" t="str">
            <v>G2596C2T01</v>
          </cell>
          <cell r="B275" t="str">
            <v>TAPA BANANO CHILE PERMANBAU T/200</v>
          </cell>
          <cell r="C275">
            <v>90</v>
          </cell>
          <cell r="D275" t="str">
            <v>2</v>
          </cell>
          <cell r="E275">
            <v>20020630</v>
          </cell>
          <cell r="F275" t="str">
            <v>UN</v>
          </cell>
          <cell r="G275">
            <v>-1</v>
          </cell>
          <cell r="H275">
            <v>5000</v>
          </cell>
          <cell r="I275">
            <v>0.42699999999999999</v>
          </cell>
          <cell r="J275">
            <v>-2135</v>
          </cell>
          <cell r="K275" t="str">
            <v>Peso de Producto Terminado</v>
          </cell>
          <cell r="L275" t="str">
            <v>G2596</v>
          </cell>
          <cell r="M275">
            <v>2002</v>
          </cell>
          <cell r="N275">
            <v>6</v>
          </cell>
          <cell r="O275" t="str">
            <v>044040</v>
          </cell>
          <cell r="P275">
            <v>2</v>
          </cell>
          <cell r="Q275" t="str">
            <v>G2596</v>
          </cell>
          <cell r="R275" t="str">
            <v>FACTUPA$03</v>
          </cell>
          <cell r="S275" t="str">
            <v>0200015321</v>
          </cell>
          <cell r="T275" t="str">
            <v>SR. MARCO LUDEÑA MUÑOZ</v>
          </cell>
          <cell r="U275">
            <v>44040</v>
          </cell>
          <cell r="V275">
            <v>1600</v>
          </cell>
          <cell r="W275">
            <v>0</v>
          </cell>
          <cell r="X275">
            <v>1600</v>
          </cell>
          <cell r="Y275">
            <v>0</v>
          </cell>
        </row>
        <row r="276">
          <cell r="A276" t="str">
            <v>G2596C2T01</v>
          </cell>
          <cell r="B276" t="str">
            <v>TAPA BANANO CHILE PERMANBAU T/200</v>
          </cell>
          <cell r="C276">
            <v>90</v>
          </cell>
          <cell r="D276" t="str">
            <v>2</v>
          </cell>
          <cell r="E276">
            <v>20020630</v>
          </cell>
          <cell r="F276" t="str">
            <v>UN</v>
          </cell>
          <cell r="G276">
            <v>-1</v>
          </cell>
          <cell r="H276">
            <v>2500</v>
          </cell>
          <cell r="I276">
            <v>0.42699999999999999</v>
          </cell>
          <cell r="J276">
            <v>-1067.5</v>
          </cell>
          <cell r="K276" t="str">
            <v>Peso de Producto Terminado</v>
          </cell>
          <cell r="L276" t="str">
            <v>G2596</v>
          </cell>
          <cell r="M276">
            <v>2002</v>
          </cell>
          <cell r="N276">
            <v>6</v>
          </cell>
          <cell r="O276" t="str">
            <v>044044</v>
          </cell>
          <cell r="P276">
            <v>1</v>
          </cell>
          <cell r="Q276" t="str">
            <v>G2596</v>
          </cell>
          <cell r="R276" t="str">
            <v>FACTUPA$03</v>
          </cell>
          <cell r="S276" t="str">
            <v>0200015323</v>
          </cell>
          <cell r="T276" t="str">
            <v>SR. MARCO LUDEÑA MUÑOZ</v>
          </cell>
          <cell r="U276">
            <v>44044</v>
          </cell>
          <cell r="V276">
            <v>800</v>
          </cell>
          <cell r="W276">
            <v>0</v>
          </cell>
          <cell r="X276">
            <v>800</v>
          </cell>
          <cell r="Y276">
            <v>0</v>
          </cell>
        </row>
        <row r="277">
          <cell r="A277" t="str">
            <v>G2596C2T01</v>
          </cell>
          <cell r="B277" t="str">
            <v>TAPA BANANO CHILE PERMANBAU T/200</v>
          </cell>
          <cell r="C277">
            <v>90</v>
          </cell>
          <cell r="D277" t="str">
            <v>2</v>
          </cell>
          <cell r="E277">
            <v>20020630</v>
          </cell>
          <cell r="F277" t="str">
            <v>UN</v>
          </cell>
          <cell r="G277">
            <v>-1</v>
          </cell>
          <cell r="H277">
            <v>2500</v>
          </cell>
          <cell r="I277">
            <v>0.42699999999999999</v>
          </cell>
          <cell r="J277">
            <v>-1067.5</v>
          </cell>
          <cell r="K277" t="str">
            <v>Peso de Producto Terminado</v>
          </cell>
          <cell r="L277" t="str">
            <v>G2596</v>
          </cell>
          <cell r="M277">
            <v>2002</v>
          </cell>
          <cell r="N277">
            <v>6</v>
          </cell>
          <cell r="O277" t="str">
            <v>044046</v>
          </cell>
          <cell r="P277">
            <v>1</v>
          </cell>
          <cell r="Q277" t="str">
            <v>G2596</v>
          </cell>
          <cell r="R277" t="str">
            <v>FACTUPA$03</v>
          </cell>
          <cell r="S277" t="str">
            <v>0200015324</v>
          </cell>
          <cell r="T277" t="str">
            <v>SR. MARCO LUDEÑA MUÑOZ</v>
          </cell>
          <cell r="U277">
            <v>44046</v>
          </cell>
          <cell r="V277">
            <v>800</v>
          </cell>
          <cell r="W277">
            <v>0</v>
          </cell>
          <cell r="X277">
            <v>800</v>
          </cell>
          <cell r="Y277">
            <v>0</v>
          </cell>
        </row>
        <row r="278">
          <cell r="A278" t="str">
            <v>G2596C2F01</v>
          </cell>
          <cell r="B278" t="str">
            <v>CJ FONDO 22XU PERMABAU 507*367*225 3536</v>
          </cell>
          <cell r="C278">
            <v>90</v>
          </cell>
          <cell r="D278" t="str">
            <v>2</v>
          </cell>
          <cell r="E278">
            <v>20020630</v>
          </cell>
          <cell r="F278" t="str">
            <v>UN</v>
          </cell>
          <cell r="G278">
            <v>-1</v>
          </cell>
          <cell r="H278">
            <v>5000</v>
          </cell>
          <cell r="I278">
            <v>0.78600000000000003</v>
          </cell>
          <cell r="J278">
            <v>-3930</v>
          </cell>
          <cell r="K278" t="str">
            <v>Peso de Producto Terminado</v>
          </cell>
          <cell r="L278" t="str">
            <v>G2596</v>
          </cell>
          <cell r="M278">
            <v>2002</v>
          </cell>
          <cell r="N278">
            <v>6</v>
          </cell>
          <cell r="O278" t="str">
            <v>044040</v>
          </cell>
          <cell r="P278">
            <v>1</v>
          </cell>
          <cell r="Q278" t="str">
            <v>G2596</v>
          </cell>
          <cell r="R278" t="str">
            <v>FACTUPA$03</v>
          </cell>
          <cell r="S278" t="str">
            <v>0200015321</v>
          </cell>
          <cell r="T278" t="str">
            <v>SR. MARCO LUDEÑA MUÑOZ</v>
          </cell>
          <cell r="U278">
            <v>44040</v>
          </cell>
          <cell r="V278">
            <v>2600</v>
          </cell>
          <cell r="W278">
            <v>0</v>
          </cell>
          <cell r="X278">
            <v>2600</v>
          </cell>
          <cell r="Y278">
            <v>0</v>
          </cell>
        </row>
        <row r="279">
          <cell r="A279" t="str">
            <v>G2596C2F01</v>
          </cell>
          <cell r="B279" t="str">
            <v>CJ FONDO 22XU PERMABAU 507*367*225 3536</v>
          </cell>
          <cell r="C279">
            <v>2</v>
          </cell>
          <cell r="D279" t="str">
            <v>2</v>
          </cell>
          <cell r="E279">
            <v>20020630</v>
          </cell>
          <cell r="F279" t="str">
            <v>UN</v>
          </cell>
          <cell r="G279">
            <v>1</v>
          </cell>
          <cell r="H279">
            <v>5000</v>
          </cell>
          <cell r="I279">
            <v>0.69899999999999995</v>
          </cell>
          <cell r="J279">
            <v>3495</v>
          </cell>
          <cell r="K279" t="str">
            <v>Peso de Producto Terminado</v>
          </cell>
          <cell r="L279" t="str">
            <v>G2596</v>
          </cell>
          <cell r="M279">
            <v>2002</v>
          </cell>
          <cell r="N279">
            <v>6</v>
          </cell>
          <cell r="O279" t="str">
            <v>044039</v>
          </cell>
          <cell r="P279">
            <v>1</v>
          </cell>
          <cell r="Q279" t="str">
            <v>FACT15321</v>
          </cell>
          <cell r="R279" t="str">
            <v>22120</v>
          </cell>
          <cell r="S279" t="str">
            <v>13040</v>
          </cell>
          <cell r="T279" t="str">
            <v>SR. MARCO LUDEÑA MUÑOZ</v>
          </cell>
          <cell r="U279">
            <v>44039</v>
          </cell>
        </row>
        <row r="280">
          <cell r="A280" t="str">
            <v>G1667C2T01</v>
          </cell>
          <cell r="B280" t="str">
            <v>TAP BANANO QUINTA ORGAN 496*390*235 T250</v>
          </cell>
          <cell r="C280">
            <v>90</v>
          </cell>
          <cell r="D280" t="str">
            <v>2</v>
          </cell>
          <cell r="E280">
            <v>20020629</v>
          </cell>
          <cell r="F280" t="str">
            <v>UN</v>
          </cell>
          <cell r="G280">
            <v>-1</v>
          </cell>
          <cell r="H280">
            <v>716</v>
          </cell>
          <cell r="I280">
            <v>0.48599999999999999</v>
          </cell>
          <cell r="J280">
            <v>-347.976</v>
          </cell>
          <cell r="K280" t="str">
            <v>Peso de Producto Terminado</v>
          </cell>
          <cell r="L280" t="str">
            <v>G1667</v>
          </cell>
          <cell r="M280">
            <v>2002</v>
          </cell>
          <cell r="N280">
            <v>6</v>
          </cell>
          <cell r="O280" t="str">
            <v>044024</v>
          </cell>
          <cell r="P280">
            <v>2</v>
          </cell>
          <cell r="Q280" t="str">
            <v>G1667</v>
          </cell>
          <cell r="R280" t="str">
            <v>FACTUPA$03</v>
          </cell>
          <cell r="S280" t="str">
            <v>0200015316</v>
          </cell>
          <cell r="T280" t="str">
            <v>LEGWORK S. A.</v>
          </cell>
          <cell r="U280">
            <v>44024</v>
          </cell>
          <cell r="V280">
            <v>5586.75</v>
          </cell>
          <cell r="W280">
            <v>0</v>
          </cell>
          <cell r="X280">
            <v>5586.75</v>
          </cell>
          <cell r="Y280">
            <v>0</v>
          </cell>
        </row>
        <row r="281">
          <cell r="A281" t="str">
            <v>G2596C2T01</v>
          </cell>
          <cell r="B281" t="str">
            <v>TAPA BANANO CHILE PERMANBAU T/200</v>
          </cell>
          <cell r="C281">
            <v>90</v>
          </cell>
          <cell r="D281" t="str">
            <v>2</v>
          </cell>
          <cell r="E281">
            <v>20020625</v>
          </cell>
          <cell r="F281" t="str">
            <v>UN</v>
          </cell>
          <cell r="G281">
            <v>-1</v>
          </cell>
          <cell r="H281">
            <v>2000</v>
          </cell>
          <cell r="I281">
            <v>0.42699999999999999</v>
          </cell>
          <cell r="J281">
            <v>-854</v>
          </cell>
          <cell r="K281" t="str">
            <v>Peso de Producto Terminado</v>
          </cell>
          <cell r="L281" t="str">
            <v>G2596</v>
          </cell>
          <cell r="M281">
            <v>2002</v>
          </cell>
          <cell r="N281">
            <v>6</v>
          </cell>
          <cell r="O281" t="str">
            <v>043710</v>
          </cell>
          <cell r="P281">
            <v>1</v>
          </cell>
          <cell r="Q281" t="str">
            <v>G2596</v>
          </cell>
          <cell r="R281" t="str">
            <v>FACTUPA$03</v>
          </cell>
          <cell r="S281" t="str">
            <v>0200015194</v>
          </cell>
          <cell r="T281" t="str">
            <v>SR. MARCO LUDEÑA MUÑOZ</v>
          </cell>
          <cell r="U281">
            <v>43710</v>
          </cell>
          <cell r="V281">
            <v>640</v>
          </cell>
          <cell r="W281">
            <v>0</v>
          </cell>
          <cell r="X281">
            <v>640</v>
          </cell>
          <cell r="Y281">
            <v>0</v>
          </cell>
        </row>
        <row r="282">
          <cell r="A282" t="str">
            <v>G1667C2T01</v>
          </cell>
          <cell r="B282" t="str">
            <v>TAP BANANO QUINTA ORGAN 496*390*235 T250</v>
          </cell>
          <cell r="C282">
            <v>90</v>
          </cell>
          <cell r="D282" t="str">
            <v>2</v>
          </cell>
          <cell r="E282">
            <v>20020628</v>
          </cell>
          <cell r="F282" t="str">
            <v>UN</v>
          </cell>
          <cell r="G282">
            <v>-1</v>
          </cell>
          <cell r="H282">
            <v>6000</v>
          </cell>
          <cell r="I282">
            <v>0.48599999999999999</v>
          </cell>
          <cell r="J282">
            <v>-2916</v>
          </cell>
          <cell r="K282" t="str">
            <v>Peso de Producto Terminado</v>
          </cell>
          <cell r="L282" t="str">
            <v>G1667</v>
          </cell>
          <cell r="M282">
            <v>2002</v>
          </cell>
          <cell r="N282">
            <v>6</v>
          </cell>
          <cell r="O282" t="str">
            <v>043945</v>
          </cell>
          <cell r="P282">
            <v>2</v>
          </cell>
          <cell r="Q282" t="str">
            <v>G1667</v>
          </cell>
          <cell r="R282" t="str">
            <v>FACTUPA$03</v>
          </cell>
          <cell r="S282" t="str">
            <v>0200015284</v>
          </cell>
          <cell r="T282" t="str">
            <v>LEGWORK S. A.</v>
          </cell>
          <cell r="U282">
            <v>43945</v>
          </cell>
          <cell r="V282">
            <v>2340</v>
          </cell>
          <cell r="W282">
            <v>0</v>
          </cell>
          <cell r="X282">
            <v>2340</v>
          </cell>
          <cell r="Y282">
            <v>0</v>
          </cell>
        </row>
        <row r="283">
          <cell r="A283" t="str">
            <v>G2596C2F01</v>
          </cell>
          <cell r="B283" t="str">
            <v>CJ FONDO 22XU PERMABAU 507*367*225 3536</v>
          </cell>
          <cell r="C283">
            <v>90</v>
          </cell>
          <cell r="D283" t="str">
            <v>2</v>
          </cell>
          <cell r="E283">
            <v>20020630</v>
          </cell>
          <cell r="F283" t="str">
            <v>UN</v>
          </cell>
          <cell r="G283">
            <v>-1</v>
          </cell>
          <cell r="H283">
            <v>2500</v>
          </cell>
          <cell r="I283">
            <v>0.78600000000000003</v>
          </cell>
          <cell r="J283">
            <v>-1965</v>
          </cell>
          <cell r="K283" t="str">
            <v>Peso de Producto Terminado</v>
          </cell>
          <cell r="L283" t="str">
            <v>G2596</v>
          </cell>
          <cell r="M283">
            <v>2002</v>
          </cell>
          <cell r="N283">
            <v>6</v>
          </cell>
          <cell r="O283" t="str">
            <v>044044</v>
          </cell>
          <cell r="P283">
            <v>2</v>
          </cell>
          <cell r="Q283" t="str">
            <v>G2596</v>
          </cell>
          <cell r="R283" t="str">
            <v>FACTUPA$03</v>
          </cell>
          <cell r="S283" t="str">
            <v>0200015323</v>
          </cell>
          <cell r="T283" t="str">
            <v>SR. MARCO LUDEÑA MUÑOZ</v>
          </cell>
          <cell r="U283">
            <v>44044</v>
          </cell>
          <cell r="V283">
            <v>1300</v>
          </cell>
          <cell r="W283">
            <v>0</v>
          </cell>
          <cell r="X283">
            <v>1300</v>
          </cell>
          <cell r="Y283">
            <v>0</v>
          </cell>
        </row>
        <row r="284">
          <cell r="A284" t="str">
            <v>G1667C2T01</v>
          </cell>
          <cell r="B284" t="str">
            <v>TAP BANANO QUINTA ORGAN 496*390*235 T250</v>
          </cell>
          <cell r="C284">
            <v>90</v>
          </cell>
          <cell r="D284" t="str">
            <v>2</v>
          </cell>
          <cell r="E284">
            <v>20020606</v>
          </cell>
          <cell r="F284" t="str">
            <v>UN</v>
          </cell>
          <cell r="G284">
            <v>-1</v>
          </cell>
          <cell r="H284">
            <v>4000</v>
          </cell>
          <cell r="I284">
            <v>0.48599999999999999</v>
          </cell>
          <cell r="J284">
            <v>-1944</v>
          </cell>
          <cell r="K284" t="str">
            <v>Peso de Producto Terminado</v>
          </cell>
          <cell r="L284" t="str">
            <v>G1667</v>
          </cell>
          <cell r="M284">
            <v>2002</v>
          </cell>
          <cell r="N284">
            <v>6</v>
          </cell>
          <cell r="O284" t="str">
            <v>042979</v>
          </cell>
          <cell r="P284">
            <v>2</v>
          </cell>
          <cell r="Q284" t="str">
            <v>G1667</v>
          </cell>
          <cell r="R284" t="str">
            <v>FACTUPA$03</v>
          </cell>
          <cell r="S284" t="str">
            <v>0200014826</v>
          </cell>
          <cell r="T284" t="str">
            <v>LEGWORK S. A.</v>
          </cell>
          <cell r="U284">
            <v>42979</v>
          </cell>
          <cell r="V284">
            <v>1560</v>
          </cell>
          <cell r="W284">
            <v>0</v>
          </cell>
          <cell r="X284">
            <v>1560</v>
          </cell>
          <cell r="Y284">
            <v>0</v>
          </cell>
        </row>
        <row r="285">
          <cell r="A285" t="str">
            <v>G1667C2F01</v>
          </cell>
          <cell r="B285" t="str">
            <v>FON BANANO QUINTA ORGAN 486*377*225 T400</v>
          </cell>
          <cell r="C285">
            <v>90</v>
          </cell>
          <cell r="D285" t="str">
            <v>2</v>
          </cell>
          <cell r="E285">
            <v>20020628</v>
          </cell>
          <cell r="F285" t="str">
            <v>UN</v>
          </cell>
          <cell r="G285">
            <v>-1</v>
          </cell>
          <cell r="H285">
            <v>6000</v>
          </cell>
          <cell r="I285">
            <v>0.78400000000000003</v>
          </cell>
          <cell r="J285">
            <v>-4704</v>
          </cell>
          <cell r="K285" t="str">
            <v>Peso de Producto Terminado</v>
          </cell>
          <cell r="L285" t="str">
            <v>G1667</v>
          </cell>
          <cell r="M285">
            <v>2002</v>
          </cell>
          <cell r="N285">
            <v>6</v>
          </cell>
          <cell r="O285" t="str">
            <v>043945</v>
          </cell>
          <cell r="P285">
            <v>1</v>
          </cell>
          <cell r="Q285" t="str">
            <v>G1667</v>
          </cell>
          <cell r="R285" t="str">
            <v>FACTUPA$03</v>
          </cell>
          <cell r="S285" t="str">
            <v>0200015284</v>
          </cell>
          <cell r="T285" t="str">
            <v>LEGWORK S. A.</v>
          </cell>
          <cell r="U285">
            <v>43945</v>
          </cell>
          <cell r="V285">
            <v>3480</v>
          </cell>
          <cell r="W285">
            <v>0</v>
          </cell>
          <cell r="X285">
            <v>3480</v>
          </cell>
          <cell r="Y285">
            <v>0</v>
          </cell>
        </row>
        <row r="286">
          <cell r="A286" t="str">
            <v>G1667C2F01</v>
          </cell>
          <cell r="B286" t="str">
            <v>FON BANANO QUINTA ORGAN 486*377*225 T400</v>
          </cell>
          <cell r="C286">
            <v>2</v>
          </cell>
          <cell r="D286" t="str">
            <v>2</v>
          </cell>
          <cell r="E286">
            <v>20020617</v>
          </cell>
          <cell r="F286" t="str">
            <v>UN</v>
          </cell>
          <cell r="G286">
            <v>1</v>
          </cell>
          <cell r="H286">
            <v>20489</v>
          </cell>
          <cell r="I286">
            <v>0.78400000000000003</v>
          </cell>
          <cell r="J286">
            <v>16063.376</v>
          </cell>
          <cell r="K286" t="str">
            <v>Peso de Producto Terminado</v>
          </cell>
          <cell r="L286" t="str">
            <v>G1667</v>
          </cell>
          <cell r="M286">
            <v>2002</v>
          </cell>
          <cell r="N286">
            <v>6</v>
          </cell>
          <cell r="O286" t="str">
            <v>043413</v>
          </cell>
          <cell r="P286">
            <v>3</v>
          </cell>
          <cell r="Q286" t="str">
            <v>15328</v>
          </cell>
          <cell r="R286" t="str">
            <v>21907</v>
          </cell>
          <cell r="S286" t="str">
            <v>0</v>
          </cell>
          <cell r="T286" t="str">
            <v>LEGWORK S. A.</v>
          </cell>
          <cell r="U286">
            <v>43413</v>
          </cell>
        </row>
        <row r="287">
          <cell r="A287" t="str">
            <v>G1667C2T01</v>
          </cell>
          <cell r="B287" t="str">
            <v>TAP BANANO QUINTA ORGAN 496*390*235 T250</v>
          </cell>
          <cell r="C287">
            <v>90</v>
          </cell>
          <cell r="D287" t="str">
            <v>2</v>
          </cell>
          <cell r="E287">
            <v>20020629</v>
          </cell>
          <cell r="F287" t="str">
            <v>UN</v>
          </cell>
          <cell r="G287">
            <v>-1</v>
          </cell>
          <cell r="H287">
            <v>13609</v>
          </cell>
          <cell r="I287">
            <v>0.48599999999999999</v>
          </cell>
          <cell r="J287">
            <v>-6613.9740000000002</v>
          </cell>
          <cell r="K287" t="str">
            <v>Peso de Producto Terminado</v>
          </cell>
          <cell r="L287" t="str">
            <v>G1667</v>
          </cell>
          <cell r="M287">
            <v>2002</v>
          </cell>
          <cell r="N287">
            <v>6</v>
          </cell>
          <cell r="O287" t="str">
            <v>044024</v>
          </cell>
          <cell r="P287">
            <v>2</v>
          </cell>
          <cell r="Q287" t="str">
            <v>G1667</v>
          </cell>
          <cell r="R287" t="str">
            <v>FACTUPA$03</v>
          </cell>
          <cell r="S287" t="str">
            <v>0200015316</v>
          </cell>
          <cell r="T287" t="str">
            <v>LEGWORK S. A.</v>
          </cell>
          <cell r="U287">
            <v>44024</v>
          </cell>
          <cell r="V287">
            <v>5586.75</v>
          </cell>
          <cell r="W287">
            <v>0</v>
          </cell>
          <cell r="X287">
            <v>5586.75</v>
          </cell>
          <cell r="Y287">
            <v>0</v>
          </cell>
        </row>
        <row r="288">
          <cell r="A288" t="str">
            <v>G2596C2T01</v>
          </cell>
          <cell r="B288" t="str">
            <v>TAPA BANANO CHILE PERMANBAU T/200</v>
          </cell>
          <cell r="C288">
            <v>2</v>
          </cell>
          <cell r="D288" t="str">
            <v>2</v>
          </cell>
          <cell r="E288">
            <v>20020622</v>
          </cell>
          <cell r="F288" t="str">
            <v>UN</v>
          </cell>
          <cell r="G288">
            <v>1</v>
          </cell>
          <cell r="H288">
            <v>3615</v>
          </cell>
          <cell r="I288">
            <v>0.42299999999999999</v>
          </cell>
          <cell r="J288">
            <v>1529.145</v>
          </cell>
          <cell r="K288" t="str">
            <v>Peso de Producto Terminado</v>
          </cell>
          <cell r="L288" t="str">
            <v>G2596</v>
          </cell>
          <cell r="M288">
            <v>2002</v>
          </cell>
          <cell r="N288">
            <v>6</v>
          </cell>
          <cell r="O288" t="str">
            <v>043612</v>
          </cell>
          <cell r="P288">
            <v>4</v>
          </cell>
          <cell r="Q288" t="str">
            <v>15369</v>
          </cell>
          <cell r="R288" t="str">
            <v>22006</v>
          </cell>
          <cell r="S288" t="str">
            <v>0</v>
          </cell>
          <cell r="T288" t="str">
            <v>SR. MARCO LUDEÑA MUÑOZ</v>
          </cell>
          <cell r="U288">
            <v>43612</v>
          </cell>
        </row>
        <row r="289">
          <cell r="A289" t="str">
            <v>G2174C2TBS</v>
          </cell>
          <cell r="B289" t="str">
            <v>CAJA TAPA BANANO SALSA 517*380*235 T/250</v>
          </cell>
          <cell r="C289">
            <v>90</v>
          </cell>
          <cell r="D289" t="str">
            <v>2</v>
          </cell>
          <cell r="E289">
            <v>20020614</v>
          </cell>
          <cell r="F289" t="str">
            <v>UN</v>
          </cell>
          <cell r="G289">
            <v>-1</v>
          </cell>
          <cell r="H289">
            <v>5000</v>
          </cell>
          <cell r="I289">
            <v>0.49199999999999999</v>
          </cell>
          <cell r="J289">
            <v>-2460</v>
          </cell>
          <cell r="K289" t="str">
            <v>Peso de Producto Terminado</v>
          </cell>
          <cell r="L289" t="str">
            <v>G2174</v>
          </cell>
          <cell r="M289">
            <v>2002</v>
          </cell>
          <cell r="N289">
            <v>6</v>
          </cell>
          <cell r="O289" t="str">
            <v>043337</v>
          </cell>
          <cell r="P289">
            <v>2</v>
          </cell>
          <cell r="Q289" t="str">
            <v>G2174</v>
          </cell>
          <cell r="R289" t="str">
            <v>FACTUPA$03</v>
          </cell>
          <cell r="S289" t="str">
            <v>0200015001</v>
          </cell>
          <cell r="T289" t="str">
            <v>PROEXBA S.A.</v>
          </cell>
          <cell r="U289">
            <v>43337</v>
          </cell>
          <cell r="V289">
            <v>1800</v>
          </cell>
          <cell r="W289">
            <v>0</v>
          </cell>
          <cell r="X289">
            <v>1800</v>
          </cell>
          <cell r="Y289">
            <v>0</v>
          </cell>
        </row>
        <row r="290">
          <cell r="A290" t="str">
            <v>G2174C2TBS</v>
          </cell>
          <cell r="B290" t="str">
            <v>CAJA TAPA BANANO SALSA 517*380*235 T/250</v>
          </cell>
          <cell r="C290">
            <v>90</v>
          </cell>
          <cell r="D290" t="str">
            <v>2</v>
          </cell>
          <cell r="E290">
            <v>20020614</v>
          </cell>
          <cell r="F290" t="str">
            <v>UN</v>
          </cell>
          <cell r="G290">
            <v>-1</v>
          </cell>
          <cell r="H290">
            <v>1260</v>
          </cell>
          <cell r="I290">
            <v>0.49199999999999999</v>
          </cell>
          <cell r="J290">
            <v>-619.91999999999996</v>
          </cell>
          <cell r="K290" t="str">
            <v>Peso de Producto Terminado</v>
          </cell>
          <cell r="L290" t="str">
            <v>G2174</v>
          </cell>
          <cell r="M290">
            <v>2002</v>
          </cell>
          <cell r="N290">
            <v>6</v>
          </cell>
          <cell r="O290" t="str">
            <v>043329</v>
          </cell>
          <cell r="P290">
            <v>2</v>
          </cell>
          <cell r="Q290" t="str">
            <v>G2174</v>
          </cell>
          <cell r="R290" t="str">
            <v>FACTUPA$03</v>
          </cell>
          <cell r="S290" t="str">
            <v>0200014999</v>
          </cell>
          <cell r="T290" t="str">
            <v>PROEXBA S.A.</v>
          </cell>
          <cell r="U290">
            <v>43329</v>
          </cell>
          <cell r="V290">
            <v>1800</v>
          </cell>
          <cell r="W290">
            <v>0</v>
          </cell>
          <cell r="X290">
            <v>1800</v>
          </cell>
          <cell r="Y290">
            <v>0</v>
          </cell>
        </row>
        <row r="291">
          <cell r="A291" t="str">
            <v>G2174C2TBS</v>
          </cell>
          <cell r="B291" t="str">
            <v>CAJA TAPA BANANO SALSA 517*380*235 T/250</v>
          </cell>
          <cell r="C291">
            <v>90</v>
          </cell>
          <cell r="D291" t="str">
            <v>2</v>
          </cell>
          <cell r="E291">
            <v>20020614</v>
          </cell>
          <cell r="F291" t="str">
            <v>UN</v>
          </cell>
          <cell r="G291">
            <v>-1</v>
          </cell>
          <cell r="H291">
            <v>3740</v>
          </cell>
          <cell r="I291">
            <v>0.49199999999999999</v>
          </cell>
          <cell r="J291">
            <v>-1840.08</v>
          </cell>
          <cell r="K291" t="str">
            <v>Peso de Producto Terminado</v>
          </cell>
          <cell r="L291" t="str">
            <v>G2174</v>
          </cell>
          <cell r="M291">
            <v>2002</v>
          </cell>
          <cell r="N291">
            <v>6</v>
          </cell>
          <cell r="O291" t="str">
            <v>043329</v>
          </cell>
          <cell r="P291">
            <v>2</v>
          </cell>
          <cell r="Q291" t="str">
            <v>G2174</v>
          </cell>
          <cell r="R291" t="str">
            <v>FACTUPA$03</v>
          </cell>
          <cell r="S291" t="str">
            <v>0200014999</v>
          </cell>
          <cell r="T291" t="str">
            <v>PROEXBA S.A.</v>
          </cell>
          <cell r="U291">
            <v>43329</v>
          </cell>
          <cell r="V291">
            <v>1800</v>
          </cell>
          <cell r="W291">
            <v>0</v>
          </cell>
          <cell r="X291">
            <v>1800</v>
          </cell>
          <cell r="Y291">
            <v>0</v>
          </cell>
        </row>
        <row r="292">
          <cell r="A292" t="str">
            <v>G2174C2TBS</v>
          </cell>
          <cell r="B292" t="str">
            <v>CAJA TAPA BANANO SALSA 517*380*235 T/250</v>
          </cell>
          <cell r="C292">
            <v>2</v>
          </cell>
          <cell r="D292" t="str">
            <v>2</v>
          </cell>
          <cell r="E292">
            <v>20020614</v>
          </cell>
          <cell r="F292" t="str">
            <v>UN</v>
          </cell>
          <cell r="G292">
            <v>1</v>
          </cell>
          <cell r="H292">
            <v>2587</v>
          </cell>
          <cell r="I292">
            <v>0.49199999999999999</v>
          </cell>
          <cell r="J292">
            <v>1272.8040000000001</v>
          </cell>
          <cell r="K292" t="str">
            <v>Peso de Producto Terminado</v>
          </cell>
          <cell r="L292" t="str">
            <v>G2174</v>
          </cell>
          <cell r="M292">
            <v>2002</v>
          </cell>
          <cell r="N292">
            <v>6</v>
          </cell>
          <cell r="O292" t="str">
            <v>043313</v>
          </cell>
          <cell r="P292">
            <v>9</v>
          </cell>
          <cell r="Q292" t="str">
            <v>15317</v>
          </cell>
          <cell r="R292" t="str">
            <v>21874</v>
          </cell>
          <cell r="S292" t="str">
            <v>0</v>
          </cell>
          <cell r="T292" t="str">
            <v>PROEXBA S.A.</v>
          </cell>
          <cell r="U292">
            <v>43313</v>
          </cell>
        </row>
        <row r="293">
          <cell r="A293" t="str">
            <v>G2174C2TBS</v>
          </cell>
          <cell r="B293" t="str">
            <v>CAJA TAPA BANANO SALSA 517*380*235 T/250</v>
          </cell>
          <cell r="C293">
            <v>90</v>
          </cell>
          <cell r="D293" t="str">
            <v>2</v>
          </cell>
          <cell r="E293">
            <v>20020614</v>
          </cell>
          <cell r="F293" t="str">
            <v>UN</v>
          </cell>
          <cell r="G293">
            <v>-1</v>
          </cell>
          <cell r="H293">
            <v>5000</v>
          </cell>
          <cell r="I293">
            <v>0.49199999999999999</v>
          </cell>
          <cell r="J293">
            <v>-2460</v>
          </cell>
          <cell r="K293" t="str">
            <v>Peso de Producto Terminado</v>
          </cell>
          <cell r="L293" t="str">
            <v>G2174</v>
          </cell>
          <cell r="M293">
            <v>2002</v>
          </cell>
          <cell r="N293">
            <v>6</v>
          </cell>
          <cell r="O293" t="str">
            <v>043308</v>
          </cell>
          <cell r="P293">
            <v>2</v>
          </cell>
          <cell r="Q293" t="str">
            <v>G2174</v>
          </cell>
          <cell r="R293" t="str">
            <v>FACTUPA$03</v>
          </cell>
          <cell r="S293" t="str">
            <v>0200014992</v>
          </cell>
          <cell r="T293" t="str">
            <v>PROEXBA S.A.</v>
          </cell>
          <cell r="U293">
            <v>43308</v>
          </cell>
          <cell r="V293">
            <v>1800</v>
          </cell>
          <cell r="W293">
            <v>0</v>
          </cell>
          <cell r="X293">
            <v>1800</v>
          </cell>
          <cell r="Y293">
            <v>0</v>
          </cell>
        </row>
        <row r="294">
          <cell r="A294" t="str">
            <v>G2174C2TBS</v>
          </cell>
          <cell r="B294" t="str">
            <v>CAJA TAPA BANANO SALSA 517*380*235 T/250</v>
          </cell>
          <cell r="C294">
            <v>2</v>
          </cell>
          <cell r="D294" t="str">
            <v>2</v>
          </cell>
          <cell r="E294">
            <v>20020613</v>
          </cell>
          <cell r="F294" t="str">
            <v>UN</v>
          </cell>
          <cell r="G294">
            <v>1</v>
          </cell>
          <cell r="H294">
            <v>6153</v>
          </cell>
          <cell r="I294">
            <v>0.432</v>
          </cell>
          <cell r="J294">
            <v>2658.096</v>
          </cell>
          <cell r="K294" t="str">
            <v>Peso de Producto Terminado</v>
          </cell>
          <cell r="L294" t="str">
            <v>G2174</v>
          </cell>
          <cell r="M294">
            <v>2002</v>
          </cell>
          <cell r="N294">
            <v>6</v>
          </cell>
          <cell r="O294" t="str">
            <v>043306</v>
          </cell>
          <cell r="P294">
            <v>7</v>
          </cell>
          <cell r="Q294" t="str">
            <v>15304</v>
          </cell>
          <cell r="R294" t="str">
            <v>21874</v>
          </cell>
          <cell r="S294" t="str">
            <v>0</v>
          </cell>
          <cell r="T294" t="str">
            <v>PROEXBA S.A.</v>
          </cell>
          <cell r="U294">
            <v>43306</v>
          </cell>
        </row>
        <row r="295">
          <cell r="A295" t="str">
            <v>G2596C2F01</v>
          </cell>
          <cell r="B295" t="str">
            <v>CJ FONDO 22XU PERMABAU 507*367*225 3536</v>
          </cell>
          <cell r="C295">
            <v>90</v>
          </cell>
          <cell r="D295" t="str">
            <v>2</v>
          </cell>
          <cell r="E295">
            <v>20020630</v>
          </cell>
          <cell r="F295" t="str">
            <v>UN</v>
          </cell>
          <cell r="G295">
            <v>-1</v>
          </cell>
          <cell r="H295">
            <v>500</v>
          </cell>
          <cell r="I295">
            <v>0.78600000000000003</v>
          </cell>
          <cell r="J295">
            <v>-393</v>
          </cell>
          <cell r="K295" t="str">
            <v>Peso de Producto Terminado</v>
          </cell>
          <cell r="L295" t="str">
            <v>G2596</v>
          </cell>
          <cell r="M295">
            <v>2002</v>
          </cell>
          <cell r="N295">
            <v>6</v>
          </cell>
          <cell r="O295" t="str">
            <v>044046</v>
          </cell>
          <cell r="P295">
            <v>2</v>
          </cell>
          <cell r="Q295" t="str">
            <v>G2596</v>
          </cell>
          <cell r="R295" t="str">
            <v>FACTUPA$03</v>
          </cell>
          <cell r="S295" t="str">
            <v>0200015324</v>
          </cell>
          <cell r="T295" t="str">
            <v>SR. MARCO LUDEÑA MUÑOZ</v>
          </cell>
          <cell r="U295">
            <v>44046</v>
          </cell>
          <cell r="V295">
            <v>260</v>
          </cell>
          <cell r="W295">
            <v>0</v>
          </cell>
          <cell r="X295">
            <v>260</v>
          </cell>
          <cell r="Y295">
            <v>0</v>
          </cell>
        </row>
        <row r="296">
          <cell r="A296" t="str">
            <v>G2596C2T01</v>
          </cell>
          <cell r="B296" t="str">
            <v>TAPA BANANO CHILE PERMANBAU T/200</v>
          </cell>
          <cell r="C296">
            <v>90</v>
          </cell>
          <cell r="D296" t="str">
            <v>2</v>
          </cell>
          <cell r="E296">
            <v>20020614</v>
          </cell>
          <cell r="F296" t="str">
            <v>UN</v>
          </cell>
          <cell r="G296">
            <v>-1</v>
          </cell>
          <cell r="H296">
            <v>4000</v>
          </cell>
          <cell r="I296">
            <v>0.42699999999999999</v>
          </cell>
          <cell r="J296">
            <v>-1708</v>
          </cell>
          <cell r="K296" t="str">
            <v>Peso de Producto Terminado</v>
          </cell>
          <cell r="L296" t="str">
            <v>G2596</v>
          </cell>
          <cell r="M296">
            <v>2002</v>
          </cell>
          <cell r="N296">
            <v>6</v>
          </cell>
          <cell r="O296" t="str">
            <v>043318</v>
          </cell>
          <cell r="P296">
            <v>1</v>
          </cell>
          <cell r="Q296" t="str">
            <v>G2596</v>
          </cell>
          <cell r="R296" t="str">
            <v>FACTUPA$03</v>
          </cell>
          <cell r="S296" t="str">
            <v>0200014996</v>
          </cell>
          <cell r="T296" t="str">
            <v>SR. MARCO LUDEÑA MUÑOZ</v>
          </cell>
          <cell r="U296">
            <v>43318</v>
          </cell>
          <cell r="V296">
            <v>1280</v>
          </cell>
          <cell r="W296">
            <v>0</v>
          </cell>
          <cell r="X296">
            <v>1280</v>
          </cell>
          <cell r="Y296">
            <v>0</v>
          </cell>
        </row>
        <row r="297">
          <cell r="A297" t="str">
            <v>G1667C2F01</v>
          </cell>
          <cell r="B297" t="str">
            <v>FON BANANO QUINTA ORGAN 486*377*225 T400</v>
          </cell>
          <cell r="C297">
            <v>90</v>
          </cell>
          <cell r="D297" t="str">
            <v>2</v>
          </cell>
          <cell r="E297">
            <v>20020606</v>
          </cell>
          <cell r="F297" t="str">
            <v>UN</v>
          </cell>
          <cell r="G297">
            <v>-1</v>
          </cell>
          <cell r="H297">
            <v>4000</v>
          </cell>
          <cell r="I297">
            <v>0.78400000000000003</v>
          </cell>
          <cell r="J297">
            <v>-3136</v>
          </cell>
          <cell r="K297" t="str">
            <v>Peso de Producto Terminado</v>
          </cell>
          <cell r="L297" t="str">
            <v>G1667</v>
          </cell>
          <cell r="M297">
            <v>2002</v>
          </cell>
          <cell r="N297">
            <v>6</v>
          </cell>
          <cell r="O297" t="str">
            <v>042979</v>
          </cell>
          <cell r="P297">
            <v>1</v>
          </cell>
          <cell r="Q297" t="str">
            <v>G1667</v>
          </cell>
          <cell r="R297" t="str">
            <v>FACTUPA$03</v>
          </cell>
          <cell r="S297" t="str">
            <v>0200014826</v>
          </cell>
          <cell r="T297" t="str">
            <v>LEGWORK S. A.</v>
          </cell>
          <cell r="U297">
            <v>42979</v>
          </cell>
          <cell r="V297">
            <v>2320</v>
          </cell>
          <cell r="W297">
            <v>0</v>
          </cell>
          <cell r="X297">
            <v>2320</v>
          </cell>
          <cell r="Y297">
            <v>0</v>
          </cell>
        </row>
        <row r="298">
          <cell r="A298" t="str">
            <v>G2596C2T01</v>
          </cell>
          <cell r="B298" t="str">
            <v>TAPA BANANO CHILE PERMANBAU T/200</v>
          </cell>
          <cell r="C298">
            <v>2</v>
          </cell>
          <cell r="D298" t="str">
            <v>2</v>
          </cell>
          <cell r="E298">
            <v>20020624</v>
          </cell>
          <cell r="F298" t="str">
            <v>UN</v>
          </cell>
          <cell r="G298">
            <v>1</v>
          </cell>
          <cell r="H298">
            <v>4794</v>
          </cell>
          <cell r="I298">
            <v>0.42299999999999999</v>
          </cell>
          <cell r="J298">
            <v>2027.8619999999999</v>
          </cell>
          <cell r="K298" t="str">
            <v>Peso de Producto Terminado</v>
          </cell>
          <cell r="L298" t="str">
            <v>G2596</v>
          </cell>
          <cell r="M298">
            <v>2002</v>
          </cell>
          <cell r="N298">
            <v>6</v>
          </cell>
          <cell r="O298" t="str">
            <v>043707</v>
          </cell>
          <cell r="P298">
            <v>1</v>
          </cell>
          <cell r="Q298" t="str">
            <v>15381</v>
          </cell>
          <cell r="R298" t="str">
            <v>22006</v>
          </cell>
          <cell r="S298" t="str">
            <v>0</v>
          </cell>
          <cell r="T298" t="str">
            <v>SR. MARCO LUDEÑA MUÑOZ</v>
          </cell>
          <cell r="U298">
            <v>43707</v>
          </cell>
        </row>
        <row r="299">
          <cell r="A299" t="str">
            <v>G2596C2T01</v>
          </cell>
          <cell r="B299" t="str">
            <v>TAPA BANANO CHILE PERMANBAU T/200</v>
          </cell>
          <cell r="C299">
            <v>90</v>
          </cell>
          <cell r="D299" t="str">
            <v>2</v>
          </cell>
          <cell r="E299">
            <v>20020625</v>
          </cell>
          <cell r="F299" t="str">
            <v>UN</v>
          </cell>
          <cell r="G299">
            <v>-1</v>
          </cell>
          <cell r="H299">
            <v>3000</v>
          </cell>
          <cell r="I299">
            <v>0.42699999999999999</v>
          </cell>
          <cell r="J299">
            <v>-1281</v>
          </cell>
          <cell r="K299" t="str">
            <v>Peso de Producto Terminado</v>
          </cell>
          <cell r="L299" t="str">
            <v>G2596</v>
          </cell>
          <cell r="M299">
            <v>2002</v>
          </cell>
          <cell r="N299">
            <v>6</v>
          </cell>
          <cell r="O299" t="str">
            <v>043708</v>
          </cell>
          <cell r="P299">
            <v>1</v>
          </cell>
          <cell r="Q299" t="str">
            <v>G2596</v>
          </cell>
          <cell r="R299" t="str">
            <v>FACTUPA$03</v>
          </cell>
          <cell r="S299" t="str">
            <v>0200015192</v>
          </cell>
          <cell r="T299" t="str">
            <v>SR. MARCO LUDEÑA MUÑOZ</v>
          </cell>
          <cell r="U299">
            <v>43708</v>
          </cell>
          <cell r="V299">
            <v>960</v>
          </cell>
          <cell r="W299">
            <v>0</v>
          </cell>
          <cell r="X299">
            <v>960</v>
          </cell>
          <cell r="Y299">
            <v>0</v>
          </cell>
        </row>
        <row r="300">
          <cell r="A300" t="str">
            <v>G2596C2T01</v>
          </cell>
          <cell r="B300" t="str">
            <v>TAPA BANANO CHILE PERMANBAU T/200</v>
          </cell>
          <cell r="C300">
            <v>90</v>
          </cell>
          <cell r="D300" t="str">
            <v>2</v>
          </cell>
          <cell r="E300">
            <v>20020625</v>
          </cell>
          <cell r="F300" t="str">
            <v>UN</v>
          </cell>
          <cell r="G300">
            <v>-1</v>
          </cell>
          <cell r="H300">
            <v>3000</v>
          </cell>
          <cell r="I300">
            <v>0.42699999999999999</v>
          </cell>
          <cell r="J300">
            <v>-1281</v>
          </cell>
          <cell r="K300" t="str">
            <v>Peso de Producto Terminado</v>
          </cell>
          <cell r="L300" t="str">
            <v>G2596</v>
          </cell>
          <cell r="M300">
            <v>2002</v>
          </cell>
          <cell r="N300">
            <v>6</v>
          </cell>
          <cell r="O300" t="str">
            <v>043709</v>
          </cell>
          <cell r="P300">
            <v>1</v>
          </cell>
          <cell r="Q300" t="str">
            <v>G2596</v>
          </cell>
          <cell r="R300" t="str">
            <v>FACTUPA$03</v>
          </cell>
          <cell r="S300" t="str">
            <v>0200015193</v>
          </cell>
          <cell r="T300" t="str">
            <v>SR. MARCO LUDEÑA MUÑOZ</v>
          </cell>
          <cell r="U300">
            <v>43709</v>
          </cell>
          <cell r="V300">
            <v>960</v>
          </cell>
          <cell r="W300">
            <v>0</v>
          </cell>
          <cell r="X300">
            <v>960</v>
          </cell>
          <cell r="Y300">
            <v>0</v>
          </cell>
        </row>
        <row r="301">
          <cell r="A301" t="str">
            <v>G2596C2F01</v>
          </cell>
          <cell r="B301" t="str">
            <v>CJ FONDO 22XU PERMABAU 507*367*225 3536</v>
          </cell>
          <cell r="C301">
            <v>2</v>
          </cell>
          <cell r="D301" t="str">
            <v>2</v>
          </cell>
          <cell r="E301">
            <v>20020630</v>
          </cell>
          <cell r="F301" t="str">
            <v>UN</v>
          </cell>
          <cell r="G301">
            <v>1</v>
          </cell>
          <cell r="H301">
            <v>2500</v>
          </cell>
          <cell r="I301">
            <v>0.69899999999999995</v>
          </cell>
          <cell r="J301">
            <v>1747.5</v>
          </cell>
          <cell r="K301" t="str">
            <v>Peso de Producto Terminado</v>
          </cell>
          <cell r="L301" t="str">
            <v>G2596</v>
          </cell>
          <cell r="M301">
            <v>2002</v>
          </cell>
          <cell r="N301">
            <v>6</v>
          </cell>
          <cell r="O301" t="str">
            <v>044043</v>
          </cell>
          <cell r="P301">
            <v>1</v>
          </cell>
          <cell r="Q301" t="str">
            <v>FACT15323</v>
          </cell>
          <cell r="R301" t="str">
            <v>22120</v>
          </cell>
          <cell r="S301" t="str">
            <v>13042</v>
          </cell>
          <cell r="T301" t="str">
            <v>SR. MARCO LUDEÑA MUÑOZ</v>
          </cell>
          <cell r="U301">
            <v>44043</v>
          </cell>
        </row>
        <row r="302">
          <cell r="A302" t="str">
            <v>G0082C2CTT</v>
          </cell>
          <cell r="B302" t="str">
            <v>CAJA TAPA TABACO 1044*254*216 T/250</v>
          </cell>
          <cell r="C302">
            <v>90</v>
          </cell>
          <cell r="D302" t="str">
            <v>2</v>
          </cell>
          <cell r="E302">
            <v>20020621</v>
          </cell>
          <cell r="F302" t="str">
            <v>UN</v>
          </cell>
          <cell r="G302">
            <v>-1</v>
          </cell>
          <cell r="H302">
            <v>141</v>
          </cell>
          <cell r="I302">
            <v>0.78400000000000003</v>
          </cell>
          <cell r="J302">
            <v>-110.54400000000001</v>
          </cell>
          <cell r="K302" t="str">
            <v>Peso de Producto Terminado</v>
          </cell>
          <cell r="L302" t="str">
            <v>G0082</v>
          </cell>
          <cell r="M302">
            <v>2002</v>
          </cell>
          <cell r="N302">
            <v>6</v>
          </cell>
          <cell r="O302" t="str">
            <v>043609</v>
          </cell>
          <cell r="P302">
            <v>1</v>
          </cell>
          <cell r="Q302" t="str">
            <v>G0082</v>
          </cell>
          <cell r="R302" t="str">
            <v>FACTUPA$03</v>
          </cell>
          <cell r="S302" t="str">
            <v>0200015146</v>
          </cell>
          <cell r="T302" t="str">
            <v>AGROFESTIVAL</v>
          </cell>
          <cell r="U302">
            <v>43609</v>
          </cell>
          <cell r="V302">
            <v>811.53</v>
          </cell>
          <cell r="W302">
            <v>0</v>
          </cell>
          <cell r="X302">
            <v>811.53</v>
          </cell>
          <cell r="Y302">
            <v>0</v>
          </cell>
        </row>
        <row r="303">
          <cell r="A303" t="str">
            <v>G2596C2F01</v>
          </cell>
          <cell r="B303" t="str">
            <v>CJ FONDO 22XU PERMABAU 507*367*225 3536</v>
          </cell>
          <cell r="C303">
            <v>2</v>
          </cell>
          <cell r="D303" t="str">
            <v>2</v>
          </cell>
          <cell r="E303">
            <v>20020630</v>
          </cell>
          <cell r="F303" t="str">
            <v>UN</v>
          </cell>
          <cell r="G303">
            <v>1</v>
          </cell>
          <cell r="H303">
            <v>500</v>
          </cell>
          <cell r="I303">
            <v>0.69899999999999995</v>
          </cell>
          <cell r="J303">
            <v>349.5</v>
          </cell>
          <cell r="K303" t="str">
            <v>Peso de Producto Terminado</v>
          </cell>
          <cell r="L303" t="str">
            <v>G2596</v>
          </cell>
          <cell r="M303">
            <v>2002</v>
          </cell>
          <cell r="N303">
            <v>6</v>
          </cell>
          <cell r="O303" t="str">
            <v>044045</v>
          </cell>
          <cell r="P303">
            <v>1</v>
          </cell>
          <cell r="Q303" t="str">
            <v>FACT15324</v>
          </cell>
          <cell r="R303" t="str">
            <v>22120</v>
          </cell>
          <cell r="S303" t="str">
            <v>13043</v>
          </cell>
          <cell r="T303" t="str">
            <v>SR. MARCO LUDEÑA MUÑOZ</v>
          </cell>
          <cell r="U303">
            <v>44045</v>
          </cell>
        </row>
        <row r="304">
          <cell r="A304" t="str">
            <v>G2596C2T01</v>
          </cell>
          <cell r="B304" t="str">
            <v>TAPA BANANO CHILE PERMANBAU T/200</v>
          </cell>
          <cell r="C304">
            <v>90</v>
          </cell>
          <cell r="D304" t="str">
            <v>2</v>
          </cell>
          <cell r="E304">
            <v>20020614</v>
          </cell>
          <cell r="F304" t="str">
            <v>UN</v>
          </cell>
          <cell r="G304">
            <v>-1</v>
          </cell>
          <cell r="H304">
            <v>3000</v>
          </cell>
          <cell r="I304">
            <v>0.42699999999999999</v>
          </cell>
          <cell r="J304">
            <v>-1281</v>
          </cell>
          <cell r="K304" t="str">
            <v>Peso de Producto Terminado</v>
          </cell>
          <cell r="L304" t="str">
            <v>G2596</v>
          </cell>
          <cell r="M304">
            <v>2002</v>
          </cell>
          <cell r="N304">
            <v>6</v>
          </cell>
          <cell r="O304" t="str">
            <v>043316</v>
          </cell>
          <cell r="P304">
            <v>1</v>
          </cell>
          <cell r="Q304" t="str">
            <v>G2596</v>
          </cell>
          <cell r="R304" t="str">
            <v>FACTUPA$03</v>
          </cell>
          <cell r="S304" t="str">
            <v>0200014995</v>
          </cell>
          <cell r="T304" t="str">
            <v>SR. MARCO LUDEÑA MUÑOZ</v>
          </cell>
          <cell r="U304">
            <v>43316</v>
          </cell>
          <cell r="V304">
            <v>960</v>
          </cell>
          <cell r="W304">
            <v>0</v>
          </cell>
          <cell r="X304">
            <v>960</v>
          </cell>
          <cell r="Y304">
            <v>0</v>
          </cell>
        </row>
        <row r="305">
          <cell r="A305" t="str">
            <v>G0000P2ADS</v>
          </cell>
          <cell r="B305" t="str">
            <v>PADS CARTULINA BANANO</v>
          </cell>
          <cell r="C305">
            <v>90</v>
          </cell>
          <cell r="D305" t="str">
            <v>2</v>
          </cell>
          <cell r="E305">
            <v>20020628</v>
          </cell>
          <cell r="F305" t="str">
            <v>UN</v>
          </cell>
          <cell r="G305">
            <v>-1</v>
          </cell>
          <cell r="H305">
            <v>6000</v>
          </cell>
          <cell r="I305">
            <v>0.11899999999999999</v>
          </cell>
          <cell r="J305">
            <v>-714</v>
          </cell>
          <cell r="K305" t="str">
            <v>Peso de Producto Terminado</v>
          </cell>
          <cell r="L305" t="str">
            <v>G0000</v>
          </cell>
          <cell r="M305">
            <v>2002</v>
          </cell>
          <cell r="N305">
            <v>6</v>
          </cell>
          <cell r="O305" t="str">
            <v>043945</v>
          </cell>
          <cell r="P305">
            <v>3</v>
          </cell>
          <cell r="Q305" t="str">
            <v>G1667</v>
          </cell>
          <cell r="R305" t="str">
            <v>FACTUPA$03</v>
          </cell>
          <cell r="S305" t="str">
            <v>0200015284</v>
          </cell>
          <cell r="T305" t="str">
            <v>INDUSTRIAL LA REFORMA</v>
          </cell>
          <cell r="U305">
            <v>43945</v>
          </cell>
          <cell r="V305">
            <v>480</v>
          </cell>
          <cell r="W305">
            <v>0</v>
          </cell>
          <cell r="X305">
            <v>480</v>
          </cell>
          <cell r="Y305">
            <v>0</v>
          </cell>
        </row>
        <row r="306">
          <cell r="A306" t="str">
            <v>G2596C2F01</v>
          </cell>
          <cell r="B306" t="str">
            <v>CJ FONDO 22XU PERMABAU 507*367*225 3536</v>
          </cell>
          <cell r="C306">
            <v>2</v>
          </cell>
          <cell r="D306" t="str">
            <v>2</v>
          </cell>
          <cell r="E306">
            <v>20020613</v>
          </cell>
          <cell r="F306" t="str">
            <v>UN</v>
          </cell>
          <cell r="G306">
            <v>1</v>
          </cell>
          <cell r="H306">
            <v>2280</v>
          </cell>
          <cell r="I306">
            <v>0.67600000000000005</v>
          </cell>
          <cell r="J306">
            <v>1541.28</v>
          </cell>
          <cell r="K306" t="str">
            <v>Peso de Producto Terminado</v>
          </cell>
          <cell r="L306" t="str">
            <v>G2596</v>
          </cell>
          <cell r="M306">
            <v>2002</v>
          </cell>
          <cell r="N306">
            <v>6</v>
          </cell>
          <cell r="O306" t="str">
            <v>043306</v>
          </cell>
          <cell r="P306">
            <v>6</v>
          </cell>
          <cell r="Q306" t="str">
            <v>15308</v>
          </cell>
          <cell r="R306" t="str">
            <v>21872</v>
          </cell>
          <cell r="S306" t="str">
            <v>0</v>
          </cell>
          <cell r="T306" t="str">
            <v>SR. MARCO LUDEÑA MUÑOZ</v>
          </cell>
          <cell r="U306">
            <v>43306</v>
          </cell>
        </row>
        <row r="307">
          <cell r="A307" t="str">
            <v>G0000P2ADS</v>
          </cell>
          <cell r="B307" t="str">
            <v>PADS CARTULINA BANANO</v>
          </cell>
          <cell r="C307">
            <v>90</v>
          </cell>
          <cell r="D307" t="str">
            <v>2</v>
          </cell>
          <cell r="E307">
            <v>20020614</v>
          </cell>
          <cell r="F307" t="str">
            <v>UN</v>
          </cell>
          <cell r="G307">
            <v>-1</v>
          </cell>
          <cell r="H307">
            <v>5000</v>
          </cell>
          <cell r="I307">
            <v>0.11899999999999999</v>
          </cell>
          <cell r="J307">
            <v>-595</v>
          </cell>
          <cell r="K307" t="str">
            <v>Peso de Producto Terminado</v>
          </cell>
          <cell r="L307" t="str">
            <v>G0000</v>
          </cell>
          <cell r="M307">
            <v>2002</v>
          </cell>
          <cell r="N307">
            <v>6</v>
          </cell>
          <cell r="O307" t="str">
            <v>043337</v>
          </cell>
          <cell r="P307">
            <v>3</v>
          </cell>
          <cell r="Q307" t="str">
            <v>G2174</v>
          </cell>
          <cell r="R307" t="str">
            <v>FACTUPA$03</v>
          </cell>
          <cell r="S307" t="str">
            <v>0200015001</v>
          </cell>
          <cell r="T307" t="str">
            <v>INDUSTRIAL LA REFORMA</v>
          </cell>
          <cell r="U307">
            <v>43337</v>
          </cell>
          <cell r="V307">
            <v>400</v>
          </cell>
          <cell r="W307">
            <v>0</v>
          </cell>
          <cell r="X307">
            <v>400</v>
          </cell>
          <cell r="Y307">
            <v>0</v>
          </cell>
        </row>
        <row r="308">
          <cell r="A308" t="str">
            <v>G0000P2ADS</v>
          </cell>
          <cell r="B308" t="str">
            <v>PADS CARTULINA BANANO</v>
          </cell>
          <cell r="C308">
            <v>90</v>
          </cell>
          <cell r="D308" t="str">
            <v>2</v>
          </cell>
          <cell r="E308">
            <v>20020614</v>
          </cell>
          <cell r="F308" t="str">
            <v>UN</v>
          </cell>
          <cell r="G308">
            <v>-1</v>
          </cell>
          <cell r="H308">
            <v>5639</v>
          </cell>
          <cell r="I308">
            <v>0.11899999999999999</v>
          </cell>
          <cell r="J308">
            <v>-671.04099999999994</v>
          </cell>
          <cell r="K308" t="str">
            <v>Peso de Producto Terminado</v>
          </cell>
          <cell r="L308" t="str">
            <v>G0000</v>
          </cell>
          <cell r="M308">
            <v>2002</v>
          </cell>
          <cell r="N308">
            <v>6</v>
          </cell>
          <cell r="O308" t="str">
            <v>043339</v>
          </cell>
          <cell r="P308">
            <v>3</v>
          </cell>
          <cell r="Q308" t="str">
            <v>G2174</v>
          </cell>
          <cell r="R308" t="str">
            <v>FACTUPA$03</v>
          </cell>
          <cell r="S308" t="str">
            <v>0200015003</v>
          </cell>
          <cell r="T308" t="str">
            <v>INDUSTRIAL LA REFORMA</v>
          </cell>
          <cell r="U308">
            <v>43339</v>
          </cell>
          <cell r="V308">
            <v>451.12</v>
          </cell>
          <cell r="W308">
            <v>0</v>
          </cell>
          <cell r="X308">
            <v>451.12</v>
          </cell>
          <cell r="Y308">
            <v>0</v>
          </cell>
        </row>
        <row r="309">
          <cell r="A309" t="str">
            <v>G0000P2ADS</v>
          </cell>
          <cell r="B309" t="str">
            <v>PADS CARTULINA BANANO</v>
          </cell>
          <cell r="C309">
            <v>90</v>
          </cell>
          <cell r="D309" t="str">
            <v>2</v>
          </cell>
          <cell r="E309">
            <v>20020629</v>
          </cell>
          <cell r="F309" t="str">
            <v>UN</v>
          </cell>
          <cell r="G309">
            <v>-1</v>
          </cell>
          <cell r="H309">
            <v>14325</v>
          </cell>
          <cell r="I309">
            <v>0.11899999999999999</v>
          </cell>
          <cell r="J309">
            <v>-1704.675</v>
          </cell>
          <cell r="K309" t="str">
            <v>Peso de Producto Terminado</v>
          </cell>
          <cell r="L309" t="str">
            <v>G0000</v>
          </cell>
          <cell r="M309">
            <v>2002</v>
          </cell>
          <cell r="N309">
            <v>6</v>
          </cell>
          <cell r="O309" t="str">
            <v>044024</v>
          </cell>
          <cell r="P309">
            <v>3</v>
          </cell>
          <cell r="Q309" t="str">
            <v>G1667</v>
          </cell>
          <cell r="R309" t="str">
            <v>FACTUPA$03</v>
          </cell>
          <cell r="S309" t="str">
            <v>0200015316</v>
          </cell>
          <cell r="T309" t="str">
            <v>INDUSTRIAL LA REFORMA</v>
          </cell>
          <cell r="U309">
            <v>44024</v>
          </cell>
          <cell r="V309">
            <v>1146</v>
          </cell>
          <cell r="W309">
            <v>0</v>
          </cell>
          <cell r="X309">
            <v>1146</v>
          </cell>
          <cell r="Y309">
            <v>0</v>
          </cell>
        </row>
        <row r="310">
          <cell r="A310" t="str">
            <v>G0000P2ADS</v>
          </cell>
          <cell r="B310" t="str">
            <v>PADS CARTULINA BANANO</v>
          </cell>
          <cell r="C310">
            <v>2</v>
          </cell>
          <cell r="D310" t="str">
            <v>2</v>
          </cell>
          <cell r="E310">
            <v>20020618</v>
          </cell>
          <cell r="F310" t="str">
            <v>UN</v>
          </cell>
          <cell r="G310">
            <v>1</v>
          </cell>
          <cell r="H310">
            <v>76200</v>
          </cell>
          <cell r="I310">
            <v>0.115</v>
          </cell>
          <cell r="J310">
            <v>8763</v>
          </cell>
          <cell r="K310" t="str">
            <v>Peso de Producto Terminado</v>
          </cell>
          <cell r="L310" t="str">
            <v>G0000</v>
          </cell>
          <cell r="M310">
            <v>2002</v>
          </cell>
          <cell r="N310">
            <v>6</v>
          </cell>
          <cell r="O310" t="str">
            <v>043443</v>
          </cell>
          <cell r="P310">
            <v>8</v>
          </cell>
          <cell r="Q310" t="str">
            <v>15147</v>
          </cell>
          <cell r="R310" t="str">
            <v>20366</v>
          </cell>
          <cell r="S310" t="str">
            <v>0</v>
          </cell>
          <cell r="T310" t="str">
            <v>INDUSTRIAL LA REFORMA</v>
          </cell>
          <cell r="U310">
            <v>43443</v>
          </cell>
        </row>
        <row r="311">
          <cell r="A311" t="str">
            <v>G1667C2T01</v>
          </cell>
          <cell r="B311" t="str">
            <v>TAP BANANO QUINTA ORGAN 496*390*235 T250</v>
          </cell>
          <cell r="C311">
            <v>2</v>
          </cell>
          <cell r="D311" t="str">
            <v>2</v>
          </cell>
          <cell r="E311">
            <v>20020618</v>
          </cell>
          <cell r="F311" t="str">
            <v>UN</v>
          </cell>
          <cell r="G311">
            <v>1</v>
          </cell>
          <cell r="H311">
            <v>12089</v>
          </cell>
          <cell r="I311">
            <v>0.48599999999999999</v>
          </cell>
          <cell r="J311">
            <v>5875.2539999999999</v>
          </cell>
          <cell r="K311" t="str">
            <v>Peso de Producto Terminado</v>
          </cell>
          <cell r="L311" t="str">
            <v>G1667</v>
          </cell>
          <cell r="M311">
            <v>2002</v>
          </cell>
          <cell r="N311">
            <v>6</v>
          </cell>
          <cell r="O311" t="str">
            <v>043443</v>
          </cell>
          <cell r="P311">
            <v>4</v>
          </cell>
          <cell r="Q311" t="str">
            <v>15329</v>
          </cell>
          <cell r="R311" t="str">
            <v>21906</v>
          </cell>
          <cell r="S311" t="str">
            <v>0</v>
          </cell>
          <cell r="T311" t="str">
            <v>LEGWORK S. A.</v>
          </cell>
          <cell r="U311">
            <v>43443</v>
          </cell>
        </row>
        <row r="312">
          <cell r="A312" t="str">
            <v>G0000P2ADS</v>
          </cell>
          <cell r="B312" t="str">
            <v>PADS CARTULINA BANANO</v>
          </cell>
          <cell r="C312">
            <v>90</v>
          </cell>
          <cell r="D312" t="str">
            <v>2</v>
          </cell>
          <cell r="E312">
            <v>20020621</v>
          </cell>
          <cell r="F312" t="str">
            <v>UN</v>
          </cell>
          <cell r="G312">
            <v>-1</v>
          </cell>
          <cell r="H312">
            <v>5000</v>
          </cell>
          <cell r="I312">
            <v>0.11899999999999999</v>
          </cell>
          <cell r="J312">
            <v>-595</v>
          </cell>
          <cell r="K312" t="str">
            <v>Peso de Producto Terminado</v>
          </cell>
          <cell r="L312" t="str">
            <v>G0000</v>
          </cell>
          <cell r="M312">
            <v>2002</v>
          </cell>
          <cell r="N312">
            <v>6</v>
          </cell>
          <cell r="O312" t="str">
            <v>043569</v>
          </cell>
          <cell r="P312">
            <v>3</v>
          </cell>
          <cell r="Q312" t="str">
            <v>G2174</v>
          </cell>
          <cell r="R312" t="str">
            <v>FACTUPA$03</v>
          </cell>
          <cell r="S312" t="str">
            <v>0200015125</v>
          </cell>
          <cell r="T312" t="str">
            <v>INDUSTRIAL LA REFORMA</v>
          </cell>
          <cell r="U312">
            <v>43569</v>
          </cell>
          <cell r="V312">
            <v>400</v>
          </cell>
          <cell r="W312">
            <v>0</v>
          </cell>
          <cell r="X312">
            <v>400</v>
          </cell>
          <cell r="Y312">
            <v>0</v>
          </cell>
        </row>
        <row r="313">
          <cell r="A313" t="str">
            <v>G2596C2F01</v>
          </cell>
          <cell r="B313" t="str">
            <v>CJ FONDO 22XU PERMABAU 507*367*225 3536</v>
          </cell>
          <cell r="C313">
            <v>90</v>
          </cell>
          <cell r="D313" t="str">
            <v>2</v>
          </cell>
          <cell r="E313">
            <v>20020606</v>
          </cell>
          <cell r="F313" t="str">
            <v>UN</v>
          </cell>
          <cell r="G313">
            <v>-1</v>
          </cell>
          <cell r="H313">
            <v>3000</v>
          </cell>
          <cell r="I313">
            <v>0.78600000000000003</v>
          </cell>
          <cell r="J313">
            <v>-2358</v>
          </cell>
          <cell r="K313" t="str">
            <v>Peso de Producto Terminado</v>
          </cell>
          <cell r="L313" t="str">
            <v>G2596</v>
          </cell>
          <cell r="M313">
            <v>2002</v>
          </cell>
          <cell r="N313">
            <v>6</v>
          </cell>
          <cell r="O313" t="str">
            <v>042983</v>
          </cell>
          <cell r="P313">
            <v>1</v>
          </cell>
          <cell r="Q313" t="str">
            <v>G2596</v>
          </cell>
          <cell r="R313" t="str">
            <v>FACTUPA$03</v>
          </cell>
          <cell r="S313" t="str">
            <v>0200014829</v>
          </cell>
          <cell r="T313" t="str">
            <v>SR. MARCO LUDEÑA MUÑOZ</v>
          </cell>
          <cell r="U313">
            <v>42983</v>
          </cell>
          <cell r="V313">
            <v>1560</v>
          </cell>
          <cell r="W313">
            <v>0</v>
          </cell>
          <cell r="X313">
            <v>1560</v>
          </cell>
          <cell r="Y313">
            <v>0</v>
          </cell>
        </row>
        <row r="314">
          <cell r="A314" t="str">
            <v>G0000P2ADS</v>
          </cell>
          <cell r="B314" t="str">
            <v>PADS CARTULINA BANANO</v>
          </cell>
          <cell r="C314">
            <v>90</v>
          </cell>
          <cell r="D314" t="str">
            <v>2</v>
          </cell>
          <cell r="E314">
            <v>20020621</v>
          </cell>
          <cell r="F314" t="str">
            <v>UN</v>
          </cell>
          <cell r="G314">
            <v>-1</v>
          </cell>
          <cell r="H314">
            <v>5000</v>
          </cell>
          <cell r="I314">
            <v>0.11899999999999999</v>
          </cell>
          <cell r="J314">
            <v>-595</v>
          </cell>
          <cell r="K314" t="str">
            <v>Peso de Producto Terminado</v>
          </cell>
          <cell r="L314" t="str">
            <v>G0000</v>
          </cell>
          <cell r="M314">
            <v>2002</v>
          </cell>
          <cell r="N314">
            <v>6</v>
          </cell>
          <cell r="O314" t="str">
            <v>043572</v>
          </cell>
          <cell r="P314">
            <v>3</v>
          </cell>
          <cell r="Q314" t="str">
            <v>G2174</v>
          </cell>
          <cell r="R314" t="str">
            <v>FACTUPA$03</v>
          </cell>
          <cell r="S314" t="str">
            <v>0200015127</v>
          </cell>
          <cell r="T314" t="str">
            <v>INDUSTRIAL LA REFORMA</v>
          </cell>
          <cell r="U314">
            <v>43572</v>
          </cell>
          <cell r="V314">
            <v>400</v>
          </cell>
          <cell r="W314">
            <v>0</v>
          </cell>
          <cell r="X314">
            <v>400</v>
          </cell>
          <cell r="Y314">
            <v>0</v>
          </cell>
        </row>
        <row r="315">
          <cell r="A315" t="str">
            <v>G0000P2ADS</v>
          </cell>
          <cell r="B315" t="str">
            <v>PADS CARTULINA BANANO</v>
          </cell>
          <cell r="C315">
            <v>90</v>
          </cell>
          <cell r="D315" t="str">
            <v>2</v>
          </cell>
          <cell r="E315">
            <v>20020621</v>
          </cell>
          <cell r="F315" t="str">
            <v>UN</v>
          </cell>
          <cell r="G315">
            <v>-1</v>
          </cell>
          <cell r="H315">
            <v>5000</v>
          </cell>
          <cell r="I315">
            <v>0.11899999999999999</v>
          </cell>
          <cell r="J315">
            <v>-595</v>
          </cell>
          <cell r="K315" t="str">
            <v>Peso de Producto Terminado</v>
          </cell>
          <cell r="L315" t="str">
            <v>G0000</v>
          </cell>
          <cell r="M315">
            <v>2002</v>
          </cell>
          <cell r="N315">
            <v>6</v>
          </cell>
          <cell r="O315" t="str">
            <v>043575</v>
          </cell>
          <cell r="P315">
            <v>3</v>
          </cell>
          <cell r="Q315" t="str">
            <v>G2174</v>
          </cell>
          <cell r="R315" t="str">
            <v>FACTUPA$03</v>
          </cell>
          <cell r="S315" t="str">
            <v>0200015128</v>
          </cell>
          <cell r="T315" t="str">
            <v>INDUSTRIAL LA REFORMA</v>
          </cell>
          <cell r="U315">
            <v>43575</v>
          </cell>
          <cell r="V315">
            <v>400</v>
          </cell>
          <cell r="W315">
            <v>0</v>
          </cell>
          <cell r="X315">
            <v>400</v>
          </cell>
          <cell r="Y315">
            <v>0</v>
          </cell>
        </row>
        <row r="316">
          <cell r="A316" t="str">
            <v>G0000P2ADS</v>
          </cell>
          <cell r="B316" t="str">
            <v>PADS CARTULINA BANANO</v>
          </cell>
          <cell r="C316">
            <v>90</v>
          </cell>
          <cell r="D316" t="str">
            <v>2</v>
          </cell>
          <cell r="E316">
            <v>20020621</v>
          </cell>
          <cell r="F316" t="str">
            <v>UN</v>
          </cell>
          <cell r="G316">
            <v>-1</v>
          </cell>
          <cell r="H316">
            <v>5000</v>
          </cell>
          <cell r="I316">
            <v>0.11899999999999999</v>
          </cell>
          <cell r="J316">
            <v>-595</v>
          </cell>
          <cell r="K316" t="str">
            <v>Peso de Producto Terminado</v>
          </cell>
          <cell r="L316" t="str">
            <v>G0000</v>
          </cell>
          <cell r="M316">
            <v>2002</v>
          </cell>
          <cell r="N316">
            <v>6</v>
          </cell>
          <cell r="O316" t="str">
            <v>043576</v>
          </cell>
          <cell r="P316">
            <v>3</v>
          </cell>
          <cell r="Q316" t="str">
            <v>G2174</v>
          </cell>
          <cell r="R316" t="str">
            <v>FACTUPA$03</v>
          </cell>
          <cell r="S316" t="str">
            <v>0200015129</v>
          </cell>
          <cell r="T316" t="str">
            <v>INDUSTRIAL LA REFORMA</v>
          </cell>
          <cell r="U316">
            <v>43576</v>
          </cell>
          <cell r="V316">
            <v>400</v>
          </cell>
          <cell r="W316">
            <v>0</v>
          </cell>
          <cell r="X316">
            <v>400</v>
          </cell>
          <cell r="Y316">
            <v>0</v>
          </cell>
        </row>
        <row r="317">
          <cell r="A317" t="str">
            <v>G0000P2ADS</v>
          </cell>
          <cell r="B317" t="str">
            <v>PADS CARTULINA BANANO</v>
          </cell>
          <cell r="C317">
            <v>90</v>
          </cell>
          <cell r="D317" t="str">
            <v>2</v>
          </cell>
          <cell r="E317">
            <v>20020626</v>
          </cell>
          <cell r="F317" t="str">
            <v>UN</v>
          </cell>
          <cell r="G317">
            <v>-1</v>
          </cell>
          <cell r="H317">
            <v>3000</v>
          </cell>
          <cell r="I317">
            <v>0.11899999999999999</v>
          </cell>
          <cell r="J317">
            <v>-357</v>
          </cell>
          <cell r="K317" t="str">
            <v>Peso de Producto Terminado</v>
          </cell>
          <cell r="L317" t="str">
            <v>G0000</v>
          </cell>
          <cell r="M317">
            <v>2002</v>
          </cell>
          <cell r="N317">
            <v>6</v>
          </cell>
          <cell r="O317" t="str">
            <v>043800</v>
          </cell>
          <cell r="P317">
            <v>3</v>
          </cell>
          <cell r="Q317" t="str">
            <v>G2515</v>
          </cell>
          <cell r="R317" t="str">
            <v>FACTUPA$03</v>
          </cell>
          <cell r="S317" t="str">
            <v>0200015220</v>
          </cell>
          <cell r="T317" t="str">
            <v>INDUSTRIAL LA REFORMA</v>
          </cell>
          <cell r="U317">
            <v>43800</v>
          </cell>
          <cell r="V317">
            <v>240</v>
          </cell>
          <cell r="W317">
            <v>0</v>
          </cell>
          <cell r="X317">
            <v>240</v>
          </cell>
          <cell r="Y317">
            <v>0</v>
          </cell>
        </row>
        <row r="318">
          <cell r="A318" t="str">
            <v>G0000P2ADS</v>
          </cell>
          <cell r="B318" t="str">
            <v>PADS CARTULINA BANANO</v>
          </cell>
          <cell r="C318">
            <v>90</v>
          </cell>
          <cell r="D318" t="str">
            <v>2</v>
          </cell>
          <cell r="E318">
            <v>20020621</v>
          </cell>
          <cell r="F318" t="str">
            <v>UN</v>
          </cell>
          <cell r="G318">
            <v>-1</v>
          </cell>
          <cell r="H318">
            <v>5000</v>
          </cell>
          <cell r="I318">
            <v>0.11899999999999999</v>
          </cell>
          <cell r="J318">
            <v>-595</v>
          </cell>
          <cell r="K318" t="str">
            <v>Peso de Producto Terminado</v>
          </cell>
          <cell r="L318" t="str">
            <v>G0000</v>
          </cell>
          <cell r="M318">
            <v>2002</v>
          </cell>
          <cell r="N318">
            <v>6</v>
          </cell>
          <cell r="O318" t="str">
            <v>043578</v>
          </cell>
          <cell r="P318">
            <v>3</v>
          </cell>
          <cell r="Q318" t="str">
            <v>G2174</v>
          </cell>
          <cell r="R318" t="str">
            <v>FACTUPA$03</v>
          </cell>
          <cell r="S318" t="str">
            <v>0200015131</v>
          </cell>
          <cell r="T318" t="str">
            <v>INDUSTRIAL LA REFORMA</v>
          </cell>
          <cell r="U318">
            <v>43578</v>
          </cell>
          <cell r="V318">
            <v>400</v>
          </cell>
          <cell r="W318">
            <v>0</v>
          </cell>
          <cell r="X318">
            <v>400</v>
          </cell>
          <cell r="Y318">
            <v>0</v>
          </cell>
        </row>
        <row r="319">
          <cell r="A319" t="str">
            <v>G0000P2ADS</v>
          </cell>
          <cell r="B319" t="str">
            <v>PADS CARTULINA BANANO</v>
          </cell>
          <cell r="C319">
            <v>90</v>
          </cell>
          <cell r="D319" t="str">
            <v>2</v>
          </cell>
          <cell r="E319">
            <v>20020621</v>
          </cell>
          <cell r="F319" t="str">
            <v>UN</v>
          </cell>
          <cell r="G319">
            <v>-1</v>
          </cell>
          <cell r="H319">
            <v>5323</v>
          </cell>
          <cell r="I319">
            <v>0.11899999999999999</v>
          </cell>
          <cell r="J319">
            <v>-633.43700000000001</v>
          </cell>
          <cell r="K319" t="str">
            <v>Peso de Producto Terminado</v>
          </cell>
          <cell r="L319" t="str">
            <v>G0000</v>
          </cell>
          <cell r="M319">
            <v>2002</v>
          </cell>
          <cell r="N319">
            <v>6</v>
          </cell>
          <cell r="O319" t="str">
            <v>043577</v>
          </cell>
          <cell r="P319">
            <v>3</v>
          </cell>
          <cell r="Q319" t="str">
            <v>G2174</v>
          </cell>
          <cell r="R319" t="str">
            <v>FACTUPA$03</v>
          </cell>
          <cell r="S319" t="str">
            <v>0200015130</v>
          </cell>
          <cell r="T319" t="str">
            <v>INDUSTRIAL LA REFORMA</v>
          </cell>
          <cell r="U319">
            <v>43577</v>
          </cell>
          <cell r="V319">
            <v>425.84</v>
          </cell>
          <cell r="W319">
            <v>0</v>
          </cell>
          <cell r="X319">
            <v>425.84</v>
          </cell>
          <cell r="Y319">
            <v>0</v>
          </cell>
        </row>
        <row r="320">
          <cell r="A320" t="str">
            <v>G0000P2ADS</v>
          </cell>
          <cell r="B320" t="str">
            <v>PADS CARTULINA BANANO</v>
          </cell>
          <cell r="C320">
            <v>2</v>
          </cell>
          <cell r="D320" t="str">
            <v>2</v>
          </cell>
          <cell r="E320">
            <v>20020619</v>
          </cell>
          <cell r="F320" t="str">
            <v>UN</v>
          </cell>
          <cell r="G320">
            <v>1</v>
          </cell>
          <cell r="H320">
            <v>67000</v>
          </cell>
          <cell r="I320">
            <v>0.11899999999999999</v>
          </cell>
          <cell r="J320">
            <v>7973</v>
          </cell>
          <cell r="K320" t="str">
            <v>Peso de Producto Terminado</v>
          </cell>
          <cell r="L320" t="str">
            <v>G0000</v>
          </cell>
          <cell r="M320">
            <v>2002</v>
          </cell>
          <cell r="N320">
            <v>6</v>
          </cell>
          <cell r="O320" t="str">
            <v>043512</v>
          </cell>
          <cell r="P320">
            <v>10</v>
          </cell>
          <cell r="Q320" t="str">
            <v>15166</v>
          </cell>
          <cell r="R320" t="str">
            <v>20366</v>
          </cell>
          <cell r="S320" t="str">
            <v>0</v>
          </cell>
          <cell r="T320" t="str">
            <v>INDUSTRIAL LA REFORMA</v>
          </cell>
          <cell r="U320">
            <v>43512</v>
          </cell>
        </row>
        <row r="321">
          <cell r="A321" t="str">
            <v>G2596C2F01</v>
          </cell>
          <cell r="B321" t="str">
            <v>CJ FONDO 22XU PERMABAU 507*367*225 3536</v>
          </cell>
          <cell r="C321">
            <v>90</v>
          </cell>
          <cell r="D321" t="str">
            <v>2</v>
          </cell>
          <cell r="E321">
            <v>20020607</v>
          </cell>
          <cell r="F321" t="str">
            <v>UN</v>
          </cell>
          <cell r="G321">
            <v>-1</v>
          </cell>
          <cell r="H321">
            <v>3000</v>
          </cell>
          <cell r="I321">
            <v>0.78600000000000003</v>
          </cell>
          <cell r="J321">
            <v>-2358</v>
          </cell>
          <cell r="K321" t="str">
            <v>Peso de Producto Terminado</v>
          </cell>
          <cell r="L321" t="str">
            <v>G2596</v>
          </cell>
          <cell r="M321">
            <v>2002</v>
          </cell>
          <cell r="N321">
            <v>6</v>
          </cell>
          <cell r="O321" t="str">
            <v>043057</v>
          </cell>
          <cell r="P321">
            <v>1</v>
          </cell>
          <cell r="Q321" t="str">
            <v>G2596</v>
          </cell>
          <cell r="R321" t="str">
            <v>FACTUPA$03</v>
          </cell>
          <cell r="S321" t="str">
            <v>0200014867</v>
          </cell>
          <cell r="T321" t="str">
            <v>SR. MARCO LUDEÑA MUÑOZ</v>
          </cell>
          <cell r="U321">
            <v>43057</v>
          </cell>
          <cell r="V321">
            <v>1560</v>
          </cell>
          <cell r="W321">
            <v>0</v>
          </cell>
          <cell r="X321">
            <v>1560</v>
          </cell>
          <cell r="Y321">
            <v>0</v>
          </cell>
        </row>
        <row r="322">
          <cell r="A322" t="str">
            <v>G2596C2F01</v>
          </cell>
          <cell r="B322" t="str">
            <v>CJ FONDO 22XU PERMABAU 507*367*225 3536</v>
          </cell>
          <cell r="C322">
            <v>90</v>
          </cell>
          <cell r="D322" t="str">
            <v>2</v>
          </cell>
          <cell r="E322">
            <v>20020607</v>
          </cell>
          <cell r="F322" t="str">
            <v>UN</v>
          </cell>
          <cell r="G322">
            <v>-1</v>
          </cell>
          <cell r="H322">
            <v>1156</v>
          </cell>
          <cell r="I322">
            <v>0.78600000000000003</v>
          </cell>
          <cell r="J322">
            <v>-908.61599999999999</v>
          </cell>
          <cell r="K322" t="str">
            <v>Peso de Producto Terminado</v>
          </cell>
          <cell r="L322" t="str">
            <v>G2596</v>
          </cell>
          <cell r="M322">
            <v>2002</v>
          </cell>
          <cell r="N322">
            <v>6</v>
          </cell>
          <cell r="O322" t="str">
            <v>043059</v>
          </cell>
          <cell r="P322">
            <v>2</v>
          </cell>
          <cell r="Q322" t="str">
            <v>G2596</v>
          </cell>
          <cell r="R322" t="str">
            <v>FACTUPA$03</v>
          </cell>
          <cell r="S322" t="str">
            <v>0200014868</v>
          </cell>
          <cell r="T322" t="str">
            <v>SR. MARCO LUDEÑA MUÑOZ</v>
          </cell>
          <cell r="U322">
            <v>43059</v>
          </cell>
          <cell r="V322">
            <v>1560</v>
          </cell>
          <cell r="W322">
            <v>0</v>
          </cell>
          <cell r="X322">
            <v>1560</v>
          </cell>
          <cell r="Y322">
            <v>0</v>
          </cell>
        </row>
        <row r="323">
          <cell r="A323" t="str">
            <v>G0082C2CTT</v>
          </cell>
          <cell r="B323" t="str">
            <v>CAJA TAPA TABACO 1044*254*216 T/250</v>
          </cell>
          <cell r="C323">
            <v>90</v>
          </cell>
          <cell r="D323" t="str">
            <v>2</v>
          </cell>
          <cell r="E323">
            <v>20020621</v>
          </cell>
          <cell r="F323" t="str">
            <v>UN</v>
          </cell>
          <cell r="G323">
            <v>-1</v>
          </cell>
          <cell r="H323">
            <v>1002</v>
          </cell>
          <cell r="I323">
            <v>0.78400000000000003</v>
          </cell>
          <cell r="J323">
            <v>-785.56799999999998</v>
          </cell>
          <cell r="K323" t="str">
            <v>Peso de Producto Terminado</v>
          </cell>
          <cell r="L323" t="str">
            <v>G0082</v>
          </cell>
          <cell r="M323">
            <v>2002</v>
          </cell>
          <cell r="N323">
            <v>6</v>
          </cell>
          <cell r="O323" t="str">
            <v>043609</v>
          </cell>
          <cell r="P323">
            <v>1</v>
          </cell>
          <cell r="Q323" t="str">
            <v>G0082</v>
          </cell>
          <cell r="R323" t="str">
            <v>FACTUPA$03</v>
          </cell>
          <cell r="S323" t="str">
            <v>0200015146</v>
          </cell>
          <cell r="T323" t="str">
            <v>AGROFESTIVAL</v>
          </cell>
          <cell r="U323">
            <v>43609</v>
          </cell>
          <cell r="V323">
            <v>811.53</v>
          </cell>
          <cell r="W323">
            <v>0</v>
          </cell>
          <cell r="X323">
            <v>811.53</v>
          </cell>
          <cell r="Y323">
            <v>0</v>
          </cell>
        </row>
        <row r="324">
          <cell r="A324" t="str">
            <v>G0082C2CTT</v>
          </cell>
          <cell r="B324" t="str">
            <v>CAJA TAPA TABACO 1044*254*216 T/250</v>
          </cell>
          <cell r="C324">
            <v>2</v>
          </cell>
          <cell r="D324" t="str">
            <v>2</v>
          </cell>
          <cell r="E324">
            <v>20020620</v>
          </cell>
          <cell r="F324" t="str">
            <v>UN</v>
          </cell>
          <cell r="G324">
            <v>1</v>
          </cell>
          <cell r="H324">
            <v>1002</v>
          </cell>
          <cell r="I324">
            <v>0.78400000000000003</v>
          </cell>
          <cell r="J324">
            <v>785.56799999999998</v>
          </cell>
          <cell r="K324" t="str">
            <v>Peso de Producto Terminado</v>
          </cell>
          <cell r="L324" t="str">
            <v>G0082</v>
          </cell>
          <cell r="M324">
            <v>2002</v>
          </cell>
          <cell r="N324">
            <v>6</v>
          </cell>
          <cell r="O324" t="str">
            <v>043534</v>
          </cell>
          <cell r="P324">
            <v>4</v>
          </cell>
          <cell r="Q324" t="str">
            <v>15353</v>
          </cell>
          <cell r="R324" t="str">
            <v>19105</v>
          </cell>
          <cell r="S324" t="str">
            <v>0</v>
          </cell>
          <cell r="T324" t="str">
            <v>AGROFESTIVAL</v>
          </cell>
          <cell r="U324">
            <v>43534</v>
          </cell>
        </row>
        <row r="325">
          <cell r="A325" t="str">
            <v>G0082C2CFT</v>
          </cell>
          <cell r="B325" t="str">
            <v>CAJA FONDO TABACO 1030*236*213 T/250</v>
          </cell>
          <cell r="C325">
            <v>90</v>
          </cell>
          <cell r="D325" t="str">
            <v>2</v>
          </cell>
          <cell r="E325">
            <v>20020621</v>
          </cell>
          <cell r="F325" t="str">
            <v>UN</v>
          </cell>
          <cell r="G325">
            <v>-1</v>
          </cell>
          <cell r="H325">
            <v>1143</v>
          </cell>
          <cell r="I325">
            <v>0.745</v>
          </cell>
          <cell r="J325">
            <v>-851.53499999999997</v>
          </cell>
          <cell r="K325" t="str">
            <v>Peso de Producto Terminado</v>
          </cell>
          <cell r="L325" t="str">
            <v>G0082</v>
          </cell>
          <cell r="M325">
            <v>2002</v>
          </cell>
          <cell r="N325">
            <v>6</v>
          </cell>
          <cell r="O325" t="str">
            <v>043609</v>
          </cell>
          <cell r="P325">
            <v>2</v>
          </cell>
          <cell r="Q325" t="str">
            <v>G0082</v>
          </cell>
          <cell r="R325" t="str">
            <v>FACTUPA$03</v>
          </cell>
          <cell r="S325" t="str">
            <v>0200015146</v>
          </cell>
          <cell r="T325" t="str">
            <v>AGROFESTIVAL</v>
          </cell>
          <cell r="U325">
            <v>43609</v>
          </cell>
          <cell r="V325">
            <v>777.24</v>
          </cell>
          <cell r="W325">
            <v>0</v>
          </cell>
          <cell r="X325">
            <v>777.24</v>
          </cell>
          <cell r="Y325">
            <v>0</v>
          </cell>
        </row>
        <row r="326">
          <cell r="A326" t="str">
            <v>G0082C2CFT</v>
          </cell>
          <cell r="B326" t="str">
            <v>CAJA FONDO TABACO 1030*236*213 T/250</v>
          </cell>
          <cell r="C326">
            <v>2</v>
          </cell>
          <cell r="D326" t="str">
            <v>2</v>
          </cell>
          <cell r="E326">
            <v>20020620</v>
          </cell>
          <cell r="F326" t="str">
            <v>UN</v>
          </cell>
          <cell r="G326">
            <v>1</v>
          </cell>
          <cell r="H326">
            <v>1153</v>
          </cell>
          <cell r="I326">
            <v>0.745</v>
          </cell>
          <cell r="J326">
            <v>858.98500000000001</v>
          </cell>
          <cell r="K326" t="str">
            <v>Peso de Producto Terminado</v>
          </cell>
          <cell r="L326" t="str">
            <v>G0082</v>
          </cell>
          <cell r="M326">
            <v>2002</v>
          </cell>
          <cell r="N326">
            <v>6</v>
          </cell>
          <cell r="O326" t="str">
            <v>043534</v>
          </cell>
          <cell r="P326">
            <v>5</v>
          </cell>
          <cell r="Q326" t="str">
            <v>15352</v>
          </cell>
          <cell r="R326" t="str">
            <v>19112</v>
          </cell>
          <cell r="S326" t="str">
            <v>0</v>
          </cell>
          <cell r="T326" t="str">
            <v>AGROFESTIVAL</v>
          </cell>
          <cell r="U326">
            <v>43534</v>
          </cell>
        </row>
        <row r="327">
          <cell r="A327" t="str">
            <v>G2596C2F01</v>
          </cell>
          <cell r="B327" t="str">
            <v>CJ FONDO 22XU PERMABAU 507*367*225 3536</v>
          </cell>
          <cell r="C327">
            <v>2</v>
          </cell>
          <cell r="D327" t="str">
            <v>2</v>
          </cell>
          <cell r="E327">
            <v>20020604</v>
          </cell>
          <cell r="F327" t="str">
            <v>UN</v>
          </cell>
          <cell r="G327">
            <v>1</v>
          </cell>
          <cell r="H327">
            <v>1844</v>
          </cell>
          <cell r="I327">
            <v>0.67600000000000005</v>
          </cell>
          <cell r="J327">
            <v>1246.5440000000001</v>
          </cell>
          <cell r="K327" t="str">
            <v>Peso de Producto Terminado</v>
          </cell>
          <cell r="L327" t="str">
            <v>G2596</v>
          </cell>
          <cell r="M327">
            <v>2002</v>
          </cell>
          <cell r="N327">
            <v>6</v>
          </cell>
          <cell r="O327" t="str">
            <v>042855</v>
          </cell>
          <cell r="P327">
            <v>7</v>
          </cell>
          <cell r="Q327" t="str">
            <v>14882</v>
          </cell>
          <cell r="R327" t="str">
            <v>21436</v>
          </cell>
          <cell r="S327" t="str">
            <v>0</v>
          </cell>
          <cell r="T327" t="str">
            <v>SR. MARCO LUDEÑA MUÑOZ</v>
          </cell>
          <cell r="U327">
            <v>42855</v>
          </cell>
        </row>
        <row r="328">
          <cell r="A328" t="str">
            <v>G2596C2F01</v>
          </cell>
          <cell r="B328" t="str">
            <v>CJ FONDO 22XU PERMABAU 507*367*225 3536</v>
          </cell>
          <cell r="C328">
            <v>90</v>
          </cell>
          <cell r="D328" t="str">
            <v>2</v>
          </cell>
          <cell r="E328">
            <v>20020607</v>
          </cell>
          <cell r="F328" t="str">
            <v>UN</v>
          </cell>
          <cell r="G328">
            <v>-1</v>
          </cell>
          <cell r="H328">
            <v>1844</v>
          </cell>
          <cell r="I328">
            <v>0.78600000000000003</v>
          </cell>
          <cell r="J328">
            <v>-1449.384</v>
          </cell>
          <cell r="K328" t="str">
            <v>Peso de Producto Terminado</v>
          </cell>
          <cell r="L328" t="str">
            <v>G2596</v>
          </cell>
          <cell r="M328">
            <v>2002</v>
          </cell>
          <cell r="N328">
            <v>6</v>
          </cell>
          <cell r="O328" t="str">
            <v>043059</v>
          </cell>
          <cell r="P328">
            <v>2</v>
          </cell>
          <cell r="Q328" t="str">
            <v>G2596</v>
          </cell>
          <cell r="R328" t="str">
            <v>FACTUPA$03</v>
          </cell>
          <cell r="S328" t="str">
            <v>0200014868</v>
          </cell>
          <cell r="T328" t="str">
            <v>SR. MARCO LUDEÑA MUÑOZ</v>
          </cell>
          <cell r="U328">
            <v>43059</v>
          </cell>
          <cell r="V328">
            <v>1560</v>
          </cell>
          <cell r="W328">
            <v>0</v>
          </cell>
          <cell r="X328">
            <v>1560</v>
          </cell>
          <cell r="Y328">
            <v>0</v>
          </cell>
        </row>
        <row r="329">
          <cell r="A329" t="str">
            <v>G2596C2F01</v>
          </cell>
          <cell r="B329" t="str">
            <v>CJ FONDO 22XU PERMABAU 507*367*225 3536</v>
          </cell>
          <cell r="C329">
            <v>90</v>
          </cell>
          <cell r="D329" t="str">
            <v>2</v>
          </cell>
          <cell r="E329">
            <v>20020614</v>
          </cell>
          <cell r="F329" t="str">
            <v>UN</v>
          </cell>
          <cell r="G329">
            <v>-1</v>
          </cell>
          <cell r="H329">
            <v>2000</v>
          </cell>
          <cell r="I329">
            <v>0.78600000000000003</v>
          </cell>
          <cell r="J329">
            <v>-1572</v>
          </cell>
          <cell r="K329" t="str">
            <v>Peso de Producto Terminado</v>
          </cell>
          <cell r="L329" t="str">
            <v>G2596</v>
          </cell>
          <cell r="M329">
            <v>2002</v>
          </cell>
          <cell r="N329">
            <v>6</v>
          </cell>
          <cell r="O329" t="str">
            <v>043320</v>
          </cell>
          <cell r="P329">
            <v>1</v>
          </cell>
          <cell r="Q329" t="str">
            <v>G2596</v>
          </cell>
          <cell r="R329" t="str">
            <v>FACTUPA$03</v>
          </cell>
          <cell r="S329" t="str">
            <v>0200014997</v>
          </cell>
          <cell r="T329" t="str">
            <v>SR. MARCO LUDEÑA MUÑOZ</v>
          </cell>
          <cell r="U329">
            <v>43320</v>
          </cell>
          <cell r="V329">
            <v>1040</v>
          </cell>
          <cell r="W329">
            <v>0</v>
          </cell>
          <cell r="X329">
            <v>1040</v>
          </cell>
          <cell r="Y329">
            <v>0</v>
          </cell>
        </row>
        <row r="330">
          <cell r="A330" t="str">
            <v>G2596C2F01</v>
          </cell>
          <cell r="B330" t="str">
            <v>CJ FONDO 22XU PERMABAU 507*367*225 3536</v>
          </cell>
          <cell r="C330">
            <v>90</v>
          </cell>
          <cell r="D330" t="str">
            <v>2</v>
          </cell>
          <cell r="E330">
            <v>20020607</v>
          </cell>
          <cell r="F330" t="str">
            <v>UN</v>
          </cell>
          <cell r="G330">
            <v>-1</v>
          </cell>
          <cell r="H330">
            <v>4000</v>
          </cell>
          <cell r="I330">
            <v>0.78600000000000003</v>
          </cell>
          <cell r="J330">
            <v>-3144</v>
          </cell>
          <cell r="K330" t="str">
            <v>Peso de Producto Terminado</v>
          </cell>
          <cell r="L330" t="str">
            <v>G2596</v>
          </cell>
          <cell r="M330">
            <v>2002</v>
          </cell>
          <cell r="N330">
            <v>6</v>
          </cell>
          <cell r="O330" t="str">
            <v>043038</v>
          </cell>
          <cell r="P330">
            <v>1</v>
          </cell>
          <cell r="Q330" t="str">
            <v>G2596</v>
          </cell>
          <cell r="R330" t="str">
            <v>FACTUPA$03</v>
          </cell>
          <cell r="S330" t="str">
            <v>0200014857</v>
          </cell>
          <cell r="T330" t="str">
            <v>SR. MARCO LUDEÑA MUÑOZ</v>
          </cell>
          <cell r="U330">
            <v>43038</v>
          </cell>
          <cell r="V330">
            <v>2080</v>
          </cell>
          <cell r="W330">
            <v>0</v>
          </cell>
          <cell r="X330">
            <v>2080</v>
          </cell>
          <cell r="Y330">
            <v>0</v>
          </cell>
        </row>
        <row r="331">
          <cell r="A331" t="str">
            <v>G2596C2F01</v>
          </cell>
          <cell r="B331" t="str">
            <v>CJ FONDO 22XU PERMABAU 507*367*225 3536</v>
          </cell>
          <cell r="C331">
            <v>2</v>
          </cell>
          <cell r="D331" t="str">
            <v>2</v>
          </cell>
          <cell r="E331">
            <v>20020606</v>
          </cell>
          <cell r="F331" t="str">
            <v>UN</v>
          </cell>
          <cell r="G331">
            <v>1</v>
          </cell>
          <cell r="H331">
            <v>11844</v>
          </cell>
          <cell r="I331">
            <v>0.67600000000000005</v>
          </cell>
          <cell r="J331">
            <v>8006.5440000000008</v>
          </cell>
          <cell r="K331" t="str">
            <v>Peso de Producto Terminado</v>
          </cell>
          <cell r="L331" t="str">
            <v>G2596</v>
          </cell>
          <cell r="M331">
            <v>2002</v>
          </cell>
          <cell r="N331">
            <v>6</v>
          </cell>
          <cell r="O331" t="str">
            <v>043005</v>
          </cell>
          <cell r="P331">
            <v>5</v>
          </cell>
          <cell r="Q331" t="str">
            <v>14958</v>
          </cell>
          <cell r="R331" t="str">
            <v>21709</v>
          </cell>
          <cell r="S331" t="str">
            <v>0</v>
          </cell>
          <cell r="T331" t="str">
            <v>SR. MARCO LUDEÑA MUÑOZ</v>
          </cell>
          <cell r="U331">
            <v>43005</v>
          </cell>
        </row>
        <row r="332">
          <cell r="A332" t="str">
            <v>G0000P2ADS</v>
          </cell>
          <cell r="B332" t="str">
            <v>PADS CARTULINA BANANO</v>
          </cell>
          <cell r="C332">
            <v>2</v>
          </cell>
          <cell r="D332" t="str">
            <v>2</v>
          </cell>
          <cell r="E332">
            <v>20020608</v>
          </cell>
          <cell r="F332" t="str">
            <v>UN</v>
          </cell>
          <cell r="G332">
            <v>1</v>
          </cell>
          <cell r="H332">
            <v>42000</v>
          </cell>
          <cell r="I332">
            <v>0.11899999999999999</v>
          </cell>
          <cell r="J332">
            <v>4998</v>
          </cell>
          <cell r="K332" t="str">
            <v>Peso de Producto Terminado</v>
          </cell>
          <cell r="L332" t="str">
            <v>G0000</v>
          </cell>
          <cell r="M332">
            <v>2002</v>
          </cell>
          <cell r="N332">
            <v>6</v>
          </cell>
          <cell r="O332" t="str">
            <v>043109</v>
          </cell>
          <cell r="P332">
            <v>3</v>
          </cell>
          <cell r="Q332" t="str">
            <v>14993</v>
          </cell>
          <cell r="R332" t="str">
            <v>20366</v>
          </cell>
          <cell r="S332" t="str">
            <v>0</v>
          </cell>
          <cell r="T332" t="str">
            <v>INDUSTRIAL LA REFORMA</v>
          </cell>
          <cell r="U332">
            <v>43109</v>
          </cell>
        </row>
        <row r="333">
          <cell r="A333" t="str">
            <v>G0000P2ADS</v>
          </cell>
          <cell r="B333" t="str">
            <v>PADS CARTULINA BANANO</v>
          </cell>
          <cell r="C333">
            <v>90</v>
          </cell>
          <cell r="D333" t="str">
            <v>2</v>
          </cell>
          <cell r="E333">
            <v>20020614</v>
          </cell>
          <cell r="F333" t="str">
            <v>UN</v>
          </cell>
          <cell r="G333">
            <v>-1</v>
          </cell>
          <cell r="H333">
            <v>5000</v>
          </cell>
          <cell r="I333">
            <v>0.11899999999999999</v>
          </cell>
          <cell r="J333">
            <v>-595</v>
          </cell>
          <cell r="K333" t="str">
            <v>Peso de Producto Terminado</v>
          </cell>
          <cell r="L333" t="str">
            <v>G0000</v>
          </cell>
          <cell r="M333">
            <v>2002</v>
          </cell>
          <cell r="N333">
            <v>6</v>
          </cell>
          <cell r="O333" t="str">
            <v>043308</v>
          </cell>
          <cell r="P333">
            <v>3</v>
          </cell>
          <cell r="Q333" t="str">
            <v>G2174</v>
          </cell>
          <cell r="R333" t="str">
            <v>FACTUPA$03</v>
          </cell>
          <cell r="S333" t="str">
            <v>0200014992</v>
          </cell>
          <cell r="T333" t="str">
            <v>INDUSTRIAL LA REFORMA</v>
          </cell>
          <cell r="U333">
            <v>43308</v>
          </cell>
          <cell r="V333">
            <v>400</v>
          </cell>
          <cell r="W333">
            <v>0</v>
          </cell>
          <cell r="X333">
            <v>400</v>
          </cell>
          <cell r="Y333">
            <v>0</v>
          </cell>
        </row>
        <row r="334">
          <cell r="A334" t="str">
            <v>G0000P2ADS</v>
          </cell>
          <cell r="B334" t="str">
            <v>PADS CARTULINA BANANO</v>
          </cell>
          <cell r="C334">
            <v>90</v>
          </cell>
          <cell r="D334" t="str">
            <v>2</v>
          </cell>
          <cell r="E334">
            <v>20020614</v>
          </cell>
          <cell r="F334" t="str">
            <v>UN</v>
          </cell>
          <cell r="G334">
            <v>-1</v>
          </cell>
          <cell r="H334">
            <v>5000</v>
          </cell>
          <cell r="I334">
            <v>0.11899999999999999</v>
          </cell>
          <cell r="J334">
            <v>-595</v>
          </cell>
          <cell r="K334" t="str">
            <v>Peso de Producto Terminado</v>
          </cell>
          <cell r="L334" t="str">
            <v>G0000</v>
          </cell>
          <cell r="M334">
            <v>2002</v>
          </cell>
          <cell r="N334">
            <v>6</v>
          </cell>
          <cell r="O334" t="str">
            <v>043329</v>
          </cell>
          <cell r="P334">
            <v>3</v>
          </cell>
          <cell r="Q334" t="str">
            <v>G2174</v>
          </cell>
          <cell r="R334" t="str">
            <v>FACTUPA$03</v>
          </cell>
          <cell r="S334" t="str">
            <v>0200014999</v>
          </cell>
          <cell r="T334" t="str">
            <v>INDUSTRIAL LA REFORMA</v>
          </cell>
          <cell r="U334">
            <v>43329</v>
          </cell>
          <cell r="V334">
            <v>400</v>
          </cell>
          <cell r="W334">
            <v>0</v>
          </cell>
          <cell r="X334">
            <v>400</v>
          </cell>
          <cell r="Y334">
            <v>0</v>
          </cell>
        </row>
        <row r="335">
          <cell r="A335" t="str">
            <v>G2174C2TBS</v>
          </cell>
          <cell r="B335" t="str">
            <v>CAJA TAPA BANANO SALSA 517*380*235 T/250</v>
          </cell>
          <cell r="C335">
            <v>90</v>
          </cell>
          <cell r="D335" t="str">
            <v>2</v>
          </cell>
          <cell r="E335">
            <v>20020614</v>
          </cell>
          <cell r="F335" t="str">
            <v>UN</v>
          </cell>
          <cell r="G335">
            <v>-1</v>
          </cell>
          <cell r="H335">
            <v>3411</v>
          </cell>
          <cell r="I335">
            <v>0.49199999999999999</v>
          </cell>
          <cell r="J335">
            <v>-1678.212</v>
          </cell>
          <cell r="K335" t="str">
            <v>Peso de Producto Terminado</v>
          </cell>
          <cell r="L335" t="str">
            <v>G2174</v>
          </cell>
          <cell r="M335">
            <v>2002</v>
          </cell>
          <cell r="N335">
            <v>6</v>
          </cell>
          <cell r="O335" t="str">
            <v>043339</v>
          </cell>
          <cell r="P335">
            <v>2</v>
          </cell>
          <cell r="Q335" t="str">
            <v>G2174</v>
          </cell>
          <cell r="R335" t="str">
            <v>FACTUPA$03</v>
          </cell>
          <cell r="S335" t="str">
            <v>0200015003</v>
          </cell>
          <cell r="T335" t="str">
            <v>PROEXBA S.A.</v>
          </cell>
          <cell r="U335">
            <v>43339</v>
          </cell>
          <cell r="V335">
            <v>2030.04</v>
          </cell>
          <cell r="W335">
            <v>0</v>
          </cell>
          <cell r="X335">
            <v>2030.04</v>
          </cell>
          <cell r="Y335">
            <v>0</v>
          </cell>
        </row>
        <row r="336">
          <cell r="A336" t="str">
            <v>G2596C2F01</v>
          </cell>
          <cell r="B336" t="str">
            <v>CJ FONDO 22XU PERMABAU 507*367*225 3536</v>
          </cell>
          <cell r="C336">
            <v>2</v>
          </cell>
          <cell r="D336" t="str">
            <v>2</v>
          </cell>
          <cell r="E336">
            <v>20020630</v>
          </cell>
          <cell r="F336" t="str">
            <v>UN</v>
          </cell>
          <cell r="G336">
            <v>1</v>
          </cell>
          <cell r="H336">
            <v>173</v>
          </cell>
          <cell r="I336">
            <v>0.78600000000000003</v>
          </cell>
          <cell r="J336">
            <v>135.97800000000001</v>
          </cell>
          <cell r="K336" t="str">
            <v>Peso de Producto Terminado</v>
          </cell>
          <cell r="L336" t="str">
            <v>G2596</v>
          </cell>
          <cell r="M336">
            <v>2002</v>
          </cell>
          <cell r="N336">
            <v>6</v>
          </cell>
          <cell r="O336" t="str">
            <v>044057</v>
          </cell>
          <cell r="P336">
            <v>1</v>
          </cell>
          <cell r="Q336" t="str">
            <v>15801</v>
          </cell>
          <cell r="R336" t="str">
            <v>22120</v>
          </cell>
          <cell r="S336" t="str">
            <v>0</v>
          </cell>
          <cell r="T336" t="str">
            <v>SR. MARCO LUDEÑA MUÑOZ</v>
          </cell>
          <cell r="U336">
            <v>44057</v>
          </cell>
        </row>
        <row r="337">
          <cell r="A337" t="str">
            <v>G2596C2T01</v>
          </cell>
          <cell r="B337" t="str">
            <v>TAPA BANANO CHILE PERMANBAU T/200</v>
          </cell>
          <cell r="C337">
            <v>90</v>
          </cell>
          <cell r="D337" t="str">
            <v>2</v>
          </cell>
          <cell r="E337">
            <v>20020614</v>
          </cell>
          <cell r="F337" t="str">
            <v>UN</v>
          </cell>
          <cell r="G337">
            <v>-1</v>
          </cell>
          <cell r="H337">
            <v>5000</v>
          </cell>
          <cell r="I337">
            <v>0.42699999999999999</v>
          </cell>
          <cell r="J337">
            <v>-2135</v>
          </cell>
          <cell r="K337" t="str">
            <v>Peso de Producto Terminado</v>
          </cell>
          <cell r="L337" t="str">
            <v>G2596</v>
          </cell>
          <cell r="M337">
            <v>2002</v>
          </cell>
          <cell r="N337">
            <v>6</v>
          </cell>
          <cell r="O337" t="str">
            <v>043314</v>
          </cell>
          <cell r="P337">
            <v>1</v>
          </cell>
          <cell r="Q337" t="str">
            <v>G2596</v>
          </cell>
          <cell r="R337" t="str">
            <v>FACTUPA$03</v>
          </cell>
          <cell r="S337" t="str">
            <v>0200014994</v>
          </cell>
          <cell r="T337" t="str">
            <v>SR. MARCO LUDEÑA MUÑOZ</v>
          </cell>
          <cell r="U337">
            <v>43314</v>
          </cell>
          <cell r="V337">
            <v>1600</v>
          </cell>
          <cell r="W337">
            <v>0</v>
          </cell>
          <cell r="X337">
            <v>1600</v>
          </cell>
          <cell r="Y337">
            <v>0</v>
          </cell>
        </row>
        <row r="338">
          <cell r="A338" t="str">
            <v>G2174C2001</v>
          </cell>
          <cell r="B338" t="str">
            <v>FONDO 22XU SALSA NVO 507*367*225 T/450</v>
          </cell>
          <cell r="C338">
            <v>90</v>
          </cell>
          <cell r="D338" t="str">
            <v>2</v>
          </cell>
          <cell r="E338">
            <v>20020614</v>
          </cell>
          <cell r="F338" t="str">
            <v>UN</v>
          </cell>
          <cell r="G338">
            <v>-1</v>
          </cell>
          <cell r="H338">
            <v>5000</v>
          </cell>
          <cell r="I338">
            <v>0.86899999999999999</v>
          </cell>
          <cell r="J338">
            <v>-4345</v>
          </cell>
          <cell r="K338" t="str">
            <v>Peso de Producto Terminado</v>
          </cell>
          <cell r="L338" t="str">
            <v>G2174</v>
          </cell>
          <cell r="M338">
            <v>2002</v>
          </cell>
          <cell r="N338">
            <v>6</v>
          </cell>
          <cell r="O338" t="str">
            <v>043337</v>
          </cell>
          <cell r="P338">
            <v>1</v>
          </cell>
          <cell r="Q338" t="str">
            <v>G2174</v>
          </cell>
          <cell r="R338" t="str">
            <v>FACTUPA$03</v>
          </cell>
          <cell r="S338" t="str">
            <v>0200015001</v>
          </cell>
          <cell r="T338" t="str">
            <v>PROEXBA S.A.</v>
          </cell>
          <cell r="U338">
            <v>43337</v>
          </cell>
          <cell r="V338">
            <v>3050</v>
          </cell>
          <cell r="W338">
            <v>0</v>
          </cell>
          <cell r="X338">
            <v>3050</v>
          </cell>
          <cell r="Y338">
            <v>0</v>
          </cell>
        </row>
        <row r="339">
          <cell r="A339" t="str">
            <v>G2174C2001</v>
          </cell>
          <cell r="B339" t="str">
            <v>FONDO 22XU SALSA NVO 507*367*225 T/450</v>
          </cell>
          <cell r="C339">
            <v>90</v>
          </cell>
          <cell r="D339" t="str">
            <v>2</v>
          </cell>
          <cell r="E339">
            <v>20020614</v>
          </cell>
          <cell r="F339" t="str">
            <v>UN</v>
          </cell>
          <cell r="G339">
            <v>-1</v>
          </cell>
          <cell r="H339">
            <v>5639</v>
          </cell>
          <cell r="I339">
            <v>0.86899999999999999</v>
          </cell>
          <cell r="J339">
            <v>-4900.2910000000002</v>
          </cell>
          <cell r="K339" t="str">
            <v>Peso de Producto Terminado</v>
          </cell>
          <cell r="L339" t="str">
            <v>G2174</v>
          </cell>
          <cell r="M339">
            <v>2002</v>
          </cell>
          <cell r="N339">
            <v>6</v>
          </cell>
          <cell r="O339" t="str">
            <v>043339</v>
          </cell>
          <cell r="P339">
            <v>1</v>
          </cell>
          <cell r="Q339" t="str">
            <v>G2174</v>
          </cell>
          <cell r="R339" t="str">
            <v>FACTUPA$03</v>
          </cell>
          <cell r="S339" t="str">
            <v>0200015003</v>
          </cell>
          <cell r="T339" t="str">
            <v>PROEXBA S.A.</v>
          </cell>
          <cell r="U339">
            <v>43339</v>
          </cell>
          <cell r="V339">
            <v>3439.79</v>
          </cell>
          <cell r="W339">
            <v>0</v>
          </cell>
          <cell r="X339">
            <v>3439.79</v>
          </cell>
          <cell r="Y339">
            <v>0</v>
          </cell>
        </row>
        <row r="340">
          <cell r="A340" t="str">
            <v>G2174C2001</v>
          </cell>
          <cell r="B340" t="str">
            <v>FONDO 22XU SALSA NVO 507*367*225 T/450</v>
          </cell>
          <cell r="C340">
            <v>2</v>
          </cell>
          <cell r="D340" t="str">
            <v>2</v>
          </cell>
          <cell r="E340">
            <v>20020620</v>
          </cell>
          <cell r="F340" t="str">
            <v>UN</v>
          </cell>
          <cell r="G340">
            <v>1</v>
          </cell>
          <cell r="H340">
            <v>25480</v>
          </cell>
          <cell r="I340">
            <v>0.86899999999999999</v>
          </cell>
          <cell r="J340">
            <v>22142.12</v>
          </cell>
          <cell r="K340" t="str">
            <v>Peso de Producto Terminado</v>
          </cell>
          <cell r="L340" t="str">
            <v>G2174</v>
          </cell>
          <cell r="M340">
            <v>2002</v>
          </cell>
          <cell r="N340">
            <v>6</v>
          </cell>
          <cell r="O340" t="str">
            <v>043561</v>
          </cell>
          <cell r="P340">
            <v>1</v>
          </cell>
          <cell r="Q340" t="str">
            <v>15364</v>
          </cell>
          <cell r="R340" t="str">
            <v>21973</v>
          </cell>
          <cell r="S340" t="str">
            <v>0</v>
          </cell>
          <cell r="T340" t="str">
            <v>PROEXBA S.A.</v>
          </cell>
          <cell r="U340">
            <v>43561</v>
          </cell>
        </row>
        <row r="341">
          <cell r="A341" t="str">
            <v>G2174C2001</v>
          </cell>
          <cell r="B341" t="str">
            <v>FONDO 22XU SALSA NVO 507*367*225 T/450</v>
          </cell>
          <cell r="C341">
            <v>90</v>
          </cell>
          <cell r="D341" t="str">
            <v>2</v>
          </cell>
          <cell r="E341">
            <v>20020621</v>
          </cell>
          <cell r="F341" t="str">
            <v>UN</v>
          </cell>
          <cell r="G341">
            <v>-1</v>
          </cell>
          <cell r="H341">
            <v>5000</v>
          </cell>
          <cell r="I341">
            <v>0.86899999999999999</v>
          </cell>
          <cell r="J341">
            <v>-4345</v>
          </cell>
          <cell r="K341" t="str">
            <v>Peso de Producto Terminado</v>
          </cell>
          <cell r="L341" t="str">
            <v>G2174</v>
          </cell>
          <cell r="M341">
            <v>2002</v>
          </cell>
          <cell r="N341">
            <v>6</v>
          </cell>
          <cell r="O341" t="str">
            <v>043569</v>
          </cell>
          <cell r="P341">
            <v>1</v>
          </cell>
          <cell r="Q341" t="str">
            <v>G2174</v>
          </cell>
          <cell r="R341" t="str">
            <v>FACTUPA$03</v>
          </cell>
          <cell r="S341" t="str">
            <v>0200015125</v>
          </cell>
          <cell r="T341" t="str">
            <v>PROEXBA S.A.</v>
          </cell>
          <cell r="U341">
            <v>43569</v>
          </cell>
          <cell r="V341">
            <v>3050</v>
          </cell>
          <cell r="W341">
            <v>0</v>
          </cell>
          <cell r="X341">
            <v>3050</v>
          </cell>
          <cell r="Y341">
            <v>0</v>
          </cell>
        </row>
        <row r="342">
          <cell r="A342" t="str">
            <v>G2174C2001</v>
          </cell>
          <cell r="B342" t="str">
            <v>FONDO 22XU SALSA NVO 507*367*225 T/450</v>
          </cell>
          <cell r="C342">
            <v>90</v>
          </cell>
          <cell r="D342" t="str">
            <v>2</v>
          </cell>
          <cell r="E342">
            <v>20020621</v>
          </cell>
          <cell r="F342" t="str">
            <v>UN</v>
          </cell>
          <cell r="G342">
            <v>-1</v>
          </cell>
          <cell r="H342">
            <v>5000</v>
          </cell>
          <cell r="I342">
            <v>0.86899999999999999</v>
          </cell>
          <cell r="J342">
            <v>-4345</v>
          </cell>
          <cell r="K342" t="str">
            <v>Peso de Producto Terminado</v>
          </cell>
          <cell r="L342" t="str">
            <v>G2174</v>
          </cell>
          <cell r="M342">
            <v>2002</v>
          </cell>
          <cell r="N342">
            <v>6</v>
          </cell>
          <cell r="O342" t="str">
            <v>043572</v>
          </cell>
          <cell r="P342">
            <v>1</v>
          </cell>
          <cell r="Q342" t="str">
            <v>G2174</v>
          </cell>
          <cell r="R342" t="str">
            <v>FACTUPA$03</v>
          </cell>
          <cell r="S342" t="str">
            <v>0200015127</v>
          </cell>
          <cell r="T342" t="str">
            <v>PROEXBA S.A.</v>
          </cell>
          <cell r="U342">
            <v>43572</v>
          </cell>
          <cell r="V342">
            <v>3050</v>
          </cell>
          <cell r="W342">
            <v>0</v>
          </cell>
          <cell r="X342">
            <v>3050</v>
          </cell>
          <cell r="Y342">
            <v>0</v>
          </cell>
        </row>
        <row r="343">
          <cell r="A343" t="str">
            <v>G2174C2001</v>
          </cell>
          <cell r="B343" t="str">
            <v>FONDO 22XU SALSA NVO 507*367*225 T/450</v>
          </cell>
          <cell r="C343">
            <v>2</v>
          </cell>
          <cell r="D343" t="str">
            <v>2</v>
          </cell>
          <cell r="E343">
            <v>20020621</v>
          </cell>
          <cell r="F343" t="str">
            <v>UN</v>
          </cell>
          <cell r="G343">
            <v>1</v>
          </cell>
          <cell r="H343">
            <v>4984</v>
          </cell>
          <cell r="I343">
            <v>0.86899999999999999</v>
          </cell>
          <cell r="J343">
            <v>4331.0959999999995</v>
          </cell>
          <cell r="K343" t="str">
            <v>Peso de Producto Terminado</v>
          </cell>
          <cell r="L343" t="str">
            <v>G2174</v>
          </cell>
          <cell r="M343">
            <v>2002</v>
          </cell>
          <cell r="N343">
            <v>6</v>
          </cell>
          <cell r="O343" t="str">
            <v>043574</v>
          </cell>
          <cell r="P343">
            <v>1</v>
          </cell>
          <cell r="Q343" t="str">
            <v>15365</v>
          </cell>
          <cell r="R343" t="str">
            <v>21973</v>
          </cell>
          <cell r="S343" t="str">
            <v>0</v>
          </cell>
          <cell r="T343" t="str">
            <v>PROEXBA S.A.</v>
          </cell>
          <cell r="U343">
            <v>43574</v>
          </cell>
        </row>
        <row r="344">
          <cell r="A344" t="str">
            <v>G2174C2001</v>
          </cell>
          <cell r="B344" t="str">
            <v>FONDO 22XU SALSA NVO 507*367*225 T/450</v>
          </cell>
          <cell r="C344">
            <v>90</v>
          </cell>
          <cell r="D344" t="str">
            <v>2</v>
          </cell>
          <cell r="E344">
            <v>20020621</v>
          </cell>
          <cell r="F344" t="str">
            <v>UN</v>
          </cell>
          <cell r="G344">
            <v>-1</v>
          </cell>
          <cell r="H344">
            <v>5000</v>
          </cell>
          <cell r="I344">
            <v>0.86899999999999999</v>
          </cell>
          <cell r="J344">
            <v>-4345</v>
          </cell>
          <cell r="K344" t="str">
            <v>Peso de Producto Terminado</v>
          </cell>
          <cell r="L344" t="str">
            <v>G2174</v>
          </cell>
          <cell r="M344">
            <v>2002</v>
          </cell>
          <cell r="N344">
            <v>6</v>
          </cell>
          <cell r="O344" t="str">
            <v>043575</v>
          </cell>
          <cell r="P344">
            <v>1</v>
          </cell>
          <cell r="Q344" t="str">
            <v>G2174</v>
          </cell>
          <cell r="R344" t="str">
            <v>FACTUPA$03</v>
          </cell>
          <cell r="S344" t="str">
            <v>0200015128</v>
          </cell>
          <cell r="T344" t="str">
            <v>PROEXBA S.A.</v>
          </cell>
          <cell r="U344">
            <v>43575</v>
          </cell>
          <cell r="V344">
            <v>3050</v>
          </cell>
          <cell r="W344">
            <v>0</v>
          </cell>
          <cell r="X344">
            <v>3050</v>
          </cell>
          <cell r="Y344">
            <v>0</v>
          </cell>
        </row>
        <row r="345">
          <cell r="A345" t="str">
            <v>G2174C2001</v>
          </cell>
          <cell r="B345" t="str">
            <v>FONDO 22XU SALSA NVO 507*367*225 T/450</v>
          </cell>
          <cell r="C345">
            <v>90</v>
          </cell>
          <cell r="D345" t="str">
            <v>2</v>
          </cell>
          <cell r="E345">
            <v>20020621</v>
          </cell>
          <cell r="F345" t="str">
            <v>UN</v>
          </cell>
          <cell r="G345">
            <v>-1</v>
          </cell>
          <cell r="H345">
            <v>5000</v>
          </cell>
          <cell r="I345">
            <v>0.86899999999999999</v>
          </cell>
          <cell r="J345">
            <v>-4345</v>
          </cell>
          <cell r="K345" t="str">
            <v>Peso de Producto Terminado</v>
          </cell>
          <cell r="L345" t="str">
            <v>G2174</v>
          </cell>
          <cell r="M345">
            <v>2002</v>
          </cell>
          <cell r="N345">
            <v>6</v>
          </cell>
          <cell r="O345" t="str">
            <v>043576</v>
          </cell>
          <cell r="P345">
            <v>1</v>
          </cell>
          <cell r="Q345" t="str">
            <v>G2174</v>
          </cell>
          <cell r="R345" t="str">
            <v>FACTUPA$03</v>
          </cell>
          <cell r="S345" t="str">
            <v>0200015129</v>
          </cell>
          <cell r="T345" t="str">
            <v>PROEXBA S.A.</v>
          </cell>
          <cell r="U345">
            <v>43576</v>
          </cell>
          <cell r="V345">
            <v>3050</v>
          </cell>
          <cell r="W345">
            <v>0</v>
          </cell>
          <cell r="X345">
            <v>3050</v>
          </cell>
          <cell r="Y345">
            <v>0</v>
          </cell>
        </row>
        <row r="346">
          <cell r="A346" t="str">
            <v>G2174C2001</v>
          </cell>
          <cell r="B346" t="str">
            <v>FONDO 22XU SALSA NVO 507*367*225 T/450</v>
          </cell>
          <cell r="C346">
            <v>90</v>
          </cell>
          <cell r="D346" t="str">
            <v>2</v>
          </cell>
          <cell r="E346">
            <v>20020621</v>
          </cell>
          <cell r="F346" t="str">
            <v>UN</v>
          </cell>
          <cell r="G346">
            <v>-1</v>
          </cell>
          <cell r="H346">
            <v>5323</v>
          </cell>
          <cell r="I346">
            <v>0.86899999999999999</v>
          </cell>
          <cell r="J346">
            <v>-4625.6869999999999</v>
          </cell>
          <cell r="K346" t="str">
            <v>Peso de Producto Terminado</v>
          </cell>
          <cell r="L346" t="str">
            <v>G2174</v>
          </cell>
          <cell r="M346">
            <v>2002</v>
          </cell>
          <cell r="N346">
            <v>6</v>
          </cell>
          <cell r="O346" t="str">
            <v>043577</v>
          </cell>
          <cell r="P346">
            <v>1</v>
          </cell>
          <cell r="Q346" t="str">
            <v>G2174</v>
          </cell>
          <cell r="R346" t="str">
            <v>FACTUPA$03</v>
          </cell>
          <cell r="S346" t="str">
            <v>0200015130</v>
          </cell>
          <cell r="T346" t="str">
            <v>PROEXBA S.A.</v>
          </cell>
          <cell r="U346">
            <v>43577</v>
          </cell>
          <cell r="V346">
            <v>3247.03</v>
          </cell>
          <cell r="W346">
            <v>0</v>
          </cell>
          <cell r="X346">
            <v>3247.03</v>
          </cell>
          <cell r="Y346">
            <v>0</v>
          </cell>
        </row>
        <row r="347">
          <cell r="A347" t="str">
            <v>G2174C2001</v>
          </cell>
          <cell r="B347" t="str">
            <v>FONDO 22XU SALSA NVO 507*367*225 T/450</v>
          </cell>
          <cell r="C347">
            <v>90</v>
          </cell>
          <cell r="D347" t="str">
            <v>2</v>
          </cell>
          <cell r="E347">
            <v>20020614</v>
          </cell>
          <cell r="F347" t="str">
            <v>UN</v>
          </cell>
          <cell r="G347">
            <v>-1</v>
          </cell>
          <cell r="H347">
            <v>5000</v>
          </cell>
          <cell r="I347">
            <v>0.86899999999999999</v>
          </cell>
          <cell r="J347">
            <v>-4345</v>
          </cell>
          <cell r="K347" t="str">
            <v>Peso de Producto Terminado</v>
          </cell>
          <cell r="L347" t="str">
            <v>G2174</v>
          </cell>
          <cell r="M347">
            <v>2002</v>
          </cell>
          <cell r="N347">
            <v>6</v>
          </cell>
          <cell r="O347" t="str">
            <v>043329</v>
          </cell>
          <cell r="P347">
            <v>1</v>
          </cell>
          <cell r="Q347" t="str">
            <v>G2174</v>
          </cell>
          <cell r="R347" t="str">
            <v>FACTUPA$03</v>
          </cell>
          <cell r="S347" t="str">
            <v>0200014999</v>
          </cell>
          <cell r="T347" t="str">
            <v>PROEXBA S.A.</v>
          </cell>
          <cell r="U347">
            <v>43329</v>
          </cell>
          <cell r="V347">
            <v>3050</v>
          </cell>
          <cell r="W347">
            <v>0</v>
          </cell>
          <cell r="X347">
            <v>3050</v>
          </cell>
          <cell r="Y347">
            <v>0</v>
          </cell>
        </row>
        <row r="348">
          <cell r="A348" t="str">
            <v>G2174C2TBS</v>
          </cell>
          <cell r="B348" t="str">
            <v>CAJA TAPA BANANO SALSA 517*380*235 T/250</v>
          </cell>
          <cell r="C348">
            <v>90</v>
          </cell>
          <cell r="D348" t="str">
            <v>2</v>
          </cell>
          <cell r="E348">
            <v>20020614</v>
          </cell>
          <cell r="F348" t="str">
            <v>UN</v>
          </cell>
          <cell r="G348">
            <v>-1</v>
          </cell>
          <cell r="H348">
            <v>2228</v>
          </cell>
          <cell r="I348">
            <v>0.49199999999999999</v>
          </cell>
          <cell r="J348">
            <v>-1096.1759999999999</v>
          </cell>
          <cell r="K348" t="str">
            <v>Peso de Producto Terminado</v>
          </cell>
          <cell r="L348" t="str">
            <v>G2174</v>
          </cell>
          <cell r="M348">
            <v>2002</v>
          </cell>
          <cell r="N348">
            <v>6</v>
          </cell>
          <cell r="O348" t="str">
            <v>043339</v>
          </cell>
          <cell r="P348">
            <v>2</v>
          </cell>
          <cell r="Q348" t="str">
            <v>G2174</v>
          </cell>
          <cell r="R348" t="str">
            <v>FACTUPA$03</v>
          </cell>
          <cell r="S348" t="str">
            <v>0200015003</v>
          </cell>
          <cell r="T348" t="str">
            <v>PROEXBA S.A.</v>
          </cell>
          <cell r="U348">
            <v>43339</v>
          </cell>
          <cell r="V348">
            <v>2030.04</v>
          </cell>
          <cell r="W348">
            <v>0</v>
          </cell>
          <cell r="X348">
            <v>2030.04</v>
          </cell>
          <cell r="Y348">
            <v>0</v>
          </cell>
        </row>
        <row r="349">
          <cell r="A349" t="str">
            <v>G2174C2001</v>
          </cell>
          <cell r="B349" t="str">
            <v>FONDO 22XU SALSA NVO 507*367*225 T/450</v>
          </cell>
          <cell r="C349">
            <v>90</v>
          </cell>
          <cell r="D349" t="str">
            <v>2</v>
          </cell>
          <cell r="E349">
            <v>20020621</v>
          </cell>
          <cell r="F349" t="str">
            <v>UN</v>
          </cell>
          <cell r="G349">
            <v>-1</v>
          </cell>
          <cell r="H349">
            <v>5000</v>
          </cell>
          <cell r="I349">
            <v>0.86899999999999999</v>
          </cell>
          <cell r="J349">
            <v>-4345</v>
          </cell>
          <cell r="K349" t="str">
            <v>Peso de Producto Terminado</v>
          </cell>
          <cell r="L349" t="str">
            <v>G2174</v>
          </cell>
          <cell r="M349">
            <v>2002</v>
          </cell>
          <cell r="N349">
            <v>6</v>
          </cell>
          <cell r="O349" t="str">
            <v>043578</v>
          </cell>
          <cell r="P349">
            <v>1</v>
          </cell>
          <cell r="Q349" t="str">
            <v>G2174</v>
          </cell>
          <cell r="R349" t="str">
            <v>FACTUPA$03</v>
          </cell>
          <cell r="S349" t="str">
            <v>0200015131</v>
          </cell>
          <cell r="T349" t="str">
            <v>PROEXBA S.A.</v>
          </cell>
          <cell r="U349">
            <v>43578</v>
          </cell>
          <cell r="V349">
            <v>3050</v>
          </cell>
          <cell r="W349">
            <v>0</v>
          </cell>
          <cell r="X349">
            <v>3050</v>
          </cell>
          <cell r="Y349">
            <v>0</v>
          </cell>
        </row>
        <row r="350">
          <cell r="A350" t="str">
            <v>G0000P2ADS</v>
          </cell>
          <cell r="B350" t="str">
            <v>PADS CARTULINA BANANO</v>
          </cell>
          <cell r="C350">
            <v>2</v>
          </cell>
          <cell r="D350" t="str">
            <v>2</v>
          </cell>
          <cell r="E350">
            <v>20020605</v>
          </cell>
          <cell r="F350" t="str">
            <v>UN</v>
          </cell>
          <cell r="G350">
            <v>1</v>
          </cell>
          <cell r="H350">
            <v>24000</v>
          </cell>
          <cell r="I350">
            <v>0.11899999999999999</v>
          </cell>
          <cell r="J350">
            <v>2856</v>
          </cell>
          <cell r="K350" t="str">
            <v>Peso de Producto Terminado</v>
          </cell>
          <cell r="L350" t="str">
            <v>G0000</v>
          </cell>
          <cell r="M350">
            <v>2002</v>
          </cell>
          <cell r="N350">
            <v>6</v>
          </cell>
          <cell r="O350" t="str">
            <v>042938</v>
          </cell>
          <cell r="P350">
            <v>14</v>
          </cell>
          <cell r="Q350" t="str">
            <v>14974</v>
          </cell>
          <cell r="R350" t="str">
            <v>20366</v>
          </cell>
          <cell r="S350" t="str">
            <v>0</v>
          </cell>
          <cell r="T350" t="str">
            <v>INDUSTRIAL LA REFORMA</v>
          </cell>
          <cell r="U350">
            <v>42938</v>
          </cell>
        </row>
        <row r="351">
          <cell r="A351" t="str">
            <v>G2596C2T01</v>
          </cell>
          <cell r="B351" t="str">
            <v>TAPA BANANO CHILE PERMANBAU T/200</v>
          </cell>
          <cell r="C351">
            <v>2</v>
          </cell>
          <cell r="D351" t="str">
            <v>2</v>
          </cell>
          <cell r="E351">
            <v>20020612</v>
          </cell>
          <cell r="F351" t="str">
            <v>UN</v>
          </cell>
          <cell r="G351">
            <v>1</v>
          </cell>
          <cell r="H351">
            <v>5680</v>
          </cell>
          <cell r="I351">
            <v>0.51300000000000001</v>
          </cell>
          <cell r="J351">
            <v>2913.84</v>
          </cell>
          <cell r="K351" t="str">
            <v>Peso de Producto Terminado</v>
          </cell>
          <cell r="L351" t="str">
            <v>G2596</v>
          </cell>
          <cell r="M351">
            <v>2002</v>
          </cell>
          <cell r="N351">
            <v>6</v>
          </cell>
          <cell r="O351" t="str">
            <v>043255</v>
          </cell>
          <cell r="P351">
            <v>1</v>
          </cell>
          <cell r="Q351" t="str">
            <v>15092</v>
          </cell>
          <cell r="R351" t="str">
            <v>21861</v>
          </cell>
          <cell r="S351" t="str">
            <v>0</v>
          </cell>
          <cell r="T351" t="str">
            <v>SR. MARCO LUDEÑA MUÑOZ</v>
          </cell>
          <cell r="U351">
            <v>43255</v>
          </cell>
        </row>
        <row r="352">
          <cell r="A352" t="str">
            <v>G2596C2T01</v>
          </cell>
          <cell r="B352" t="str">
            <v>TAPA BANANO CHILE PERMANBAU T/200</v>
          </cell>
          <cell r="C352">
            <v>2</v>
          </cell>
          <cell r="D352" t="str">
            <v>2</v>
          </cell>
          <cell r="E352">
            <v>20020612</v>
          </cell>
          <cell r="F352" t="str">
            <v>UN</v>
          </cell>
          <cell r="G352">
            <v>1</v>
          </cell>
          <cell r="H352">
            <v>6850</v>
          </cell>
          <cell r="I352">
            <v>0.42299999999999999</v>
          </cell>
          <cell r="J352">
            <v>2897.55</v>
          </cell>
          <cell r="K352" t="str">
            <v>Peso de Producto Terminado</v>
          </cell>
          <cell r="L352" t="str">
            <v>G2596</v>
          </cell>
          <cell r="M352">
            <v>2002</v>
          </cell>
          <cell r="N352">
            <v>6</v>
          </cell>
          <cell r="O352" t="str">
            <v>043235</v>
          </cell>
          <cell r="P352">
            <v>1</v>
          </cell>
          <cell r="Q352" t="str">
            <v>15090</v>
          </cell>
          <cell r="R352" t="str">
            <v>21861</v>
          </cell>
          <cell r="S352" t="str">
            <v>0</v>
          </cell>
          <cell r="T352" t="str">
            <v>SR. MARCO LUDEÑA MUÑOZ</v>
          </cell>
          <cell r="U352">
            <v>43235</v>
          </cell>
        </row>
        <row r="353">
          <cell r="A353" t="str">
            <v>G2596C2T01</v>
          </cell>
          <cell r="B353" t="str">
            <v>TAPA BANANO CHILE PERMANBAU T/200</v>
          </cell>
          <cell r="C353">
            <v>90</v>
          </cell>
          <cell r="D353" t="str">
            <v>2</v>
          </cell>
          <cell r="E353">
            <v>20020607</v>
          </cell>
          <cell r="F353" t="str">
            <v>UN</v>
          </cell>
          <cell r="G353">
            <v>-1</v>
          </cell>
          <cell r="H353">
            <v>3000</v>
          </cell>
          <cell r="I353">
            <v>0.42699999999999999</v>
          </cell>
          <cell r="J353">
            <v>-1281</v>
          </cell>
          <cell r="K353" t="str">
            <v>Peso de Producto Terminado</v>
          </cell>
          <cell r="L353" t="str">
            <v>G2596</v>
          </cell>
          <cell r="M353">
            <v>2002</v>
          </cell>
          <cell r="N353">
            <v>6</v>
          </cell>
          <cell r="O353" t="str">
            <v>043059</v>
          </cell>
          <cell r="P353">
            <v>1</v>
          </cell>
          <cell r="Q353" t="str">
            <v>G2596</v>
          </cell>
          <cell r="R353" t="str">
            <v>FACTUPA$03</v>
          </cell>
          <cell r="S353" t="str">
            <v>0200014868</v>
          </cell>
          <cell r="T353" t="str">
            <v>SR. MARCO LUDEÑA MUÑOZ</v>
          </cell>
          <cell r="U353">
            <v>43059</v>
          </cell>
          <cell r="V353">
            <v>960</v>
          </cell>
          <cell r="W353">
            <v>0</v>
          </cell>
          <cell r="X353">
            <v>960</v>
          </cell>
          <cell r="Y353">
            <v>0</v>
          </cell>
        </row>
        <row r="354">
          <cell r="A354" t="str">
            <v>G2596C2T01</v>
          </cell>
          <cell r="B354" t="str">
            <v>TAPA BANANO CHILE PERMANBAU T/200</v>
          </cell>
          <cell r="C354">
            <v>90</v>
          </cell>
          <cell r="D354" t="str">
            <v>2</v>
          </cell>
          <cell r="E354">
            <v>20020607</v>
          </cell>
          <cell r="F354" t="str">
            <v>UN</v>
          </cell>
          <cell r="G354">
            <v>-1</v>
          </cell>
          <cell r="H354">
            <v>1183</v>
          </cell>
          <cell r="I354">
            <v>0.42699999999999999</v>
          </cell>
          <cell r="J354">
            <v>-505.14099999999996</v>
          </cell>
          <cell r="K354" t="str">
            <v>Peso de Producto Terminado</v>
          </cell>
          <cell r="L354" t="str">
            <v>G2596</v>
          </cell>
          <cell r="M354">
            <v>2002</v>
          </cell>
          <cell r="N354">
            <v>6</v>
          </cell>
          <cell r="O354" t="str">
            <v>043057</v>
          </cell>
          <cell r="P354">
            <v>2</v>
          </cell>
          <cell r="Q354" t="str">
            <v>G2596</v>
          </cell>
          <cell r="R354" t="str">
            <v>FACTUPA$03</v>
          </cell>
          <cell r="S354" t="str">
            <v>0200014867</v>
          </cell>
          <cell r="T354" t="str">
            <v>SR. MARCO LUDEÑA MUÑOZ</v>
          </cell>
          <cell r="U354">
            <v>43057</v>
          </cell>
          <cell r="V354">
            <v>960</v>
          </cell>
          <cell r="W354">
            <v>0</v>
          </cell>
          <cell r="X354">
            <v>960</v>
          </cell>
          <cell r="Y354">
            <v>0</v>
          </cell>
        </row>
        <row r="355">
          <cell r="A355" t="str">
            <v>G2596C2T01</v>
          </cell>
          <cell r="B355" t="str">
            <v>TAPA BANANO CHILE PERMANBAU T/200</v>
          </cell>
          <cell r="C355">
            <v>90</v>
          </cell>
          <cell r="D355" t="str">
            <v>2</v>
          </cell>
          <cell r="E355">
            <v>20020607</v>
          </cell>
          <cell r="F355" t="str">
            <v>UN</v>
          </cell>
          <cell r="G355">
            <v>-1</v>
          </cell>
          <cell r="H355">
            <v>1817</v>
          </cell>
          <cell r="I355">
            <v>0.42699999999999999</v>
          </cell>
          <cell r="J355">
            <v>-775.85900000000004</v>
          </cell>
          <cell r="K355" t="str">
            <v>Peso de Producto Terminado</v>
          </cell>
          <cell r="L355" t="str">
            <v>G2596</v>
          </cell>
          <cell r="M355">
            <v>2002</v>
          </cell>
          <cell r="N355">
            <v>6</v>
          </cell>
          <cell r="O355" t="str">
            <v>043057</v>
          </cell>
          <cell r="P355">
            <v>2</v>
          </cell>
          <cell r="Q355" t="str">
            <v>G2596</v>
          </cell>
          <cell r="R355" t="str">
            <v>FACTUPA$03</v>
          </cell>
          <cell r="S355" t="str">
            <v>0200014867</v>
          </cell>
          <cell r="T355" t="str">
            <v>SR. MARCO LUDEÑA MUÑOZ</v>
          </cell>
          <cell r="U355">
            <v>43057</v>
          </cell>
          <cell r="V355">
            <v>960</v>
          </cell>
          <cell r="W355">
            <v>0</v>
          </cell>
          <cell r="X355">
            <v>960</v>
          </cell>
          <cell r="Y355">
            <v>0</v>
          </cell>
        </row>
        <row r="356">
          <cell r="A356" t="str">
            <v>G2596C2T01</v>
          </cell>
          <cell r="B356" t="str">
            <v>TAPA BANANO CHILE PERMANBAU T/200</v>
          </cell>
          <cell r="C356">
            <v>90</v>
          </cell>
          <cell r="D356" t="str">
            <v>2</v>
          </cell>
          <cell r="E356">
            <v>20020607</v>
          </cell>
          <cell r="F356" t="str">
            <v>UN</v>
          </cell>
          <cell r="G356">
            <v>-1</v>
          </cell>
          <cell r="H356">
            <v>4000</v>
          </cell>
          <cell r="I356">
            <v>0.42699999999999999</v>
          </cell>
          <cell r="J356">
            <v>-1708</v>
          </cell>
          <cell r="K356" t="str">
            <v>Peso de Producto Terminado</v>
          </cell>
          <cell r="L356" t="str">
            <v>G2596</v>
          </cell>
          <cell r="M356">
            <v>2002</v>
          </cell>
          <cell r="N356">
            <v>6</v>
          </cell>
          <cell r="O356" t="str">
            <v>043038</v>
          </cell>
          <cell r="P356">
            <v>2</v>
          </cell>
          <cell r="Q356" t="str">
            <v>G2596</v>
          </cell>
          <cell r="R356" t="str">
            <v>FACTUPA$03</v>
          </cell>
          <cell r="S356" t="str">
            <v>0200014857</v>
          </cell>
          <cell r="T356" t="str">
            <v>SR. MARCO LUDEÑA MUÑOZ</v>
          </cell>
          <cell r="U356">
            <v>43038</v>
          </cell>
          <cell r="V356">
            <v>1280</v>
          </cell>
          <cell r="W356">
            <v>0</v>
          </cell>
          <cell r="X356">
            <v>1280</v>
          </cell>
          <cell r="Y356">
            <v>0</v>
          </cell>
        </row>
        <row r="357">
          <cell r="A357" t="str">
            <v>G2596C2T01</v>
          </cell>
          <cell r="B357" t="str">
            <v>TAPA BANANO CHILE PERMANBAU T/200</v>
          </cell>
          <cell r="C357">
            <v>2</v>
          </cell>
          <cell r="D357" t="str">
            <v>2</v>
          </cell>
          <cell r="E357">
            <v>20020606</v>
          </cell>
          <cell r="F357" t="str">
            <v>UN</v>
          </cell>
          <cell r="G357">
            <v>1</v>
          </cell>
          <cell r="H357">
            <v>8817</v>
          </cell>
          <cell r="I357">
            <v>0.42299999999999999</v>
          </cell>
          <cell r="J357">
            <v>3729.5909999999999</v>
          </cell>
          <cell r="K357" t="str">
            <v>Peso de Producto Terminado</v>
          </cell>
          <cell r="L357" t="str">
            <v>G2596</v>
          </cell>
          <cell r="M357">
            <v>2002</v>
          </cell>
          <cell r="N357">
            <v>6</v>
          </cell>
          <cell r="O357" t="str">
            <v>043005</v>
          </cell>
          <cell r="P357">
            <v>4</v>
          </cell>
          <cell r="Q357" t="str">
            <v>14960</v>
          </cell>
          <cell r="R357" t="str">
            <v>21709</v>
          </cell>
          <cell r="S357" t="str">
            <v>0</v>
          </cell>
          <cell r="T357" t="str">
            <v>SR. MARCO LUDEÑA MUÑOZ</v>
          </cell>
          <cell r="U357">
            <v>43005</v>
          </cell>
        </row>
        <row r="358">
          <cell r="A358" t="str">
            <v>G2596C2T01</v>
          </cell>
          <cell r="B358" t="str">
            <v>TAPA BANANO CHILE PERMANBAU T/200</v>
          </cell>
          <cell r="C358">
            <v>90</v>
          </cell>
          <cell r="D358" t="str">
            <v>2</v>
          </cell>
          <cell r="E358">
            <v>20020606</v>
          </cell>
          <cell r="F358" t="str">
            <v>UN</v>
          </cell>
          <cell r="G358">
            <v>-1</v>
          </cell>
          <cell r="H358">
            <v>3000</v>
          </cell>
          <cell r="I358">
            <v>0.42699999999999999</v>
          </cell>
          <cell r="J358">
            <v>-1281</v>
          </cell>
          <cell r="K358" t="str">
            <v>Peso de Producto Terminado</v>
          </cell>
          <cell r="L358" t="str">
            <v>G2596</v>
          </cell>
          <cell r="M358">
            <v>2002</v>
          </cell>
          <cell r="N358">
            <v>6</v>
          </cell>
          <cell r="O358" t="str">
            <v>042983</v>
          </cell>
          <cell r="P358">
            <v>2</v>
          </cell>
          <cell r="Q358" t="str">
            <v>G2596</v>
          </cell>
          <cell r="R358" t="str">
            <v>FACTUPA$03</v>
          </cell>
          <cell r="S358" t="str">
            <v>0200014829</v>
          </cell>
          <cell r="T358" t="str">
            <v>SR. MARCO LUDEÑA MUÑOZ</v>
          </cell>
          <cell r="U358">
            <v>42983</v>
          </cell>
          <cell r="V358">
            <v>960</v>
          </cell>
          <cell r="W358">
            <v>0</v>
          </cell>
          <cell r="X358">
            <v>960</v>
          </cell>
          <cell r="Y358">
            <v>0</v>
          </cell>
        </row>
        <row r="359">
          <cell r="A359" t="str">
            <v>G0000P2ADS</v>
          </cell>
          <cell r="B359" t="str">
            <v>PADS CARTULINA BANANO</v>
          </cell>
          <cell r="C359">
            <v>90</v>
          </cell>
          <cell r="D359" t="str">
            <v>2</v>
          </cell>
          <cell r="E359">
            <v>20020606</v>
          </cell>
          <cell r="F359" t="str">
            <v>UN</v>
          </cell>
          <cell r="G359">
            <v>-1</v>
          </cell>
          <cell r="H359">
            <v>4000</v>
          </cell>
          <cell r="I359">
            <v>0.11899999999999999</v>
          </cell>
          <cell r="J359">
            <v>-476</v>
          </cell>
          <cell r="K359" t="str">
            <v>Peso de Producto Terminado</v>
          </cell>
          <cell r="L359" t="str">
            <v>G0000</v>
          </cell>
          <cell r="M359">
            <v>2002</v>
          </cell>
          <cell r="N359">
            <v>6</v>
          </cell>
          <cell r="O359" t="str">
            <v>042979</v>
          </cell>
          <cell r="P359">
            <v>3</v>
          </cell>
          <cell r="Q359" t="str">
            <v>G1667</v>
          </cell>
          <cell r="R359" t="str">
            <v>FACTUPA$03</v>
          </cell>
          <cell r="S359" t="str">
            <v>0200014826</v>
          </cell>
          <cell r="T359" t="str">
            <v>INDUSTRIAL LA REFORMA</v>
          </cell>
          <cell r="U359">
            <v>42979</v>
          </cell>
          <cell r="V359">
            <v>320</v>
          </cell>
          <cell r="W359">
            <v>0</v>
          </cell>
          <cell r="X359">
            <v>320</v>
          </cell>
          <cell r="Y359">
            <v>0</v>
          </cell>
        </row>
        <row r="360">
          <cell r="A360" t="str">
            <v>G1667C2F01</v>
          </cell>
          <cell r="B360" t="str">
            <v>FON BANANO QUINTA ORGAN 486*377*225 T400</v>
          </cell>
          <cell r="C360">
            <v>90</v>
          </cell>
          <cell r="D360" t="str">
            <v>2</v>
          </cell>
          <cell r="E360">
            <v>20020629</v>
          </cell>
          <cell r="F360" t="str">
            <v>UN</v>
          </cell>
          <cell r="G360">
            <v>-1</v>
          </cell>
          <cell r="H360">
            <v>14325</v>
          </cell>
          <cell r="I360">
            <v>0.78400000000000003</v>
          </cell>
          <cell r="J360">
            <v>-11230.8</v>
          </cell>
          <cell r="K360" t="str">
            <v>Peso de Producto Terminado</v>
          </cell>
          <cell r="L360" t="str">
            <v>G1667</v>
          </cell>
          <cell r="M360">
            <v>2002</v>
          </cell>
          <cell r="N360">
            <v>6</v>
          </cell>
          <cell r="O360" t="str">
            <v>044024</v>
          </cell>
          <cell r="P360">
            <v>1</v>
          </cell>
          <cell r="Q360" t="str">
            <v>G1667</v>
          </cell>
          <cell r="R360" t="str">
            <v>FACTUPA$03</v>
          </cell>
          <cell r="S360" t="str">
            <v>0200015316</v>
          </cell>
          <cell r="T360" t="str">
            <v>LEGWORK S. A.</v>
          </cell>
          <cell r="U360">
            <v>44024</v>
          </cell>
          <cell r="V360">
            <v>8308.5</v>
          </cell>
          <cell r="W360">
            <v>0</v>
          </cell>
          <cell r="X360">
            <v>8308.5</v>
          </cell>
          <cell r="Y360">
            <v>0</v>
          </cell>
        </row>
        <row r="361">
          <cell r="A361" t="str">
            <v>G2174C2TBS</v>
          </cell>
          <cell r="B361" t="str">
            <v>CAJA TAPA BANANO SALSA 517*380*235 T/250</v>
          </cell>
          <cell r="C361">
            <v>90</v>
          </cell>
          <cell r="D361" t="str">
            <v>2</v>
          </cell>
          <cell r="E361">
            <v>20020621</v>
          </cell>
          <cell r="F361" t="str">
            <v>UN</v>
          </cell>
          <cell r="G361">
            <v>-1</v>
          </cell>
          <cell r="H361">
            <v>4885</v>
          </cell>
          <cell r="I361">
            <v>0.49199999999999999</v>
          </cell>
          <cell r="J361">
            <v>-2403.42</v>
          </cell>
          <cell r="K361" t="str">
            <v>Peso de Producto Terminado</v>
          </cell>
          <cell r="L361" t="str">
            <v>G2174</v>
          </cell>
          <cell r="M361">
            <v>2002</v>
          </cell>
          <cell r="N361">
            <v>6</v>
          </cell>
          <cell r="O361" t="str">
            <v>043578</v>
          </cell>
          <cell r="P361">
            <v>2</v>
          </cell>
          <cell r="Q361" t="str">
            <v>G2174</v>
          </cell>
          <cell r="R361" t="str">
            <v>FACTUPA$03</v>
          </cell>
          <cell r="S361" t="str">
            <v>0200015131</v>
          </cell>
          <cell r="T361" t="str">
            <v>PROEXBA S.A.</v>
          </cell>
          <cell r="U361">
            <v>43578</v>
          </cell>
          <cell r="V361">
            <v>1800</v>
          </cell>
          <cell r="W361">
            <v>0</v>
          </cell>
          <cell r="X361">
            <v>1800</v>
          </cell>
          <cell r="Y361">
            <v>0</v>
          </cell>
        </row>
        <row r="362">
          <cell r="A362" t="str">
            <v>G2174C2TBS</v>
          </cell>
          <cell r="B362" t="str">
            <v>CAJA TAPA BANANO SALSA 517*380*235 T/250</v>
          </cell>
          <cell r="C362">
            <v>2</v>
          </cell>
          <cell r="D362" t="str">
            <v>2</v>
          </cell>
          <cell r="E362">
            <v>20020620</v>
          </cell>
          <cell r="F362" t="str">
            <v>UN</v>
          </cell>
          <cell r="G362">
            <v>1</v>
          </cell>
          <cell r="H362">
            <v>30208</v>
          </cell>
          <cell r="I362">
            <v>0.49199999999999999</v>
          </cell>
          <cell r="J362">
            <v>14862.335999999999</v>
          </cell>
          <cell r="K362" t="str">
            <v>Peso de Producto Terminado</v>
          </cell>
          <cell r="L362" t="str">
            <v>G2174</v>
          </cell>
          <cell r="M362">
            <v>2002</v>
          </cell>
          <cell r="N362">
            <v>6</v>
          </cell>
          <cell r="O362" t="str">
            <v>043561</v>
          </cell>
          <cell r="P362">
            <v>2</v>
          </cell>
          <cell r="Q362" t="str">
            <v>15363</v>
          </cell>
          <cell r="R362" t="str">
            <v>21974</v>
          </cell>
          <cell r="S362" t="str">
            <v>0</v>
          </cell>
          <cell r="T362" t="str">
            <v>PROEXBA S.A.</v>
          </cell>
          <cell r="U362">
            <v>43561</v>
          </cell>
        </row>
        <row r="363">
          <cell r="A363" t="str">
            <v>G2174C2TBS</v>
          </cell>
          <cell r="B363" t="str">
            <v>CAJA TAPA BANANO SALSA 517*380*235 T/250</v>
          </cell>
          <cell r="C363">
            <v>90</v>
          </cell>
          <cell r="D363" t="str">
            <v>2</v>
          </cell>
          <cell r="E363">
            <v>20020621</v>
          </cell>
          <cell r="F363" t="str">
            <v>UN</v>
          </cell>
          <cell r="G363">
            <v>-1</v>
          </cell>
          <cell r="H363">
            <v>5000</v>
          </cell>
          <cell r="I363">
            <v>0.49199999999999999</v>
          </cell>
          <cell r="J363">
            <v>-2460</v>
          </cell>
          <cell r="K363" t="str">
            <v>Peso de Producto Terminado</v>
          </cell>
          <cell r="L363" t="str">
            <v>G2174</v>
          </cell>
          <cell r="M363">
            <v>2002</v>
          </cell>
          <cell r="N363">
            <v>6</v>
          </cell>
          <cell r="O363" t="str">
            <v>043569</v>
          </cell>
          <cell r="P363">
            <v>2</v>
          </cell>
          <cell r="Q363" t="str">
            <v>G2174</v>
          </cell>
          <cell r="R363" t="str">
            <v>FACTUPA$03</v>
          </cell>
          <cell r="S363" t="str">
            <v>0200015125</v>
          </cell>
          <cell r="T363" t="str">
            <v>PROEXBA S.A.</v>
          </cell>
          <cell r="U363">
            <v>43569</v>
          </cell>
          <cell r="V363">
            <v>1800</v>
          </cell>
          <cell r="W363">
            <v>0</v>
          </cell>
          <cell r="X363">
            <v>1800</v>
          </cell>
          <cell r="Y363">
            <v>0</v>
          </cell>
        </row>
        <row r="364">
          <cell r="A364" t="str">
            <v>G2174C2TBS</v>
          </cell>
          <cell r="B364" t="str">
            <v>CAJA TAPA BANANO SALSA 517*380*235 T/250</v>
          </cell>
          <cell r="C364">
            <v>90</v>
          </cell>
          <cell r="D364" t="str">
            <v>2</v>
          </cell>
          <cell r="E364">
            <v>20020621</v>
          </cell>
          <cell r="F364" t="str">
            <v>UN</v>
          </cell>
          <cell r="G364">
            <v>-1</v>
          </cell>
          <cell r="H364">
            <v>5000</v>
          </cell>
          <cell r="I364">
            <v>0.49199999999999999</v>
          </cell>
          <cell r="J364">
            <v>-2460</v>
          </cell>
          <cell r="K364" t="str">
            <v>Peso de Producto Terminado</v>
          </cell>
          <cell r="L364" t="str">
            <v>G2174</v>
          </cell>
          <cell r="M364">
            <v>2002</v>
          </cell>
          <cell r="N364">
            <v>6</v>
          </cell>
          <cell r="O364" t="str">
            <v>043572</v>
          </cell>
          <cell r="P364">
            <v>2</v>
          </cell>
          <cell r="Q364" t="str">
            <v>G2174</v>
          </cell>
          <cell r="R364" t="str">
            <v>FACTUPA$03</v>
          </cell>
          <cell r="S364" t="str">
            <v>0200015127</v>
          </cell>
          <cell r="T364" t="str">
            <v>PROEXBA S.A.</v>
          </cell>
          <cell r="U364">
            <v>43572</v>
          </cell>
          <cell r="V364">
            <v>1800</v>
          </cell>
          <cell r="W364">
            <v>0</v>
          </cell>
          <cell r="X364">
            <v>1800</v>
          </cell>
          <cell r="Y364">
            <v>0</v>
          </cell>
        </row>
        <row r="365">
          <cell r="A365" t="str">
            <v>G2174C2TBS</v>
          </cell>
          <cell r="B365" t="str">
            <v>CAJA TAPA BANANO SALSA 517*380*235 T/250</v>
          </cell>
          <cell r="C365">
            <v>90</v>
          </cell>
          <cell r="D365" t="str">
            <v>2</v>
          </cell>
          <cell r="E365">
            <v>20020621</v>
          </cell>
          <cell r="F365" t="str">
            <v>UN</v>
          </cell>
          <cell r="G365">
            <v>-1</v>
          </cell>
          <cell r="H365">
            <v>5000</v>
          </cell>
          <cell r="I365">
            <v>0.49199999999999999</v>
          </cell>
          <cell r="J365">
            <v>-2460</v>
          </cell>
          <cell r="K365" t="str">
            <v>Peso de Producto Terminado</v>
          </cell>
          <cell r="L365" t="str">
            <v>G2174</v>
          </cell>
          <cell r="M365">
            <v>2002</v>
          </cell>
          <cell r="N365">
            <v>6</v>
          </cell>
          <cell r="O365" t="str">
            <v>043575</v>
          </cell>
          <cell r="P365">
            <v>2</v>
          </cell>
          <cell r="Q365" t="str">
            <v>G2174</v>
          </cell>
          <cell r="R365" t="str">
            <v>FACTUPA$03</v>
          </cell>
          <cell r="S365" t="str">
            <v>0200015128</v>
          </cell>
          <cell r="T365" t="str">
            <v>PROEXBA S.A.</v>
          </cell>
          <cell r="U365">
            <v>43575</v>
          </cell>
          <cell r="V365">
            <v>1800</v>
          </cell>
          <cell r="W365">
            <v>0</v>
          </cell>
          <cell r="X365">
            <v>1800</v>
          </cell>
          <cell r="Y365">
            <v>0</v>
          </cell>
        </row>
        <row r="366">
          <cell r="A366" t="str">
            <v>G2174C2TBS</v>
          </cell>
          <cell r="B366" t="str">
            <v>CAJA TAPA BANANO SALSA 517*380*235 T/250</v>
          </cell>
          <cell r="C366">
            <v>90</v>
          </cell>
          <cell r="D366" t="str">
            <v>2</v>
          </cell>
          <cell r="E366">
            <v>20020621</v>
          </cell>
          <cell r="F366" t="str">
            <v>UN</v>
          </cell>
          <cell r="G366">
            <v>-1</v>
          </cell>
          <cell r="H366">
            <v>5323</v>
          </cell>
          <cell r="I366">
            <v>0.49199999999999999</v>
          </cell>
          <cell r="J366">
            <v>-2618.9160000000002</v>
          </cell>
          <cell r="K366" t="str">
            <v>Peso de Producto Terminado</v>
          </cell>
          <cell r="L366" t="str">
            <v>G2174</v>
          </cell>
          <cell r="M366">
            <v>2002</v>
          </cell>
          <cell r="N366">
            <v>6</v>
          </cell>
          <cell r="O366" t="str">
            <v>043577</v>
          </cell>
          <cell r="P366">
            <v>2</v>
          </cell>
          <cell r="Q366" t="str">
            <v>G2174</v>
          </cell>
          <cell r="R366" t="str">
            <v>FACTUPA$03</v>
          </cell>
          <cell r="S366" t="str">
            <v>0200015130</v>
          </cell>
          <cell r="T366" t="str">
            <v>PROEXBA S.A.</v>
          </cell>
          <cell r="U366">
            <v>43577</v>
          </cell>
          <cell r="V366">
            <v>1916.28</v>
          </cell>
          <cell r="W366">
            <v>0</v>
          </cell>
          <cell r="X366">
            <v>1916.28</v>
          </cell>
          <cell r="Y366">
            <v>0</v>
          </cell>
        </row>
        <row r="367">
          <cell r="A367" t="str">
            <v>G2174C2001</v>
          </cell>
          <cell r="B367" t="str">
            <v>FONDO 22XU SALSA NVO 507*367*225 T/450</v>
          </cell>
          <cell r="C367">
            <v>90</v>
          </cell>
          <cell r="D367" t="str">
            <v>2</v>
          </cell>
          <cell r="E367">
            <v>20020614</v>
          </cell>
          <cell r="F367" t="str">
            <v>UN</v>
          </cell>
          <cell r="G367">
            <v>-1</v>
          </cell>
          <cell r="H367">
            <v>5000</v>
          </cell>
          <cell r="I367">
            <v>0.86899999999999999</v>
          </cell>
          <cell r="J367">
            <v>-4345</v>
          </cell>
          <cell r="K367" t="str">
            <v>Peso de Producto Terminado</v>
          </cell>
          <cell r="L367" t="str">
            <v>G2174</v>
          </cell>
          <cell r="M367">
            <v>2002</v>
          </cell>
          <cell r="N367">
            <v>6</v>
          </cell>
          <cell r="O367" t="str">
            <v>043308</v>
          </cell>
          <cell r="P367">
            <v>1</v>
          </cell>
          <cell r="Q367" t="str">
            <v>G2174</v>
          </cell>
          <cell r="R367" t="str">
            <v>FACTUPA$03</v>
          </cell>
          <cell r="S367" t="str">
            <v>0200014992</v>
          </cell>
          <cell r="T367" t="str">
            <v>PROEXBA S.A.</v>
          </cell>
          <cell r="U367">
            <v>43308</v>
          </cell>
          <cell r="V367">
            <v>3050</v>
          </cell>
          <cell r="W367">
            <v>0</v>
          </cell>
          <cell r="X367">
            <v>3050</v>
          </cell>
          <cell r="Y367">
            <v>0</v>
          </cell>
        </row>
        <row r="368">
          <cell r="A368" t="str">
            <v>G2174C2001</v>
          </cell>
          <cell r="B368" t="str">
            <v>FONDO 22XU SALSA NVO 507*367*225 T/450</v>
          </cell>
          <cell r="C368">
            <v>2</v>
          </cell>
          <cell r="D368" t="str">
            <v>2</v>
          </cell>
          <cell r="E368">
            <v>20020613</v>
          </cell>
          <cell r="F368" t="str">
            <v>UN</v>
          </cell>
          <cell r="G368">
            <v>1</v>
          </cell>
          <cell r="H368">
            <v>7729</v>
          </cell>
          <cell r="I368">
            <v>0.86899999999999999</v>
          </cell>
          <cell r="J368">
            <v>6716.5010000000002</v>
          </cell>
          <cell r="K368" t="str">
            <v>Peso de Producto Terminado</v>
          </cell>
          <cell r="L368" t="str">
            <v>G2174</v>
          </cell>
          <cell r="M368">
            <v>2002</v>
          </cell>
          <cell r="N368">
            <v>6</v>
          </cell>
          <cell r="O368" t="str">
            <v>043306</v>
          </cell>
          <cell r="P368">
            <v>1</v>
          </cell>
          <cell r="Q368" t="str">
            <v>15307</v>
          </cell>
          <cell r="R368" t="str">
            <v>21873</v>
          </cell>
          <cell r="S368" t="str">
            <v>0</v>
          </cell>
          <cell r="T368" t="str">
            <v>PROEXBA S.A.</v>
          </cell>
          <cell r="U368">
            <v>43306</v>
          </cell>
        </row>
        <row r="369">
          <cell r="A369" t="str">
            <v>G2174C2TBS</v>
          </cell>
          <cell r="B369" t="str">
            <v>CAJA TAPA BANANO SALSA 517*380*235 T/250</v>
          </cell>
          <cell r="C369">
            <v>90</v>
          </cell>
          <cell r="D369" t="str">
            <v>2</v>
          </cell>
          <cell r="E369">
            <v>20020621</v>
          </cell>
          <cell r="F369" t="str">
            <v>UN</v>
          </cell>
          <cell r="G369">
            <v>-1</v>
          </cell>
          <cell r="H369">
            <v>115</v>
          </cell>
          <cell r="I369">
            <v>0.49199999999999999</v>
          </cell>
          <cell r="J369">
            <v>-56.58</v>
          </cell>
          <cell r="K369" t="str">
            <v>Peso de Producto Terminado</v>
          </cell>
          <cell r="L369" t="str">
            <v>G2174</v>
          </cell>
          <cell r="M369">
            <v>2002</v>
          </cell>
          <cell r="N369">
            <v>6</v>
          </cell>
          <cell r="O369" t="str">
            <v>043578</v>
          </cell>
          <cell r="P369">
            <v>2</v>
          </cell>
          <cell r="Q369" t="str">
            <v>G2174</v>
          </cell>
          <cell r="R369" t="str">
            <v>FACTUPA$03</v>
          </cell>
          <cell r="S369" t="str">
            <v>0200015131</v>
          </cell>
          <cell r="T369" t="str">
            <v>PROEXBA S.A.</v>
          </cell>
          <cell r="U369">
            <v>43578</v>
          </cell>
          <cell r="V369">
            <v>1800</v>
          </cell>
          <cell r="W369">
            <v>0</v>
          </cell>
          <cell r="X369">
            <v>1800</v>
          </cell>
          <cell r="Y369">
            <v>0</v>
          </cell>
        </row>
        <row r="370">
          <cell r="A370" t="str">
            <v>G2174C2TBS</v>
          </cell>
          <cell r="B370" t="str">
            <v>CAJA TAPA BANANO SALSA 517*380*235 T/250</v>
          </cell>
          <cell r="C370">
            <v>90</v>
          </cell>
          <cell r="D370" t="str">
            <v>2</v>
          </cell>
          <cell r="E370">
            <v>20020621</v>
          </cell>
          <cell r="F370" t="str">
            <v>UN</v>
          </cell>
          <cell r="G370">
            <v>-1</v>
          </cell>
          <cell r="H370">
            <v>5000</v>
          </cell>
          <cell r="I370">
            <v>0.49199999999999999</v>
          </cell>
          <cell r="J370">
            <v>-2460</v>
          </cell>
          <cell r="K370" t="str">
            <v>Peso de Producto Terminado</v>
          </cell>
          <cell r="L370" t="str">
            <v>G2174</v>
          </cell>
          <cell r="M370">
            <v>2002</v>
          </cell>
          <cell r="N370">
            <v>6</v>
          </cell>
          <cell r="O370" t="str">
            <v>043576</v>
          </cell>
          <cell r="P370">
            <v>2</v>
          </cell>
          <cell r="Q370" t="str">
            <v>G2174</v>
          </cell>
          <cell r="R370" t="str">
            <v>FACTUPA$03</v>
          </cell>
          <cell r="S370" t="str">
            <v>0200015129</v>
          </cell>
          <cell r="T370" t="str">
            <v>PROEXBA S.A.</v>
          </cell>
          <cell r="U370">
            <v>43576</v>
          </cell>
          <cell r="V370">
            <v>1800</v>
          </cell>
          <cell r="W370">
            <v>0</v>
          </cell>
          <cell r="X370">
            <v>1800</v>
          </cell>
          <cell r="Y370">
            <v>0</v>
          </cell>
        </row>
        <row r="371">
          <cell r="A371" t="str">
            <v>G2402C3REP</v>
          </cell>
          <cell r="B371" t="str">
            <v>CAJA REPALCO</v>
          </cell>
          <cell r="C371">
            <v>2</v>
          </cell>
          <cell r="D371" t="str">
            <v>3</v>
          </cell>
          <cell r="E371">
            <v>20020607</v>
          </cell>
          <cell r="F371" t="str">
            <v>UN</v>
          </cell>
          <cell r="G371">
            <v>1</v>
          </cell>
          <cell r="H371">
            <v>3265</v>
          </cell>
          <cell r="I371">
            <v>0.79200000000000004</v>
          </cell>
          <cell r="J371">
            <v>2585.88</v>
          </cell>
          <cell r="K371" t="str">
            <v>Peso de Producto Terminado</v>
          </cell>
          <cell r="L371" t="str">
            <v>G2402</v>
          </cell>
          <cell r="M371">
            <v>2002</v>
          </cell>
          <cell r="N371">
            <v>6</v>
          </cell>
          <cell r="O371" t="str">
            <v>043073</v>
          </cell>
          <cell r="P371">
            <v>2</v>
          </cell>
          <cell r="Q371" t="str">
            <v>15011</v>
          </cell>
          <cell r="R371" t="str">
            <v>21784</v>
          </cell>
          <cell r="S371" t="str">
            <v>0</v>
          </cell>
          <cell r="T371" t="str">
            <v>REPALCO</v>
          </cell>
          <cell r="U371">
            <v>43073</v>
          </cell>
        </row>
        <row r="372">
          <cell r="A372" t="str">
            <v>G0959R3FPE</v>
          </cell>
          <cell r="B372" t="str">
            <v>REFUERZO PERIMETRAL 1290*222  T/350</v>
          </cell>
          <cell r="C372">
            <v>90</v>
          </cell>
          <cell r="D372" t="str">
            <v>3</v>
          </cell>
          <cell r="E372">
            <v>20020613</v>
          </cell>
          <cell r="F372" t="str">
            <v>UN</v>
          </cell>
          <cell r="G372">
            <v>-1</v>
          </cell>
          <cell r="H372">
            <v>2182</v>
          </cell>
          <cell r="I372">
            <v>0.29399999999999998</v>
          </cell>
          <cell r="J372">
            <v>-641.50799999999992</v>
          </cell>
          <cell r="K372" t="str">
            <v>Peso de Producto Terminado</v>
          </cell>
          <cell r="L372" t="str">
            <v>G0959</v>
          </cell>
          <cell r="M372">
            <v>2002</v>
          </cell>
          <cell r="N372">
            <v>6</v>
          </cell>
          <cell r="O372" t="str">
            <v>043240</v>
          </cell>
          <cell r="P372">
            <v>2</v>
          </cell>
          <cell r="Q372" t="str">
            <v>G0959</v>
          </cell>
          <cell r="R372" t="str">
            <v>FACTUPA$03</v>
          </cell>
          <cell r="S372" t="str">
            <v>0200014960</v>
          </cell>
          <cell r="T372" t="str">
            <v>FUTUCORP</v>
          </cell>
          <cell r="U372">
            <v>43240</v>
          </cell>
          <cell r="V372">
            <v>501.86</v>
          </cell>
          <cell r="W372">
            <v>0</v>
          </cell>
          <cell r="X372">
            <v>501.86</v>
          </cell>
          <cell r="Y372">
            <v>0</v>
          </cell>
        </row>
        <row r="373">
          <cell r="A373" t="str">
            <v>G0959R3FPE</v>
          </cell>
          <cell r="B373" t="str">
            <v>REFUERZO PERIMETRAL 1290*222  T/350</v>
          </cell>
          <cell r="C373">
            <v>90</v>
          </cell>
          <cell r="D373" t="str">
            <v>3</v>
          </cell>
          <cell r="E373">
            <v>20020620</v>
          </cell>
          <cell r="F373" t="str">
            <v>UN</v>
          </cell>
          <cell r="G373">
            <v>-1</v>
          </cell>
          <cell r="H373">
            <v>2534</v>
          </cell>
          <cell r="I373">
            <v>0.29399999999999998</v>
          </cell>
          <cell r="J373">
            <v>-744.99599999999998</v>
          </cell>
          <cell r="K373" t="str">
            <v>Peso de Producto Terminado</v>
          </cell>
          <cell r="L373" t="str">
            <v>G0959</v>
          </cell>
          <cell r="M373">
            <v>2002</v>
          </cell>
          <cell r="N373">
            <v>6</v>
          </cell>
          <cell r="O373" t="str">
            <v>043535</v>
          </cell>
          <cell r="P373">
            <v>2</v>
          </cell>
          <cell r="Q373" t="str">
            <v>G0959</v>
          </cell>
          <cell r="R373" t="str">
            <v>FACTUPA$03</v>
          </cell>
          <cell r="S373" t="str">
            <v>0200015103</v>
          </cell>
          <cell r="T373" t="str">
            <v>FUTUCORP</v>
          </cell>
          <cell r="U373">
            <v>43535</v>
          </cell>
          <cell r="V373">
            <v>582.82000000000005</v>
          </cell>
          <cell r="W373">
            <v>0</v>
          </cell>
          <cell r="X373">
            <v>582.82000000000005</v>
          </cell>
          <cell r="Y373">
            <v>0</v>
          </cell>
        </row>
        <row r="374">
          <cell r="A374" t="str">
            <v>G0796C3PME</v>
          </cell>
          <cell r="B374" t="str">
            <v>CAJA PIZZA MEDIANA 492X969 T/150</v>
          </cell>
          <cell r="C374">
            <v>90</v>
          </cell>
          <cell r="D374" t="str">
            <v>3</v>
          </cell>
          <cell r="E374">
            <v>20020613</v>
          </cell>
          <cell r="F374" t="str">
            <v>UN</v>
          </cell>
          <cell r="G374">
            <v>-1</v>
          </cell>
          <cell r="H374">
            <v>4130</v>
          </cell>
          <cell r="I374">
            <v>0.25</v>
          </cell>
          <cell r="J374">
            <v>-1032.5</v>
          </cell>
          <cell r="K374" t="str">
            <v>Peso de Producto Terminado</v>
          </cell>
          <cell r="L374" t="str">
            <v>G0796</v>
          </cell>
          <cell r="M374">
            <v>2002</v>
          </cell>
          <cell r="N374">
            <v>6</v>
          </cell>
          <cell r="O374" t="str">
            <v>043264</v>
          </cell>
          <cell r="P374">
            <v>1</v>
          </cell>
          <cell r="Q374" t="str">
            <v>G0796</v>
          </cell>
          <cell r="R374" t="str">
            <v>FACTUPA$02</v>
          </cell>
          <cell r="S374" t="str">
            <v>0200014966</v>
          </cell>
          <cell r="T374" t="str">
            <v>EL SALINERITO FUNDACION HUMANA EL SALINE</v>
          </cell>
          <cell r="U374">
            <v>43264</v>
          </cell>
          <cell r="V374">
            <v>1032.5</v>
          </cell>
          <cell r="W374">
            <v>0</v>
          </cell>
          <cell r="X374">
            <v>1032.5</v>
          </cell>
          <cell r="Y374">
            <v>123.9</v>
          </cell>
        </row>
        <row r="375">
          <cell r="A375" t="str">
            <v>G0796C3PME</v>
          </cell>
          <cell r="B375" t="str">
            <v>CAJA PIZZA MEDIANA 492X969 T/150</v>
          </cell>
          <cell r="C375">
            <v>2</v>
          </cell>
          <cell r="D375" t="str">
            <v>3</v>
          </cell>
          <cell r="E375">
            <v>20020612</v>
          </cell>
          <cell r="F375" t="str">
            <v>UN</v>
          </cell>
          <cell r="G375">
            <v>1</v>
          </cell>
          <cell r="H375">
            <v>4130</v>
          </cell>
          <cell r="I375">
            <v>0.25</v>
          </cell>
          <cell r="J375">
            <v>1032.5</v>
          </cell>
          <cell r="K375" t="str">
            <v>Peso de Producto Terminado</v>
          </cell>
          <cell r="L375" t="str">
            <v>G0796</v>
          </cell>
          <cell r="M375">
            <v>2002</v>
          </cell>
          <cell r="N375">
            <v>6</v>
          </cell>
          <cell r="O375" t="str">
            <v>043255</v>
          </cell>
          <cell r="P375">
            <v>4</v>
          </cell>
          <cell r="Q375" t="str">
            <v>15302</v>
          </cell>
          <cell r="R375" t="str">
            <v>21864</v>
          </cell>
          <cell r="S375" t="str">
            <v>0</v>
          </cell>
          <cell r="T375" t="str">
            <v>EL SALINERITO FUNDACION HUMANA EL SALINE</v>
          </cell>
          <cell r="U375">
            <v>43255</v>
          </cell>
        </row>
        <row r="376">
          <cell r="A376" t="str">
            <v>G0796C3PGR</v>
          </cell>
          <cell r="B376" t="str">
            <v>CAJA PIZZA GRANDE 600X1180 T/150</v>
          </cell>
          <cell r="C376">
            <v>90</v>
          </cell>
          <cell r="D376" t="str">
            <v>3</v>
          </cell>
          <cell r="E376">
            <v>20020621</v>
          </cell>
          <cell r="F376" t="str">
            <v>UN</v>
          </cell>
          <cell r="G376">
            <v>-1</v>
          </cell>
          <cell r="H376">
            <v>1950</v>
          </cell>
          <cell r="I376">
            <v>0.371</v>
          </cell>
          <cell r="J376">
            <v>-723.45</v>
          </cell>
          <cell r="K376" t="str">
            <v>Peso de Producto Terminado</v>
          </cell>
          <cell r="L376" t="str">
            <v>G0796</v>
          </cell>
          <cell r="M376">
            <v>2002</v>
          </cell>
          <cell r="N376">
            <v>6</v>
          </cell>
          <cell r="O376" t="str">
            <v>043579</v>
          </cell>
          <cell r="P376">
            <v>1</v>
          </cell>
          <cell r="Q376" t="str">
            <v>G0796</v>
          </cell>
          <cell r="R376" t="str">
            <v>FACTUPA$02</v>
          </cell>
          <cell r="S376" t="str">
            <v>0200015132</v>
          </cell>
          <cell r="T376" t="str">
            <v>EL SALINERITO FUNDACION HUMANA EL SALINE</v>
          </cell>
          <cell r="U376">
            <v>43579</v>
          </cell>
          <cell r="V376">
            <v>604.5</v>
          </cell>
          <cell r="W376">
            <v>0</v>
          </cell>
          <cell r="X376">
            <v>604.5</v>
          </cell>
          <cell r="Y376">
            <v>72.540000000000006</v>
          </cell>
        </row>
        <row r="377">
          <cell r="A377" t="str">
            <v>G0796C3PGR</v>
          </cell>
          <cell r="B377" t="str">
            <v>CAJA PIZZA GRANDE 600X1180 T/150</v>
          </cell>
          <cell r="C377">
            <v>2</v>
          </cell>
          <cell r="D377" t="str">
            <v>3</v>
          </cell>
          <cell r="E377">
            <v>20020618</v>
          </cell>
          <cell r="F377" t="str">
            <v>UN</v>
          </cell>
          <cell r="G377">
            <v>1</v>
          </cell>
          <cell r="H377">
            <v>1950</v>
          </cell>
          <cell r="I377">
            <v>0.371</v>
          </cell>
          <cell r="J377">
            <v>723.45</v>
          </cell>
          <cell r="K377" t="str">
            <v>Peso de Producto Terminado</v>
          </cell>
          <cell r="L377" t="str">
            <v>G0796</v>
          </cell>
          <cell r="M377">
            <v>2002</v>
          </cell>
          <cell r="N377">
            <v>6</v>
          </cell>
          <cell r="O377" t="str">
            <v>043443</v>
          </cell>
          <cell r="P377">
            <v>1</v>
          </cell>
          <cell r="Q377" t="str">
            <v>15411</v>
          </cell>
          <cell r="R377" t="str">
            <v>21870</v>
          </cell>
          <cell r="S377" t="str">
            <v>0</v>
          </cell>
          <cell r="T377" t="str">
            <v>EL SALINERITO FUNDACION HUMANA EL SALINE</v>
          </cell>
          <cell r="U377">
            <v>43443</v>
          </cell>
        </row>
        <row r="378">
          <cell r="A378" t="str">
            <v>G0796C3PGR</v>
          </cell>
          <cell r="B378" t="str">
            <v>CAJA PIZZA GRANDE 600X1180 T/150</v>
          </cell>
          <cell r="C378">
            <v>90</v>
          </cell>
          <cell r="D378" t="str">
            <v>3</v>
          </cell>
          <cell r="E378">
            <v>20020614</v>
          </cell>
          <cell r="F378" t="str">
            <v>UN</v>
          </cell>
          <cell r="G378">
            <v>-1</v>
          </cell>
          <cell r="H378">
            <v>3100</v>
          </cell>
          <cell r="I378">
            <v>0.371</v>
          </cell>
          <cell r="J378">
            <v>-1150.0999999999999</v>
          </cell>
          <cell r="K378" t="str">
            <v>Peso de Producto Terminado</v>
          </cell>
          <cell r="L378" t="str">
            <v>G0796</v>
          </cell>
          <cell r="M378">
            <v>2002</v>
          </cell>
          <cell r="N378">
            <v>6</v>
          </cell>
          <cell r="O378" t="str">
            <v>043286</v>
          </cell>
          <cell r="P378">
            <v>1</v>
          </cell>
          <cell r="Q378" t="str">
            <v>G0796</v>
          </cell>
          <cell r="R378" t="str">
            <v>FACTUPA$02</v>
          </cell>
          <cell r="S378" t="str">
            <v>0200014981</v>
          </cell>
          <cell r="T378" t="str">
            <v>EL SALINERITO FUNDACION HUMANA EL SALINE</v>
          </cell>
          <cell r="U378">
            <v>43286</v>
          </cell>
          <cell r="V378">
            <v>961</v>
          </cell>
          <cell r="W378">
            <v>0</v>
          </cell>
          <cell r="X378">
            <v>961</v>
          </cell>
          <cell r="Y378">
            <v>115.32</v>
          </cell>
        </row>
        <row r="379">
          <cell r="A379" t="str">
            <v>G0959R3FPE</v>
          </cell>
          <cell r="B379" t="str">
            <v>REFUERZO PERIMETRAL 1290*222  T/350</v>
          </cell>
          <cell r="C379">
            <v>2</v>
          </cell>
          <cell r="D379" t="str">
            <v>3</v>
          </cell>
          <cell r="E379">
            <v>20020620</v>
          </cell>
          <cell r="F379" t="str">
            <v>UN</v>
          </cell>
          <cell r="G379">
            <v>1</v>
          </cell>
          <cell r="H379">
            <v>7020</v>
          </cell>
          <cell r="I379">
            <v>0.29399999999999998</v>
          </cell>
          <cell r="J379">
            <v>2063.88</v>
          </cell>
          <cell r="K379" t="str">
            <v>Peso de Producto Terminado</v>
          </cell>
          <cell r="L379" t="str">
            <v>G0959</v>
          </cell>
          <cell r="M379">
            <v>2002</v>
          </cell>
          <cell r="N379">
            <v>6</v>
          </cell>
          <cell r="O379" t="str">
            <v>044035</v>
          </cell>
          <cell r="P379">
            <v>3</v>
          </cell>
          <cell r="Q379" t="str">
            <v>15180</v>
          </cell>
          <cell r="R379" t="str">
            <v>21738</v>
          </cell>
          <cell r="S379" t="str">
            <v>0</v>
          </cell>
          <cell r="T379" t="str">
            <v>FUTUCORP</v>
          </cell>
          <cell r="U379">
            <v>44035</v>
          </cell>
        </row>
        <row r="380">
          <cell r="A380" t="str">
            <v>G2189L3002</v>
          </cell>
          <cell r="B380" t="str">
            <v>PADS 280*210 KB F-C T/150</v>
          </cell>
          <cell r="C380">
            <v>90</v>
          </cell>
          <cell r="D380" t="str">
            <v>3</v>
          </cell>
          <cell r="E380">
            <v>20020628</v>
          </cell>
          <cell r="F380" t="str">
            <v>UN</v>
          </cell>
          <cell r="G380">
            <v>-1</v>
          </cell>
          <cell r="H380">
            <v>1000</v>
          </cell>
          <cell r="I380">
            <v>3.1E-2</v>
          </cell>
          <cell r="J380">
            <v>-31</v>
          </cell>
          <cell r="K380" t="str">
            <v>Peso de Producto Terminado</v>
          </cell>
          <cell r="L380" t="str">
            <v>G2189</v>
          </cell>
          <cell r="M380">
            <v>2002</v>
          </cell>
          <cell r="N380">
            <v>6</v>
          </cell>
          <cell r="O380" t="str">
            <v>043919</v>
          </cell>
          <cell r="P380">
            <v>6</v>
          </cell>
          <cell r="Q380" t="str">
            <v>G2189</v>
          </cell>
          <cell r="R380" t="str">
            <v>FACTUPA$02</v>
          </cell>
          <cell r="S380" t="str">
            <v>0200015274</v>
          </cell>
          <cell r="T380" t="str">
            <v>PASAMANERIA S. A.</v>
          </cell>
          <cell r="U380">
            <v>43919</v>
          </cell>
          <cell r="V380">
            <v>30</v>
          </cell>
          <cell r="W380">
            <v>0</v>
          </cell>
          <cell r="X380">
            <v>30</v>
          </cell>
          <cell r="Y380">
            <v>3.6</v>
          </cell>
        </row>
        <row r="381">
          <cell r="A381" t="str">
            <v>G2189L3002</v>
          </cell>
          <cell r="B381" t="str">
            <v>PADS 280*210 KB F-C T/150</v>
          </cell>
          <cell r="C381">
            <v>10</v>
          </cell>
          <cell r="D381" t="str">
            <v>3</v>
          </cell>
          <cell r="E381">
            <v>20020627</v>
          </cell>
          <cell r="F381" t="str">
            <v>UN</v>
          </cell>
          <cell r="G381">
            <v>1</v>
          </cell>
          <cell r="H381">
            <v>1000</v>
          </cell>
          <cell r="I381">
            <v>3.1E-2</v>
          </cell>
          <cell r="J381">
            <v>31</v>
          </cell>
          <cell r="K381" t="str">
            <v>Peso de Producto Terminado</v>
          </cell>
          <cell r="L381" t="str">
            <v>G2189</v>
          </cell>
          <cell r="M381">
            <v>2002</v>
          </cell>
          <cell r="N381">
            <v>6</v>
          </cell>
          <cell r="O381" t="str">
            <v>043891</v>
          </cell>
          <cell r="P381">
            <v>6</v>
          </cell>
          <cell r="Q381" t="str">
            <v>G2189</v>
          </cell>
          <cell r="R381" t="str">
            <v>NCANU$CIVA</v>
          </cell>
          <cell r="S381" t="str">
            <v>0100002184</v>
          </cell>
          <cell r="T381" t="str">
            <v>PASAMANERIA S. A.</v>
          </cell>
          <cell r="U381">
            <v>43891</v>
          </cell>
          <cell r="V381">
            <v>30</v>
          </cell>
          <cell r="W381">
            <v>0</v>
          </cell>
          <cell r="X381">
            <v>30</v>
          </cell>
          <cell r="Y381">
            <v>3.6</v>
          </cell>
        </row>
        <row r="382">
          <cell r="A382" t="str">
            <v>G2189L3002</v>
          </cell>
          <cell r="B382" t="str">
            <v>PADS 280*210 KB F-C T/150</v>
          </cell>
          <cell r="C382">
            <v>90</v>
          </cell>
          <cell r="D382" t="str">
            <v>3</v>
          </cell>
          <cell r="E382">
            <v>20020607</v>
          </cell>
          <cell r="F382" t="str">
            <v>UN</v>
          </cell>
          <cell r="G382">
            <v>-1</v>
          </cell>
          <cell r="H382">
            <v>1000</v>
          </cell>
          <cell r="I382">
            <v>3.1E-2</v>
          </cell>
          <cell r="J382">
            <v>-31</v>
          </cell>
          <cell r="K382" t="str">
            <v>Peso de Producto Terminado</v>
          </cell>
          <cell r="L382" t="str">
            <v>G2189</v>
          </cell>
          <cell r="M382">
            <v>2002</v>
          </cell>
          <cell r="N382">
            <v>6</v>
          </cell>
          <cell r="O382" t="str">
            <v>043017</v>
          </cell>
          <cell r="P382">
            <v>6</v>
          </cell>
          <cell r="Q382" t="str">
            <v>G2189</v>
          </cell>
          <cell r="R382" t="str">
            <v>FACTUPA$02</v>
          </cell>
          <cell r="S382" t="str">
            <v>0200014851</v>
          </cell>
          <cell r="T382" t="str">
            <v>PASAMANERIA S. A.</v>
          </cell>
          <cell r="U382">
            <v>43017</v>
          </cell>
          <cell r="V382">
            <v>30</v>
          </cell>
          <cell r="W382">
            <v>0</v>
          </cell>
          <cell r="X382">
            <v>30</v>
          </cell>
          <cell r="Y382">
            <v>3.6</v>
          </cell>
        </row>
        <row r="383">
          <cell r="A383" t="str">
            <v>G2189L3002</v>
          </cell>
          <cell r="B383" t="str">
            <v>PADS 280*210 KB F-C T/150</v>
          </cell>
          <cell r="C383">
            <v>2</v>
          </cell>
          <cell r="D383" t="str">
            <v>3</v>
          </cell>
          <cell r="E383">
            <v>20020607</v>
          </cell>
          <cell r="F383" t="str">
            <v>UN</v>
          </cell>
          <cell r="G383">
            <v>1</v>
          </cell>
          <cell r="H383">
            <v>1000</v>
          </cell>
          <cell r="I383">
            <v>3.1E-2</v>
          </cell>
          <cell r="J383">
            <v>31</v>
          </cell>
          <cell r="K383" t="str">
            <v>Peso de Producto Terminado</v>
          </cell>
          <cell r="L383" t="str">
            <v>G2189</v>
          </cell>
          <cell r="M383">
            <v>2002</v>
          </cell>
          <cell r="N383">
            <v>6</v>
          </cell>
          <cell r="O383" t="str">
            <v>043015</v>
          </cell>
          <cell r="P383">
            <v>2</v>
          </cell>
          <cell r="Q383" t="str">
            <v>15108</v>
          </cell>
          <cell r="R383" t="str">
            <v>21648</v>
          </cell>
          <cell r="S383" t="str">
            <v>0</v>
          </cell>
          <cell r="T383" t="str">
            <v>PASAMANERIA S. A.</v>
          </cell>
          <cell r="U383">
            <v>43015</v>
          </cell>
        </row>
        <row r="384">
          <cell r="A384" t="str">
            <v>G2189L3001</v>
          </cell>
          <cell r="B384" t="str">
            <v>PADS 330*250 K-C T/150</v>
          </cell>
          <cell r="C384">
            <v>90</v>
          </cell>
          <cell r="D384" t="str">
            <v>3</v>
          </cell>
          <cell r="E384">
            <v>20020628</v>
          </cell>
          <cell r="F384" t="str">
            <v>UN</v>
          </cell>
          <cell r="G384">
            <v>-1</v>
          </cell>
          <cell r="H384">
            <v>1000</v>
          </cell>
          <cell r="I384">
            <v>4.2999999999999997E-2</v>
          </cell>
          <cell r="J384">
            <v>-43</v>
          </cell>
          <cell r="K384" t="str">
            <v>Peso de Producto Terminado</v>
          </cell>
          <cell r="L384" t="str">
            <v>G2189</v>
          </cell>
          <cell r="M384">
            <v>2002</v>
          </cell>
          <cell r="N384">
            <v>6</v>
          </cell>
          <cell r="O384" t="str">
            <v>043919</v>
          </cell>
          <cell r="P384">
            <v>3</v>
          </cell>
          <cell r="Q384" t="str">
            <v>G2189</v>
          </cell>
          <cell r="R384" t="str">
            <v>FACTUPA$02</v>
          </cell>
          <cell r="S384" t="str">
            <v>0200015274</v>
          </cell>
          <cell r="T384" t="str">
            <v>PASAMANERIA S. A.</v>
          </cell>
          <cell r="U384">
            <v>43919</v>
          </cell>
          <cell r="V384">
            <v>40</v>
          </cell>
          <cell r="W384">
            <v>0</v>
          </cell>
          <cell r="X384">
            <v>40</v>
          </cell>
          <cell r="Y384">
            <v>4.8</v>
          </cell>
        </row>
        <row r="385">
          <cell r="A385" t="str">
            <v>G0718C3DEL</v>
          </cell>
          <cell r="B385" t="str">
            <v>CAJA DELLTEX 590*490*760 T175 TE3844</v>
          </cell>
          <cell r="C385">
            <v>90</v>
          </cell>
          <cell r="D385" t="str">
            <v>3</v>
          </cell>
          <cell r="E385">
            <v>20020626</v>
          </cell>
          <cell r="F385" t="str">
            <v>UN</v>
          </cell>
          <cell r="G385">
            <v>-1</v>
          </cell>
          <cell r="H385">
            <v>2409</v>
          </cell>
          <cell r="I385">
            <v>1.629</v>
          </cell>
          <cell r="J385">
            <v>-3924.261</v>
          </cell>
          <cell r="K385" t="str">
            <v>Peso de Producto Terminado</v>
          </cell>
          <cell r="L385" t="str">
            <v>G0718</v>
          </cell>
          <cell r="M385">
            <v>2002</v>
          </cell>
          <cell r="N385">
            <v>6</v>
          </cell>
          <cell r="O385" t="str">
            <v>043810</v>
          </cell>
          <cell r="P385">
            <v>1</v>
          </cell>
          <cell r="Q385" t="str">
            <v>G0718</v>
          </cell>
          <cell r="R385" t="str">
            <v>FACTUPA$03</v>
          </cell>
          <cell r="S385" t="str">
            <v>0200015227</v>
          </cell>
          <cell r="T385" t="str">
            <v>DELLTEX INDUSTRIAL S.A.</v>
          </cell>
          <cell r="U385">
            <v>43810</v>
          </cell>
          <cell r="V385">
            <v>3228.06</v>
          </cell>
          <cell r="W385">
            <v>0</v>
          </cell>
          <cell r="X385">
            <v>3228.06</v>
          </cell>
          <cell r="Y385">
            <v>0</v>
          </cell>
        </row>
        <row r="386">
          <cell r="A386" t="str">
            <v>G0796C3PGR</v>
          </cell>
          <cell r="B386" t="str">
            <v>CAJA PIZZA GRANDE 600X1180 T/150</v>
          </cell>
          <cell r="C386">
            <v>2</v>
          </cell>
          <cell r="D386" t="str">
            <v>3</v>
          </cell>
          <cell r="E386">
            <v>20020613</v>
          </cell>
          <cell r="F386" t="str">
            <v>UN</v>
          </cell>
          <cell r="G386">
            <v>1</v>
          </cell>
          <cell r="H386">
            <v>3100</v>
          </cell>
          <cell r="I386">
            <v>0.37</v>
          </cell>
          <cell r="J386">
            <v>1147</v>
          </cell>
          <cell r="K386" t="str">
            <v>Peso de Producto Terminado</v>
          </cell>
          <cell r="L386" t="str">
            <v>G0796</v>
          </cell>
          <cell r="M386">
            <v>2002</v>
          </cell>
          <cell r="N386">
            <v>6</v>
          </cell>
          <cell r="O386" t="str">
            <v>043280</v>
          </cell>
          <cell r="P386">
            <v>2</v>
          </cell>
          <cell r="Q386" t="str">
            <v>15305</v>
          </cell>
          <cell r="R386" t="str">
            <v>21870</v>
          </cell>
          <cell r="S386" t="str">
            <v>0</v>
          </cell>
          <cell r="T386" t="str">
            <v>EL SALINERITO FUNDACION HUMANA EL SALINE</v>
          </cell>
          <cell r="U386">
            <v>43280</v>
          </cell>
        </row>
        <row r="387">
          <cell r="A387" t="str">
            <v>G0959R3FPE</v>
          </cell>
          <cell r="B387" t="str">
            <v>REFUERZO PERIMETRAL 1290*222  T/350</v>
          </cell>
          <cell r="C387">
            <v>90</v>
          </cell>
          <cell r="D387" t="str">
            <v>3</v>
          </cell>
          <cell r="E387">
            <v>20020607</v>
          </cell>
          <cell r="F387" t="str">
            <v>UN</v>
          </cell>
          <cell r="G387">
            <v>-1</v>
          </cell>
          <cell r="H387">
            <v>2986</v>
          </cell>
          <cell r="I387">
            <v>0.29399999999999998</v>
          </cell>
          <cell r="J387">
            <v>-877.8839999999999</v>
          </cell>
          <cell r="K387" t="str">
            <v>Peso de Producto Terminado</v>
          </cell>
          <cell r="L387" t="str">
            <v>G0959</v>
          </cell>
          <cell r="M387">
            <v>2002</v>
          </cell>
          <cell r="N387">
            <v>6</v>
          </cell>
          <cell r="O387" t="str">
            <v>043013</v>
          </cell>
          <cell r="P387">
            <v>3</v>
          </cell>
          <cell r="Q387" t="str">
            <v>G0959</v>
          </cell>
          <cell r="R387" t="str">
            <v>FACTUPA$03</v>
          </cell>
          <cell r="S387" t="str">
            <v>0200014849</v>
          </cell>
          <cell r="T387" t="str">
            <v>FUTUCORP</v>
          </cell>
          <cell r="U387">
            <v>43013</v>
          </cell>
          <cell r="V387">
            <v>686.78</v>
          </cell>
          <cell r="W387">
            <v>0</v>
          </cell>
          <cell r="X387">
            <v>686.78</v>
          </cell>
          <cell r="Y387">
            <v>0</v>
          </cell>
        </row>
        <row r="388">
          <cell r="A388" t="str">
            <v>G0959R3FPE</v>
          </cell>
          <cell r="B388" t="str">
            <v>REFUERZO PERIMETRAL 1290*222  T/350</v>
          </cell>
          <cell r="C388">
            <v>90</v>
          </cell>
          <cell r="D388" t="str">
            <v>3</v>
          </cell>
          <cell r="E388">
            <v>20020607</v>
          </cell>
          <cell r="F388" t="str">
            <v>UN</v>
          </cell>
          <cell r="G388">
            <v>-1</v>
          </cell>
          <cell r="H388">
            <v>334</v>
          </cell>
          <cell r="I388">
            <v>0.29399999999999998</v>
          </cell>
          <cell r="J388">
            <v>-98.195999999999998</v>
          </cell>
          <cell r="K388" t="str">
            <v>Peso de Producto Terminado</v>
          </cell>
          <cell r="L388" t="str">
            <v>G0959</v>
          </cell>
          <cell r="M388">
            <v>2002</v>
          </cell>
          <cell r="N388">
            <v>6</v>
          </cell>
          <cell r="O388" t="str">
            <v>043018</v>
          </cell>
          <cell r="P388">
            <v>2</v>
          </cell>
          <cell r="Q388" t="str">
            <v>G0959</v>
          </cell>
          <cell r="R388" t="str">
            <v>FACTUPA$03</v>
          </cell>
          <cell r="S388" t="str">
            <v>0200014852</v>
          </cell>
          <cell r="T388" t="str">
            <v>FUTUCORP</v>
          </cell>
          <cell r="U388">
            <v>43018</v>
          </cell>
          <cell r="V388">
            <v>481.62</v>
          </cell>
          <cell r="W388">
            <v>0</v>
          </cell>
          <cell r="X388">
            <v>481.62</v>
          </cell>
          <cell r="Y388">
            <v>0</v>
          </cell>
        </row>
        <row r="389">
          <cell r="A389" t="str">
            <v>G0959R3FPE</v>
          </cell>
          <cell r="B389" t="str">
            <v>REFUERZO PERIMETRAL 1290*222  T/350</v>
          </cell>
          <cell r="C389">
            <v>90</v>
          </cell>
          <cell r="D389" t="str">
            <v>3</v>
          </cell>
          <cell r="E389">
            <v>20020607</v>
          </cell>
          <cell r="F389" t="str">
            <v>UN</v>
          </cell>
          <cell r="G389">
            <v>-1</v>
          </cell>
          <cell r="H389">
            <v>738</v>
          </cell>
          <cell r="I389">
            <v>0.29399999999999998</v>
          </cell>
          <cell r="J389">
            <v>-216.97199999999998</v>
          </cell>
          <cell r="K389" t="str">
            <v>Peso de Producto Terminado</v>
          </cell>
          <cell r="L389" t="str">
            <v>G0959</v>
          </cell>
          <cell r="M389">
            <v>2002</v>
          </cell>
          <cell r="N389">
            <v>6</v>
          </cell>
          <cell r="O389" t="str">
            <v>043018</v>
          </cell>
          <cell r="P389">
            <v>2</v>
          </cell>
          <cell r="Q389" t="str">
            <v>G0959</v>
          </cell>
          <cell r="R389" t="str">
            <v>FACTUPA$03</v>
          </cell>
          <cell r="S389" t="str">
            <v>0200014852</v>
          </cell>
          <cell r="T389" t="str">
            <v>FUTUCORP</v>
          </cell>
          <cell r="U389">
            <v>43018</v>
          </cell>
          <cell r="V389">
            <v>481.62</v>
          </cell>
          <cell r="W389">
            <v>0</v>
          </cell>
          <cell r="X389">
            <v>481.62</v>
          </cell>
          <cell r="Y389">
            <v>0</v>
          </cell>
        </row>
        <row r="390">
          <cell r="A390" t="str">
            <v>G0716C3003</v>
          </cell>
          <cell r="B390" t="str">
            <v>CAJA BLANCOLA GALONES 420*420*191 T/150</v>
          </cell>
          <cell r="C390">
            <v>90</v>
          </cell>
          <cell r="D390" t="str">
            <v>3</v>
          </cell>
          <cell r="E390">
            <v>20020603</v>
          </cell>
          <cell r="F390" t="str">
            <v>UN</v>
          </cell>
          <cell r="G390">
            <v>-1</v>
          </cell>
          <cell r="H390">
            <v>2030</v>
          </cell>
          <cell r="I390">
            <v>0.56399999999999995</v>
          </cell>
          <cell r="J390">
            <v>-1144.92</v>
          </cell>
          <cell r="K390" t="str">
            <v>Peso de Producto Terminado</v>
          </cell>
          <cell r="L390" t="str">
            <v>G0716</v>
          </cell>
          <cell r="M390">
            <v>2002</v>
          </cell>
          <cell r="N390">
            <v>6</v>
          </cell>
          <cell r="O390" t="str">
            <v>042792</v>
          </cell>
          <cell r="P390">
            <v>1</v>
          </cell>
          <cell r="Q390" t="str">
            <v>G0716</v>
          </cell>
          <cell r="R390" t="str">
            <v>FACTUPA$02</v>
          </cell>
          <cell r="S390" t="str">
            <v>0200014762</v>
          </cell>
          <cell r="T390" t="str">
            <v>DISMA</v>
          </cell>
          <cell r="U390">
            <v>42792</v>
          </cell>
          <cell r="V390">
            <v>954.1</v>
          </cell>
          <cell r="W390">
            <v>0</v>
          </cell>
          <cell r="X390">
            <v>954.1</v>
          </cell>
          <cell r="Y390">
            <v>114.49</v>
          </cell>
        </row>
        <row r="391">
          <cell r="A391" t="str">
            <v>G0959R3FPE</v>
          </cell>
          <cell r="B391" t="str">
            <v>REFUERZO PERIMETRAL 1290*222  T/350</v>
          </cell>
          <cell r="C391">
            <v>90</v>
          </cell>
          <cell r="D391" t="str">
            <v>3</v>
          </cell>
          <cell r="E391">
            <v>20020607</v>
          </cell>
          <cell r="F391" t="str">
            <v>UN</v>
          </cell>
          <cell r="G391">
            <v>-1</v>
          </cell>
          <cell r="H391">
            <v>973</v>
          </cell>
          <cell r="I391">
            <v>0.29399999999999998</v>
          </cell>
          <cell r="J391">
            <v>-286.06200000000001</v>
          </cell>
          <cell r="K391" t="str">
            <v>Peso de Producto Terminado</v>
          </cell>
          <cell r="L391" t="str">
            <v>G0959</v>
          </cell>
          <cell r="M391">
            <v>2002</v>
          </cell>
          <cell r="N391">
            <v>6</v>
          </cell>
          <cell r="O391" t="str">
            <v>043018</v>
          </cell>
          <cell r="P391">
            <v>2</v>
          </cell>
          <cell r="Q391" t="str">
            <v>G0959</v>
          </cell>
          <cell r="R391" t="str">
            <v>FACTUPA$03</v>
          </cell>
          <cell r="S391" t="str">
            <v>0200014852</v>
          </cell>
          <cell r="T391" t="str">
            <v>FUTUCORP</v>
          </cell>
          <cell r="U391">
            <v>43018</v>
          </cell>
          <cell r="V391">
            <v>481.62</v>
          </cell>
          <cell r="W391">
            <v>0</v>
          </cell>
          <cell r="X391">
            <v>481.62</v>
          </cell>
          <cell r="Y391">
            <v>0</v>
          </cell>
        </row>
        <row r="392">
          <cell r="A392" t="str">
            <v>G0716C3017</v>
          </cell>
          <cell r="B392" t="str">
            <v>CJ CORRUG 1000CC 341*256*268 KC 175 4387</v>
          </cell>
          <cell r="C392">
            <v>90</v>
          </cell>
          <cell r="D392" t="str">
            <v>3</v>
          </cell>
          <cell r="E392">
            <v>20020624</v>
          </cell>
          <cell r="F392" t="str">
            <v>UN</v>
          </cell>
          <cell r="G392">
            <v>-1</v>
          </cell>
          <cell r="H392">
            <v>1053</v>
          </cell>
          <cell r="I392">
            <v>0.40699999999999997</v>
          </cell>
          <cell r="J392">
            <v>-428.57099999999997</v>
          </cell>
          <cell r="K392" t="str">
            <v>Peso de Producto Terminado</v>
          </cell>
          <cell r="L392" t="str">
            <v>G0716</v>
          </cell>
          <cell r="M392">
            <v>2002</v>
          </cell>
          <cell r="N392">
            <v>6</v>
          </cell>
          <cell r="O392" t="str">
            <v>043626</v>
          </cell>
          <cell r="P392">
            <v>1</v>
          </cell>
          <cell r="Q392" t="str">
            <v>G0716</v>
          </cell>
          <cell r="R392" t="str">
            <v>FACTUPA$02</v>
          </cell>
          <cell r="S392" t="str">
            <v>0200015159</v>
          </cell>
          <cell r="T392" t="str">
            <v>DISMA</v>
          </cell>
          <cell r="U392">
            <v>43626</v>
          </cell>
          <cell r="V392">
            <v>336.96</v>
          </cell>
          <cell r="W392">
            <v>0</v>
          </cell>
          <cell r="X392">
            <v>336.96</v>
          </cell>
          <cell r="Y392">
            <v>40.44</v>
          </cell>
        </row>
        <row r="393">
          <cell r="A393" t="str">
            <v>G0959R3FPE</v>
          </cell>
          <cell r="B393" t="str">
            <v>REFUERZO PERIMETRAL 1290*222  T/350</v>
          </cell>
          <cell r="C393">
            <v>2</v>
          </cell>
          <cell r="D393" t="str">
            <v>3</v>
          </cell>
          <cell r="E393">
            <v>20020607</v>
          </cell>
          <cell r="F393" t="str">
            <v>UN</v>
          </cell>
          <cell r="G393">
            <v>1</v>
          </cell>
          <cell r="H393">
            <v>973</v>
          </cell>
          <cell r="I393">
            <v>0.29399999999999998</v>
          </cell>
          <cell r="J393">
            <v>286.06200000000001</v>
          </cell>
          <cell r="K393" t="str">
            <v>Peso de Producto Terminado</v>
          </cell>
          <cell r="L393" t="str">
            <v>G0959</v>
          </cell>
          <cell r="M393">
            <v>2002</v>
          </cell>
          <cell r="N393">
            <v>6</v>
          </cell>
          <cell r="O393" t="str">
            <v>043016</v>
          </cell>
          <cell r="P393">
            <v>2</v>
          </cell>
          <cell r="Q393" t="str">
            <v>15109</v>
          </cell>
          <cell r="R393" t="str">
            <v>21738</v>
          </cell>
          <cell r="S393" t="str">
            <v>0</v>
          </cell>
          <cell r="T393" t="str">
            <v>FUTUCORP</v>
          </cell>
          <cell r="U393">
            <v>43016</v>
          </cell>
        </row>
        <row r="394">
          <cell r="A394" t="str">
            <v>G0802C3R#2</v>
          </cell>
          <cell r="C394">
            <v>90</v>
          </cell>
          <cell r="D394" t="str">
            <v>3</v>
          </cell>
          <cell r="E394">
            <v>20020617</v>
          </cell>
          <cell r="F394" t="str">
            <v>UN</v>
          </cell>
          <cell r="G394">
            <v>-1</v>
          </cell>
          <cell r="H394">
            <v>2605</v>
          </cell>
          <cell r="K394" t="str">
            <v>Peso de Ventas</v>
          </cell>
          <cell r="L394" t="str">
            <v>G0802</v>
          </cell>
          <cell r="M394">
            <v>2002</v>
          </cell>
          <cell r="N394">
            <v>6</v>
          </cell>
          <cell r="O394" t="str">
            <v>043385</v>
          </cell>
          <cell r="P394">
            <v>1</v>
          </cell>
          <cell r="Q394" t="str">
            <v>G0802</v>
          </cell>
          <cell r="R394" t="str">
            <v>FACTUPA$02</v>
          </cell>
          <cell r="S394" t="str">
            <v>0200015032</v>
          </cell>
          <cell r="T394" t="str">
            <v>ECUATORIANA DE ALIMENTOS</v>
          </cell>
          <cell r="U394">
            <v>43385</v>
          </cell>
        </row>
        <row r="395">
          <cell r="A395" t="str">
            <v>G0802C3R#3</v>
          </cell>
          <cell r="C395">
            <v>90</v>
          </cell>
          <cell r="D395" t="str">
            <v>3</v>
          </cell>
          <cell r="E395">
            <v>20020617</v>
          </cell>
          <cell r="F395" t="str">
            <v>UN</v>
          </cell>
          <cell r="G395">
            <v>-1</v>
          </cell>
          <cell r="H395">
            <v>2704</v>
          </cell>
          <cell r="K395" t="str">
            <v>Peso de Ventas</v>
          </cell>
          <cell r="L395" t="str">
            <v>G0802</v>
          </cell>
          <cell r="M395">
            <v>2002</v>
          </cell>
          <cell r="N395">
            <v>6</v>
          </cell>
          <cell r="O395" t="str">
            <v>043385</v>
          </cell>
          <cell r="P395">
            <v>2</v>
          </cell>
          <cell r="Q395" t="str">
            <v>G0802</v>
          </cell>
          <cell r="R395" t="str">
            <v>FACTUPA$02</v>
          </cell>
          <cell r="S395" t="str">
            <v>0200015032</v>
          </cell>
          <cell r="T395" t="str">
            <v>ECUATORIANA DE ALIMENTOS</v>
          </cell>
          <cell r="U395">
            <v>43385</v>
          </cell>
        </row>
        <row r="396">
          <cell r="A396" t="str">
            <v>G0959R3FPE</v>
          </cell>
          <cell r="B396" t="str">
            <v>REFUERZO PERIMETRAL 1290*222  T/350</v>
          </cell>
          <cell r="C396">
            <v>2</v>
          </cell>
          <cell r="D396" t="str">
            <v>3</v>
          </cell>
          <cell r="E396">
            <v>20020612</v>
          </cell>
          <cell r="F396" t="str">
            <v>UN</v>
          </cell>
          <cell r="G396">
            <v>1</v>
          </cell>
          <cell r="H396">
            <v>700</v>
          </cell>
          <cell r="I396">
            <v>0.29399999999999998</v>
          </cell>
          <cell r="J396">
            <v>205.8</v>
          </cell>
          <cell r="K396" t="str">
            <v>Peso de Producto Terminado</v>
          </cell>
          <cell r="L396" t="str">
            <v>G0959</v>
          </cell>
          <cell r="M396">
            <v>2002</v>
          </cell>
          <cell r="N396">
            <v>6</v>
          </cell>
          <cell r="O396" t="str">
            <v>043239</v>
          </cell>
          <cell r="P396">
            <v>1</v>
          </cell>
          <cell r="Q396" t="str">
            <v>15131</v>
          </cell>
          <cell r="R396" t="str">
            <v>21738</v>
          </cell>
          <cell r="S396" t="str">
            <v>0</v>
          </cell>
          <cell r="T396" t="str">
            <v>FUTUCORP</v>
          </cell>
          <cell r="U396">
            <v>43239</v>
          </cell>
        </row>
        <row r="397">
          <cell r="A397" t="str">
            <v>G0000R3SFA</v>
          </cell>
          <cell r="B397" t="str">
            <v>KILOS DE SINGLE FACE   1911  T/175</v>
          </cell>
          <cell r="C397">
            <v>90</v>
          </cell>
          <cell r="D397" t="str">
            <v>3</v>
          </cell>
          <cell r="E397">
            <v>20020617</v>
          </cell>
          <cell r="F397" t="str">
            <v>KG</v>
          </cell>
          <cell r="G397">
            <v>-1</v>
          </cell>
          <cell r="H397">
            <v>569</v>
          </cell>
          <cell r="I397">
            <v>1</v>
          </cell>
          <cell r="J397">
            <v>-569</v>
          </cell>
          <cell r="K397" t="str">
            <v>Peso de Producto Terminado</v>
          </cell>
          <cell r="L397" t="str">
            <v>G0000</v>
          </cell>
          <cell r="M397">
            <v>2002</v>
          </cell>
          <cell r="N397">
            <v>6</v>
          </cell>
          <cell r="O397" t="str">
            <v>043405</v>
          </cell>
          <cell r="P397">
            <v>1</v>
          </cell>
          <cell r="Q397" t="str">
            <v>G1250</v>
          </cell>
          <cell r="R397" t="str">
            <v>FACTUPA$02</v>
          </cell>
          <cell r="S397" t="str">
            <v>0200015043</v>
          </cell>
          <cell r="T397" t="str">
            <v>INDUSTRIAL LA REFORMA</v>
          </cell>
          <cell r="U397">
            <v>43405</v>
          </cell>
          <cell r="V397">
            <v>483.65</v>
          </cell>
          <cell r="W397">
            <v>0</v>
          </cell>
          <cell r="X397">
            <v>483.65</v>
          </cell>
          <cell r="Y397">
            <v>58.04</v>
          </cell>
        </row>
        <row r="398">
          <cell r="A398" t="str">
            <v>G0959R3FPE</v>
          </cell>
          <cell r="B398" t="str">
            <v>REFUERZO PERIMETRAL 1290*222  T/350</v>
          </cell>
          <cell r="C398">
            <v>10</v>
          </cell>
          <cell r="D398" t="str">
            <v>3</v>
          </cell>
          <cell r="E398">
            <v>20020606</v>
          </cell>
          <cell r="F398" t="str">
            <v>UN</v>
          </cell>
          <cell r="G398">
            <v>1</v>
          </cell>
          <cell r="H398">
            <v>2986</v>
          </cell>
          <cell r="I398">
            <v>0.29399999999999998</v>
          </cell>
          <cell r="J398">
            <v>877.8839999999999</v>
          </cell>
          <cell r="K398" t="str">
            <v>Peso de Producto Terminado</v>
          </cell>
          <cell r="L398" t="str">
            <v>G0959</v>
          </cell>
          <cell r="M398">
            <v>2002</v>
          </cell>
          <cell r="N398">
            <v>6</v>
          </cell>
          <cell r="O398" t="str">
            <v>042952</v>
          </cell>
          <cell r="P398">
            <v>3</v>
          </cell>
          <cell r="Q398" t="str">
            <v>G0959</v>
          </cell>
          <cell r="R398" t="str">
            <v>NCANU$SIVA</v>
          </cell>
          <cell r="S398" t="str">
            <v>0100002159</v>
          </cell>
          <cell r="T398" t="str">
            <v>FUTUCORP</v>
          </cell>
          <cell r="U398">
            <v>42952</v>
          </cell>
          <cell r="V398">
            <v>686.78</v>
          </cell>
          <cell r="W398">
            <v>0</v>
          </cell>
          <cell r="X398">
            <v>686.78</v>
          </cell>
          <cell r="Y398">
            <v>0</v>
          </cell>
        </row>
        <row r="399">
          <cell r="A399" t="str">
            <v>G0959C3001</v>
          </cell>
          <cell r="B399" t="str">
            <v>CJ PURE ROYAL S/IMPRES F/CRUZ 75%  T275</v>
          </cell>
          <cell r="C399">
            <v>90</v>
          </cell>
          <cell r="D399" t="str">
            <v>3</v>
          </cell>
          <cell r="E399">
            <v>20020620</v>
          </cell>
          <cell r="F399" t="str">
            <v>UN</v>
          </cell>
          <cell r="G399">
            <v>-1</v>
          </cell>
          <cell r="H399">
            <v>2534</v>
          </cell>
          <cell r="I399">
            <v>0.78800000000000003</v>
          </cell>
          <cell r="J399">
            <v>-1996.7920000000001</v>
          </cell>
          <cell r="K399" t="str">
            <v>Peso de Producto Terminado</v>
          </cell>
          <cell r="L399" t="str">
            <v>G0959</v>
          </cell>
          <cell r="M399">
            <v>2002</v>
          </cell>
          <cell r="N399">
            <v>6</v>
          </cell>
          <cell r="O399" t="str">
            <v>043535</v>
          </cell>
          <cell r="P399">
            <v>1</v>
          </cell>
          <cell r="Q399" t="str">
            <v>G0959</v>
          </cell>
          <cell r="R399" t="str">
            <v>FACTUPA$03</v>
          </cell>
          <cell r="S399" t="str">
            <v>0200015103</v>
          </cell>
          <cell r="T399" t="str">
            <v>FUTUCORP</v>
          </cell>
          <cell r="U399">
            <v>43535</v>
          </cell>
          <cell r="V399">
            <v>1900.5</v>
          </cell>
          <cell r="W399">
            <v>0</v>
          </cell>
          <cell r="X399">
            <v>1900.5</v>
          </cell>
          <cell r="Y399">
            <v>0</v>
          </cell>
        </row>
        <row r="400">
          <cell r="A400" t="str">
            <v>G0959R3FPE</v>
          </cell>
          <cell r="B400" t="str">
            <v>REFUERZO PERIMETRAL 1290*222  T/350</v>
          </cell>
          <cell r="C400">
            <v>2</v>
          </cell>
          <cell r="D400" t="str">
            <v>3</v>
          </cell>
          <cell r="E400">
            <v>20020612</v>
          </cell>
          <cell r="F400" t="str">
            <v>UN</v>
          </cell>
          <cell r="G400">
            <v>1</v>
          </cell>
          <cell r="H400">
            <v>6000</v>
          </cell>
          <cell r="I400">
            <v>0.29399999999999998</v>
          </cell>
          <cell r="J400">
            <v>1764</v>
          </cell>
          <cell r="K400" t="str">
            <v>Peso de Producto Terminado</v>
          </cell>
          <cell r="L400" t="str">
            <v>G0959</v>
          </cell>
          <cell r="M400">
            <v>2002</v>
          </cell>
          <cell r="N400">
            <v>6</v>
          </cell>
          <cell r="O400" t="str">
            <v>043239</v>
          </cell>
          <cell r="P400">
            <v>2</v>
          </cell>
          <cell r="Q400" t="str">
            <v>15128</v>
          </cell>
          <cell r="R400" t="str">
            <v>21738</v>
          </cell>
          <cell r="S400" t="str">
            <v>0</v>
          </cell>
          <cell r="T400" t="str">
            <v>FUTUCORP</v>
          </cell>
          <cell r="U400">
            <v>43239</v>
          </cell>
        </row>
        <row r="401">
          <cell r="A401" t="str">
            <v>G0959C3001</v>
          </cell>
          <cell r="B401" t="str">
            <v>CJ PURE ROYAL S/IMPRES F/CRUZ 75%  T275</v>
          </cell>
          <cell r="C401">
            <v>2</v>
          </cell>
          <cell r="D401" t="str">
            <v>3</v>
          </cell>
          <cell r="E401">
            <v>20020619</v>
          </cell>
          <cell r="F401" t="str">
            <v>UN</v>
          </cell>
          <cell r="G401">
            <v>1</v>
          </cell>
          <cell r="H401">
            <v>2534</v>
          </cell>
          <cell r="I401">
            <v>0.78800000000000003</v>
          </cell>
          <cell r="J401">
            <v>1996.7920000000001</v>
          </cell>
          <cell r="K401" t="str">
            <v>Peso de Producto Terminado</v>
          </cell>
          <cell r="L401" t="str">
            <v>G0959</v>
          </cell>
          <cell r="M401">
            <v>2002</v>
          </cell>
          <cell r="N401">
            <v>6</v>
          </cell>
          <cell r="O401" t="str">
            <v>043533</v>
          </cell>
          <cell r="P401">
            <v>1</v>
          </cell>
          <cell r="Q401" t="str">
            <v>15244</v>
          </cell>
          <cell r="R401" t="str">
            <v>21737</v>
          </cell>
          <cell r="S401" t="str">
            <v>0</v>
          </cell>
          <cell r="T401" t="str">
            <v>FUTUCORP</v>
          </cell>
          <cell r="U401">
            <v>43533</v>
          </cell>
        </row>
        <row r="402">
          <cell r="A402" t="str">
            <v>G0000R3SFA</v>
          </cell>
          <cell r="B402" t="str">
            <v>KILOS DE SINGLE FACE   1911  T/175</v>
          </cell>
          <cell r="C402">
            <v>90</v>
          </cell>
          <cell r="D402" t="str">
            <v>3</v>
          </cell>
          <cell r="E402">
            <v>20020603</v>
          </cell>
          <cell r="F402" t="str">
            <v>KG</v>
          </cell>
          <cell r="G402">
            <v>-1</v>
          </cell>
          <cell r="H402">
            <v>503</v>
          </cell>
          <cell r="I402">
            <v>1</v>
          </cell>
          <cell r="J402">
            <v>-503</v>
          </cell>
          <cell r="K402" t="str">
            <v>Peso de Producto Terminado</v>
          </cell>
          <cell r="L402" t="str">
            <v>G0000</v>
          </cell>
          <cell r="M402">
            <v>2002</v>
          </cell>
          <cell r="N402">
            <v>6</v>
          </cell>
          <cell r="O402" t="str">
            <v>042800</v>
          </cell>
          <cell r="P402">
            <v>1</v>
          </cell>
          <cell r="Q402" t="str">
            <v>G1803</v>
          </cell>
          <cell r="R402" t="str">
            <v>FACTUPA$02</v>
          </cell>
          <cell r="S402" t="str">
            <v>0200014764</v>
          </cell>
          <cell r="T402" t="str">
            <v>INDUSTRIAL LA REFORMA</v>
          </cell>
          <cell r="U402">
            <v>42800</v>
          </cell>
          <cell r="V402">
            <v>477.85</v>
          </cell>
          <cell r="W402">
            <v>0</v>
          </cell>
          <cell r="X402">
            <v>477.85</v>
          </cell>
          <cell r="Y402">
            <v>57.34</v>
          </cell>
        </row>
        <row r="403">
          <cell r="A403" t="str">
            <v>G0000R3SFA</v>
          </cell>
          <cell r="B403" t="str">
            <v>KILOS DE SINGLE FACE   1911  T/175</v>
          </cell>
          <cell r="C403">
            <v>90</v>
          </cell>
          <cell r="D403" t="str">
            <v>3</v>
          </cell>
          <cell r="E403">
            <v>20020608</v>
          </cell>
          <cell r="F403" t="str">
            <v>KG</v>
          </cell>
          <cell r="G403">
            <v>-1</v>
          </cell>
          <cell r="H403">
            <v>527</v>
          </cell>
          <cell r="I403">
            <v>1</v>
          </cell>
          <cell r="J403">
            <v>-527</v>
          </cell>
          <cell r="K403" t="str">
            <v>Peso de Producto Terminado</v>
          </cell>
          <cell r="L403" t="str">
            <v>G0000</v>
          </cell>
          <cell r="M403">
            <v>2002</v>
          </cell>
          <cell r="N403">
            <v>6</v>
          </cell>
          <cell r="O403" t="str">
            <v>043074</v>
          </cell>
          <cell r="P403">
            <v>1</v>
          </cell>
          <cell r="Q403" t="str">
            <v>G1250</v>
          </cell>
          <cell r="R403" t="str">
            <v>FACTUPA$02</v>
          </cell>
          <cell r="S403" t="str">
            <v>0200014876</v>
          </cell>
          <cell r="T403" t="str">
            <v>INDUSTRIAL LA REFORMA</v>
          </cell>
          <cell r="U403">
            <v>43074</v>
          </cell>
          <cell r="V403">
            <v>447.95</v>
          </cell>
          <cell r="W403">
            <v>0</v>
          </cell>
          <cell r="X403">
            <v>447.95</v>
          </cell>
          <cell r="Y403">
            <v>53.75</v>
          </cell>
        </row>
        <row r="404">
          <cell r="A404" t="str">
            <v>G0802C3R#3</v>
          </cell>
          <cell r="C404">
            <v>2</v>
          </cell>
          <cell r="D404" t="str">
            <v>3</v>
          </cell>
          <cell r="E404">
            <v>20020614</v>
          </cell>
          <cell r="F404" t="str">
            <v>UN</v>
          </cell>
          <cell r="G404">
            <v>1</v>
          </cell>
          <cell r="H404">
            <v>2704</v>
          </cell>
          <cell r="I404">
            <v>0.34</v>
          </cell>
          <cell r="J404">
            <v>919.36</v>
          </cell>
          <cell r="K404" t="str">
            <v>Peso de Producto Terminado</v>
          </cell>
          <cell r="L404" t="str">
            <v>G0802</v>
          </cell>
          <cell r="M404">
            <v>2002</v>
          </cell>
          <cell r="N404">
            <v>6</v>
          </cell>
          <cell r="O404" t="str">
            <v>043373</v>
          </cell>
          <cell r="P404">
            <v>5</v>
          </cell>
          <cell r="Q404" t="str">
            <v>15325</v>
          </cell>
          <cell r="R404" t="str">
            <v>21897</v>
          </cell>
          <cell r="S404" t="str">
            <v>0</v>
          </cell>
          <cell r="T404" t="str">
            <v>ECUATORIANA DE ALIMENTOS</v>
          </cell>
          <cell r="U404">
            <v>43373</v>
          </cell>
        </row>
        <row r="405">
          <cell r="A405" t="str">
            <v>G0959R3FPE</v>
          </cell>
          <cell r="B405" t="str">
            <v>REFUERZO PERIMETRAL 1290*222  T/350</v>
          </cell>
          <cell r="C405">
            <v>90</v>
          </cell>
          <cell r="D405" t="str">
            <v>3</v>
          </cell>
          <cell r="E405">
            <v>20020607</v>
          </cell>
          <cell r="F405" t="str">
            <v>UN</v>
          </cell>
          <cell r="G405">
            <v>-1</v>
          </cell>
          <cell r="H405">
            <v>49</v>
          </cell>
          <cell r="I405">
            <v>0.29399999999999998</v>
          </cell>
          <cell r="J405">
            <v>-14.405999999999999</v>
          </cell>
          <cell r="K405" t="str">
            <v>Peso de Producto Terminado</v>
          </cell>
          <cell r="L405" t="str">
            <v>G0959</v>
          </cell>
          <cell r="M405">
            <v>2002</v>
          </cell>
          <cell r="N405">
            <v>6</v>
          </cell>
          <cell r="O405" t="str">
            <v>043018</v>
          </cell>
          <cell r="P405">
            <v>2</v>
          </cell>
          <cell r="Q405" t="str">
            <v>G0959</v>
          </cell>
          <cell r="R405" t="str">
            <v>FACTUPA$03</v>
          </cell>
          <cell r="S405" t="str">
            <v>0200014852</v>
          </cell>
          <cell r="T405" t="str">
            <v>FUTUCORP</v>
          </cell>
          <cell r="U405">
            <v>43018</v>
          </cell>
          <cell r="V405">
            <v>481.62</v>
          </cell>
          <cell r="W405">
            <v>0</v>
          </cell>
          <cell r="X405">
            <v>481.62</v>
          </cell>
          <cell r="Y405">
            <v>0</v>
          </cell>
        </row>
        <row r="406">
          <cell r="A406" t="str">
            <v>G0802C3R#2</v>
          </cell>
          <cell r="C406">
            <v>2</v>
          </cell>
          <cell r="D406" t="str">
            <v>3</v>
          </cell>
          <cell r="E406">
            <v>20020614</v>
          </cell>
          <cell r="F406" t="str">
            <v>UN</v>
          </cell>
          <cell r="G406">
            <v>1</v>
          </cell>
          <cell r="H406">
            <v>2605</v>
          </cell>
          <cell r="I406">
            <v>0.34</v>
          </cell>
          <cell r="J406">
            <v>885.7</v>
          </cell>
          <cell r="K406" t="str">
            <v>Peso de Producto Terminado</v>
          </cell>
          <cell r="L406" t="str">
            <v>G0802</v>
          </cell>
          <cell r="M406">
            <v>2002</v>
          </cell>
          <cell r="N406">
            <v>6</v>
          </cell>
          <cell r="O406" t="str">
            <v>043373</v>
          </cell>
          <cell r="P406">
            <v>4</v>
          </cell>
          <cell r="Q406" t="str">
            <v>15324</v>
          </cell>
          <cell r="R406" t="str">
            <v>21896</v>
          </cell>
          <cell r="S406" t="str">
            <v>0</v>
          </cell>
          <cell r="T406" t="str">
            <v>ECUATORIANA DE ALIMENTOS</v>
          </cell>
          <cell r="U406">
            <v>43373</v>
          </cell>
        </row>
        <row r="407">
          <cell r="A407" t="str">
            <v>G0516C3018</v>
          </cell>
          <cell r="B407" t="str">
            <v>CJ JABON BITTY 320*206*150 KC 150 48161</v>
          </cell>
          <cell r="C407">
            <v>2</v>
          </cell>
          <cell r="D407" t="str">
            <v>3</v>
          </cell>
          <cell r="E407">
            <v>20020619</v>
          </cell>
          <cell r="F407" t="str">
            <v>UN</v>
          </cell>
          <cell r="G407">
            <v>1</v>
          </cell>
          <cell r="H407">
            <v>8034</v>
          </cell>
          <cell r="I407">
            <v>0.19500000000000001</v>
          </cell>
          <cell r="J407">
            <v>1566.63</v>
          </cell>
          <cell r="K407" t="str">
            <v>Peso de Producto Terminado</v>
          </cell>
          <cell r="L407" t="str">
            <v>G0516</v>
          </cell>
          <cell r="M407">
            <v>2002</v>
          </cell>
          <cell r="N407">
            <v>6</v>
          </cell>
          <cell r="O407" t="str">
            <v>043518</v>
          </cell>
          <cell r="P407">
            <v>1</v>
          </cell>
          <cell r="Q407" t="str">
            <v>15419</v>
          </cell>
          <cell r="R407" t="str">
            <v>21946</v>
          </cell>
          <cell r="S407" t="str">
            <v>0</v>
          </cell>
          <cell r="T407" t="str">
            <v>COLGATE-PALMOLIVE DEL ECUADOR S.A.I.C.</v>
          </cell>
          <cell r="U407">
            <v>43518</v>
          </cell>
        </row>
        <row r="408">
          <cell r="A408" t="str">
            <v>G0516C3021</v>
          </cell>
          <cell r="B408" t="str">
            <v>CJ COLG.KIDS CER351*215*154 KC 150 42801</v>
          </cell>
          <cell r="C408">
            <v>90</v>
          </cell>
          <cell r="D408" t="str">
            <v>3</v>
          </cell>
          <cell r="E408">
            <v>20020621</v>
          </cell>
          <cell r="F408" t="str">
            <v>UN</v>
          </cell>
          <cell r="G408">
            <v>-1</v>
          </cell>
          <cell r="H408">
            <v>1659</v>
          </cell>
          <cell r="I408">
            <v>0.26500000000000001</v>
          </cell>
          <cell r="J408">
            <v>-439.63499999999999</v>
          </cell>
          <cell r="K408" t="str">
            <v>Peso de Producto Terminado</v>
          </cell>
          <cell r="L408" t="str">
            <v>G0516</v>
          </cell>
          <cell r="M408">
            <v>2002</v>
          </cell>
          <cell r="N408">
            <v>6</v>
          </cell>
          <cell r="O408" t="str">
            <v>043567</v>
          </cell>
          <cell r="P408">
            <v>1</v>
          </cell>
          <cell r="Q408" t="str">
            <v>G0516</v>
          </cell>
          <cell r="R408" t="str">
            <v>FACTUPA$02</v>
          </cell>
          <cell r="S408" t="str">
            <v>0200015124</v>
          </cell>
          <cell r="T408" t="str">
            <v>COLGATE-PALMOLIVE DEL ECUADOR S.A.I.C.</v>
          </cell>
          <cell r="U408">
            <v>43567</v>
          </cell>
          <cell r="V408">
            <v>447.93</v>
          </cell>
          <cell r="W408">
            <v>0</v>
          </cell>
          <cell r="X408">
            <v>447.93</v>
          </cell>
          <cell r="Y408">
            <v>53.75</v>
          </cell>
        </row>
        <row r="409">
          <cell r="A409" t="str">
            <v>G0516C3021</v>
          </cell>
          <cell r="B409" t="str">
            <v>CJ COLG.KIDS CER351*215*154 KC 150 42801</v>
          </cell>
          <cell r="C409">
            <v>10</v>
          </cell>
          <cell r="D409" t="str">
            <v>3</v>
          </cell>
          <cell r="E409">
            <v>20020621</v>
          </cell>
          <cell r="F409" t="str">
            <v>UN</v>
          </cell>
          <cell r="G409">
            <v>1</v>
          </cell>
          <cell r="H409">
            <v>1659</v>
          </cell>
          <cell r="I409">
            <v>0.26500000000000001</v>
          </cell>
          <cell r="J409">
            <v>439.63499999999999</v>
          </cell>
          <cell r="K409" t="str">
            <v>Peso de Producto Terminado</v>
          </cell>
          <cell r="L409" t="str">
            <v>G0516</v>
          </cell>
          <cell r="M409">
            <v>2002</v>
          </cell>
          <cell r="N409">
            <v>6</v>
          </cell>
          <cell r="O409" t="str">
            <v>043563</v>
          </cell>
          <cell r="P409">
            <v>1</v>
          </cell>
          <cell r="Q409" t="str">
            <v>G0516</v>
          </cell>
          <cell r="R409" t="str">
            <v>NCANU$CIVA</v>
          </cell>
          <cell r="S409" t="str">
            <v>0100002174</v>
          </cell>
          <cell r="T409" t="str">
            <v>COLGATE-PALMOLIVE DEL ECUADOR S.A.I.C.</v>
          </cell>
          <cell r="U409">
            <v>43563</v>
          </cell>
          <cell r="V409">
            <v>447.93</v>
          </cell>
          <cell r="W409">
            <v>0</v>
          </cell>
          <cell r="X409">
            <v>447.93</v>
          </cell>
          <cell r="Y409">
            <v>53.75</v>
          </cell>
        </row>
        <row r="410">
          <cell r="A410" t="str">
            <v>G0516C3021</v>
          </cell>
          <cell r="B410" t="str">
            <v>CJ COLG.KIDS CER351*215*154 KC 150 42801</v>
          </cell>
          <cell r="C410">
            <v>90</v>
          </cell>
          <cell r="D410" t="str">
            <v>3</v>
          </cell>
          <cell r="E410">
            <v>20020620</v>
          </cell>
          <cell r="F410" t="str">
            <v>UN</v>
          </cell>
          <cell r="G410">
            <v>-1</v>
          </cell>
          <cell r="H410">
            <v>1659</v>
          </cell>
          <cell r="I410">
            <v>0.26500000000000001</v>
          </cell>
          <cell r="J410">
            <v>-439.63499999999999</v>
          </cell>
          <cell r="K410" t="str">
            <v>Peso de Producto Terminado</v>
          </cell>
          <cell r="L410" t="str">
            <v>G0516</v>
          </cell>
          <cell r="M410">
            <v>2002</v>
          </cell>
          <cell r="N410">
            <v>6</v>
          </cell>
          <cell r="O410" t="str">
            <v>043521</v>
          </cell>
          <cell r="P410">
            <v>1</v>
          </cell>
          <cell r="Q410" t="str">
            <v>G0516</v>
          </cell>
          <cell r="R410" t="str">
            <v>FACTUPA$02</v>
          </cell>
          <cell r="S410" t="str">
            <v>0200015099</v>
          </cell>
          <cell r="T410" t="str">
            <v>COLGATE-PALMOLIVE DEL ECUADOR S.A.I.C.</v>
          </cell>
          <cell r="U410">
            <v>43521</v>
          </cell>
          <cell r="V410">
            <v>447.93</v>
          </cell>
          <cell r="W410">
            <v>0</v>
          </cell>
          <cell r="X410">
            <v>447.93</v>
          </cell>
          <cell r="Y410">
            <v>53.75</v>
          </cell>
        </row>
        <row r="411">
          <cell r="A411" t="str">
            <v>G0516C3021</v>
          </cell>
          <cell r="B411" t="str">
            <v>CJ COLG.KIDS CER351*215*154 KC 150 42801</v>
          </cell>
          <cell r="C411">
            <v>2</v>
          </cell>
          <cell r="D411" t="str">
            <v>3</v>
          </cell>
          <cell r="E411">
            <v>20020619</v>
          </cell>
          <cell r="F411" t="str">
            <v>UN</v>
          </cell>
          <cell r="G411">
            <v>1</v>
          </cell>
          <cell r="H411">
            <v>1659</v>
          </cell>
          <cell r="I411">
            <v>0.26500000000000001</v>
          </cell>
          <cell r="J411">
            <v>439.63499999999999</v>
          </cell>
          <cell r="K411" t="str">
            <v>Peso de Producto Terminado</v>
          </cell>
          <cell r="L411" t="str">
            <v>G0516</v>
          </cell>
          <cell r="M411">
            <v>2002</v>
          </cell>
          <cell r="N411">
            <v>6</v>
          </cell>
          <cell r="O411" t="str">
            <v>043519</v>
          </cell>
          <cell r="P411">
            <v>1</v>
          </cell>
          <cell r="Q411" t="str">
            <v>15242</v>
          </cell>
          <cell r="R411" t="str">
            <v>21968</v>
          </cell>
          <cell r="S411" t="str">
            <v>0</v>
          </cell>
          <cell r="T411" t="str">
            <v>COLGATE-PALMOLIVE DEL ECUADOR S.A.I.C.</v>
          </cell>
          <cell r="U411">
            <v>43519</v>
          </cell>
        </row>
        <row r="412">
          <cell r="A412" t="str">
            <v>G0516C3020</v>
          </cell>
          <cell r="B412" t="str">
            <v>CJ COLG KIDS DUR351*215*154 KC 150 4279</v>
          </cell>
          <cell r="C412">
            <v>90</v>
          </cell>
          <cell r="D412" t="str">
            <v>3</v>
          </cell>
          <cell r="E412">
            <v>20020621</v>
          </cell>
          <cell r="F412" t="str">
            <v>UN</v>
          </cell>
          <cell r="G412">
            <v>-1</v>
          </cell>
          <cell r="H412">
            <v>1680</v>
          </cell>
          <cell r="I412">
            <v>0.26500000000000001</v>
          </cell>
          <cell r="J412">
            <v>-445.2</v>
          </cell>
          <cell r="K412" t="str">
            <v>Peso de Producto Terminado</v>
          </cell>
          <cell r="L412" t="str">
            <v>G0516</v>
          </cell>
          <cell r="M412">
            <v>2002</v>
          </cell>
          <cell r="N412">
            <v>6</v>
          </cell>
          <cell r="O412" t="str">
            <v>043567</v>
          </cell>
          <cell r="P412">
            <v>2</v>
          </cell>
          <cell r="Q412" t="str">
            <v>G0516</v>
          </cell>
          <cell r="R412" t="str">
            <v>FACTUPA$02</v>
          </cell>
          <cell r="S412" t="str">
            <v>0200015124</v>
          </cell>
          <cell r="T412" t="str">
            <v>COLGATE-PALMOLIVE DEL ECUADOR S.A.I.C.</v>
          </cell>
          <cell r="U412">
            <v>43567</v>
          </cell>
          <cell r="V412">
            <v>453.6</v>
          </cell>
          <cell r="W412">
            <v>0</v>
          </cell>
          <cell r="X412">
            <v>453.6</v>
          </cell>
          <cell r="Y412">
            <v>54.43</v>
          </cell>
        </row>
        <row r="413">
          <cell r="A413" t="str">
            <v>G0516C3020</v>
          </cell>
          <cell r="B413" t="str">
            <v>CJ COLG KIDS DUR351*215*154 KC 150 4279</v>
          </cell>
          <cell r="C413">
            <v>10</v>
          </cell>
          <cell r="D413" t="str">
            <v>3</v>
          </cell>
          <cell r="E413">
            <v>20020621</v>
          </cell>
          <cell r="F413" t="str">
            <v>UN</v>
          </cell>
          <cell r="G413">
            <v>1</v>
          </cell>
          <cell r="H413">
            <v>1687</v>
          </cell>
          <cell r="I413">
            <v>0.26500000000000001</v>
          </cell>
          <cell r="J413">
            <v>447.05500000000001</v>
          </cell>
          <cell r="K413" t="str">
            <v>Peso de Producto Terminado</v>
          </cell>
          <cell r="L413" t="str">
            <v>G0516</v>
          </cell>
          <cell r="M413">
            <v>2002</v>
          </cell>
          <cell r="N413">
            <v>6</v>
          </cell>
          <cell r="O413" t="str">
            <v>043563</v>
          </cell>
          <cell r="P413">
            <v>2</v>
          </cell>
          <cell r="Q413" t="str">
            <v>G0516</v>
          </cell>
          <cell r="R413" t="str">
            <v>NCANU$CIVA</v>
          </cell>
          <cell r="S413" t="str">
            <v>0100002174</v>
          </cell>
          <cell r="T413" t="str">
            <v>COLGATE-PALMOLIVE DEL ECUADOR S.A.I.C.</v>
          </cell>
          <cell r="U413">
            <v>43563</v>
          </cell>
          <cell r="V413">
            <v>455.49</v>
          </cell>
          <cell r="W413">
            <v>0</v>
          </cell>
          <cell r="X413">
            <v>455.49</v>
          </cell>
          <cell r="Y413">
            <v>54.66</v>
          </cell>
        </row>
        <row r="414">
          <cell r="A414" t="str">
            <v>G0516C3020</v>
          </cell>
          <cell r="B414" t="str">
            <v>CJ COLG KIDS DUR351*215*154 KC 150 4279</v>
          </cell>
          <cell r="C414">
            <v>90</v>
          </cell>
          <cell r="D414" t="str">
            <v>3</v>
          </cell>
          <cell r="E414">
            <v>20020620</v>
          </cell>
          <cell r="F414" t="str">
            <v>UN</v>
          </cell>
          <cell r="G414">
            <v>-1</v>
          </cell>
          <cell r="H414">
            <v>1687</v>
          </cell>
          <cell r="I414">
            <v>0.26500000000000001</v>
          </cell>
          <cell r="J414">
            <v>-447.05500000000001</v>
          </cell>
          <cell r="K414" t="str">
            <v>Peso de Producto Terminado</v>
          </cell>
          <cell r="L414" t="str">
            <v>G0516</v>
          </cell>
          <cell r="M414">
            <v>2002</v>
          </cell>
          <cell r="N414">
            <v>6</v>
          </cell>
          <cell r="O414" t="str">
            <v>043521</v>
          </cell>
          <cell r="P414">
            <v>2</v>
          </cell>
          <cell r="Q414" t="str">
            <v>G0516</v>
          </cell>
          <cell r="R414" t="str">
            <v>FACTUPA$02</v>
          </cell>
          <cell r="S414" t="str">
            <v>0200015099</v>
          </cell>
          <cell r="T414" t="str">
            <v>COLGATE-PALMOLIVE DEL ECUADOR S.A.I.C.</v>
          </cell>
          <cell r="U414">
            <v>43521</v>
          </cell>
          <cell r="V414">
            <v>455.49</v>
          </cell>
          <cell r="W414">
            <v>0</v>
          </cell>
          <cell r="X414">
            <v>455.49</v>
          </cell>
          <cell r="Y414">
            <v>54.66</v>
          </cell>
        </row>
        <row r="415">
          <cell r="A415" t="str">
            <v>G0716C3013</v>
          </cell>
          <cell r="B415" t="str">
            <v>CJ MASILLA EPOXICA 326*163*146 T150 3570</v>
          </cell>
          <cell r="C415">
            <v>90</v>
          </cell>
          <cell r="D415" t="str">
            <v>3</v>
          </cell>
          <cell r="E415">
            <v>20020613</v>
          </cell>
          <cell r="F415" t="str">
            <v>UN</v>
          </cell>
          <cell r="G415">
            <v>-1</v>
          </cell>
          <cell r="H415">
            <v>1057</v>
          </cell>
          <cell r="I415">
            <v>0.17199999999999999</v>
          </cell>
          <cell r="J415">
            <v>-181.80399999999997</v>
          </cell>
          <cell r="K415" t="str">
            <v>Peso de Producto Terminado</v>
          </cell>
          <cell r="L415" t="str">
            <v>G0716</v>
          </cell>
          <cell r="M415">
            <v>2002</v>
          </cell>
          <cell r="N415">
            <v>6</v>
          </cell>
          <cell r="O415" t="str">
            <v>043270</v>
          </cell>
          <cell r="P415">
            <v>1</v>
          </cell>
          <cell r="Q415" t="str">
            <v>G0716</v>
          </cell>
          <cell r="R415" t="str">
            <v>FACTUPA$02</v>
          </cell>
          <cell r="S415" t="str">
            <v>0200014971</v>
          </cell>
          <cell r="T415" t="str">
            <v>DISMA</v>
          </cell>
          <cell r="U415">
            <v>43270</v>
          </cell>
          <cell r="V415">
            <v>137.41</v>
          </cell>
          <cell r="W415">
            <v>0</v>
          </cell>
          <cell r="X415">
            <v>137.41</v>
          </cell>
          <cell r="Y415">
            <v>16.489999999999998</v>
          </cell>
        </row>
        <row r="416">
          <cell r="A416" t="str">
            <v>G0516C3018</v>
          </cell>
          <cell r="B416" t="str">
            <v>CJ JABON BITTY 320*206*150 KC 150 48161</v>
          </cell>
          <cell r="C416">
            <v>90</v>
          </cell>
          <cell r="D416" t="str">
            <v>3</v>
          </cell>
          <cell r="E416">
            <v>20020628</v>
          </cell>
          <cell r="F416" t="str">
            <v>UN</v>
          </cell>
          <cell r="G416">
            <v>-1</v>
          </cell>
          <cell r="H416">
            <v>4000</v>
          </cell>
          <cell r="I416">
            <v>0.19500000000000001</v>
          </cell>
          <cell r="J416">
            <v>-780</v>
          </cell>
          <cell r="K416" t="str">
            <v>Peso de Producto Terminado</v>
          </cell>
          <cell r="L416" t="str">
            <v>G0516</v>
          </cell>
          <cell r="M416">
            <v>2002</v>
          </cell>
          <cell r="N416">
            <v>6</v>
          </cell>
          <cell r="O416" t="str">
            <v>043917</v>
          </cell>
          <cell r="P416">
            <v>1</v>
          </cell>
          <cell r="Q416" t="str">
            <v>G0516</v>
          </cell>
          <cell r="R416" t="str">
            <v>FACTUPA$02</v>
          </cell>
          <cell r="S416" t="str">
            <v>0200015273</v>
          </cell>
          <cell r="T416" t="str">
            <v>COLGATE-PALMOLIVE DEL ECUADOR S.A.I.C.</v>
          </cell>
          <cell r="U416">
            <v>43917</v>
          </cell>
          <cell r="V416">
            <v>880</v>
          </cell>
          <cell r="W416">
            <v>0</v>
          </cell>
          <cell r="X416">
            <v>880</v>
          </cell>
          <cell r="Y416">
            <v>105.6</v>
          </cell>
        </row>
        <row r="417">
          <cell r="A417" t="str">
            <v>G0624C3005</v>
          </cell>
          <cell r="B417" t="str">
            <v>CJ LIMON750 314*234*274 T150TR:333TE3402</v>
          </cell>
          <cell r="C417">
            <v>90</v>
          </cell>
          <cell r="D417" t="str">
            <v>3</v>
          </cell>
          <cell r="E417">
            <v>20020611</v>
          </cell>
          <cell r="F417" t="str">
            <v>UN</v>
          </cell>
          <cell r="G417">
            <v>-1</v>
          </cell>
          <cell r="H417">
            <v>5302</v>
          </cell>
          <cell r="I417">
            <v>0.309</v>
          </cell>
          <cell r="J417">
            <v>-1638.318</v>
          </cell>
          <cell r="K417" t="str">
            <v>Peso de Producto Terminado</v>
          </cell>
          <cell r="L417" t="str">
            <v>G0624</v>
          </cell>
          <cell r="M417">
            <v>2002</v>
          </cell>
          <cell r="N417">
            <v>6</v>
          </cell>
          <cell r="O417" t="str">
            <v>043158</v>
          </cell>
          <cell r="P417">
            <v>1</v>
          </cell>
          <cell r="Q417" t="str">
            <v>G0624</v>
          </cell>
          <cell r="R417" t="str">
            <v>FACTUPA$02</v>
          </cell>
          <cell r="S417" t="str">
            <v>0200014922</v>
          </cell>
          <cell r="T417" t="str">
            <v>DESTILERIA ZHUMIR CIA.LTDA</v>
          </cell>
          <cell r="U417">
            <v>43158</v>
          </cell>
          <cell r="V417">
            <v>1272.48</v>
          </cell>
          <cell r="W417">
            <v>0</v>
          </cell>
          <cell r="X417">
            <v>1272.48</v>
          </cell>
          <cell r="Y417">
            <v>152.69999999999999</v>
          </cell>
        </row>
        <row r="418">
          <cell r="A418" t="str">
            <v>G0516C3017</v>
          </cell>
          <cell r="B418" t="str">
            <v>CJ SHAMP.PALMHID 284*154*174 KC 150 4815</v>
          </cell>
          <cell r="C418">
            <v>90</v>
          </cell>
          <cell r="D418" t="str">
            <v>3</v>
          </cell>
          <cell r="E418">
            <v>20020620</v>
          </cell>
          <cell r="F418" t="str">
            <v>UN</v>
          </cell>
          <cell r="G418">
            <v>-1</v>
          </cell>
          <cell r="H418">
            <v>1563</v>
          </cell>
          <cell r="I418">
            <v>0.186</v>
          </cell>
          <cell r="J418">
            <v>-290.71800000000002</v>
          </cell>
          <cell r="K418" t="str">
            <v>Peso de Producto Terminado</v>
          </cell>
          <cell r="L418" t="str">
            <v>G0516</v>
          </cell>
          <cell r="M418">
            <v>2002</v>
          </cell>
          <cell r="N418">
            <v>6</v>
          </cell>
          <cell r="O418" t="str">
            <v>043520</v>
          </cell>
          <cell r="P418">
            <v>2</v>
          </cell>
          <cell r="Q418" t="str">
            <v>G0516</v>
          </cell>
          <cell r="R418" t="str">
            <v>FACTUPA$02</v>
          </cell>
          <cell r="S418" t="str">
            <v>0200015098</v>
          </cell>
          <cell r="T418" t="str">
            <v>COLGATE-PALMOLIVE DEL ECUADOR S.A.I.C.</v>
          </cell>
          <cell r="U418">
            <v>43520</v>
          </cell>
          <cell r="V418">
            <v>343.86</v>
          </cell>
          <cell r="W418">
            <v>0</v>
          </cell>
          <cell r="X418">
            <v>343.86</v>
          </cell>
          <cell r="Y418">
            <v>41.26</v>
          </cell>
        </row>
        <row r="419">
          <cell r="A419" t="str">
            <v>G0516C3017</v>
          </cell>
          <cell r="B419" t="str">
            <v>CJ SHAMP.PALMHID 284*154*174 KC 150 4815</v>
          </cell>
          <cell r="C419">
            <v>2</v>
          </cell>
          <cell r="D419" t="str">
            <v>3</v>
          </cell>
          <cell r="E419">
            <v>20020619</v>
          </cell>
          <cell r="F419" t="str">
            <v>UN</v>
          </cell>
          <cell r="G419">
            <v>1</v>
          </cell>
          <cell r="H419">
            <v>1563</v>
          </cell>
          <cell r="I419">
            <v>0.186</v>
          </cell>
          <cell r="J419">
            <v>290.71800000000002</v>
          </cell>
          <cell r="K419" t="str">
            <v>Peso de Producto Terminado</v>
          </cell>
          <cell r="L419" t="str">
            <v>G0516</v>
          </cell>
          <cell r="M419">
            <v>2002</v>
          </cell>
          <cell r="N419">
            <v>6</v>
          </cell>
          <cell r="O419" t="str">
            <v>043512</v>
          </cell>
          <cell r="P419">
            <v>4</v>
          </cell>
          <cell r="Q419" t="str">
            <v>15240</v>
          </cell>
          <cell r="R419" t="str">
            <v>21966</v>
          </cell>
          <cell r="S419" t="str">
            <v>0</v>
          </cell>
          <cell r="T419" t="str">
            <v>COLGATE-PALMOLIVE DEL ECUADOR S.A.I.C.</v>
          </cell>
          <cell r="U419">
            <v>43512</v>
          </cell>
        </row>
        <row r="420">
          <cell r="A420" t="str">
            <v>G0516C3016</v>
          </cell>
          <cell r="B420" t="str">
            <v>CJ SHAMPOO PALM 284*151*171 KC 150 4814</v>
          </cell>
          <cell r="C420">
            <v>90</v>
          </cell>
          <cell r="D420" t="str">
            <v>3</v>
          </cell>
          <cell r="E420">
            <v>20020620</v>
          </cell>
          <cell r="F420" t="str">
            <v>UN</v>
          </cell>
          <cell r="G420">
            <v>-1</v>
          </cell>
          <cell r="H420">
            <v>1614</v>
          </cell>
          <cell r="I420">
            <v>0.186</v>
          </cell>
          <cell r="J420">
            <v>-300.20400000000001</v>
          </cell>
          <cell r="K420" t="str">
            <v>Peso de Producto Terminado</v>
          </cell>
          <cell r="L420" t="str">
            <v>G0516</v>
          </cell>
          <cell r="M420">
            <v>2002</v>
          </cell>
          <cell r="N420">
            <v>6</v>
          </cell>
          <cell r="O420" t="str">
            <v>043520</v>
          </cell>
          <cell r="P420">
            <v>1</v>
          </cell>
          <cell r="Q420" t="str">
            <v>G0516</v>
          </cell>
          <cell r="R420" t="str">
            <v>FACTUPA$02</v>
          </cell>
          <cell r="S420" t="str">
            <v>0200015098</v>
          </cell>
          <cell r="T420" t="str">
            <v>COLGATE-PALMOLIVE DEL ECUADOR S.A.I.C.</v>
          </cell>
          <cell r="U420">
            <v>43520</v>
          </cell>
          <cell r="V420">
            <v>355.08</v>
          </cell>
          <cell r="W420">
            <v>0</v>
          </cell>
          <cell r="X420">
            <v>355.08</v>
          </cell>
          <cell r="Y420">
            <v>42.61</v>
          </cell>
        </row>
        <row r="421">
          <cell r="A421" t="str">
            <v>G0516C3016</v>
          </cell>
          <cell r="B421" t="str">
            <v>CJ SHAMPOO PALM 284*151*171 KC 150 4814</v>
          </cell>
          <cell r="C421">
            <v>2</v>
          </cell>
          <cell r="D421" t="str">
            <v>3</v>
          </cell>
          <cell r="E421">
            <v>20020619</v>
          </cell>
          <cell r="F421" t="str">
            <v>UN</v>
          </cell>
          <cell r="G421">
            <v>1</v>
          </cell>
          <cell r="H421">
            <v>1614</v>
          </cell>
          <cell r="I421">
            <v>0.186</v>
          </cell>
          <cell r="J421">
            <v>300.20400000000001</v>
          </cell>
          <cell r="K421" t="str">
            <v>Peso de Producto Terminado</v>
          </cell>
          <cell r="L421" t="str">
            <v>G0516</v>
          </cell>
          <cell r="M421">
            <v>2002</v>
          </cell>
          <cell r="N421">
            <v>6</v>
          </cell>
          <cell r="O421" t="str">
            <v>043519</v>
          </cell>
          <cell r="P421">
            <v>2</v>
          </cell>
          <cell r="Q421" t="str">
            <v>15241</v>
          </cell>
          <cell r="R421" t="str">
            <v>21965</v>
          </cell>
          <cell r="S421" t="str">
            <v>0</v>
          </cell>
          <cell r="T421" t="str">
            <v>COLGATE-PALMOLIVE DEL ECUADOR S.A.I.C.</v>
          </cell>
          <cell r="U421">
            <v>43519</v>
          </cell>
        </row>
        <row r="422">
          <cell r="A422" t="str">
            <v>G0516C3015</v>
          </cell>
          <cell r="B422" t="str">
            <v>CJ LAVA A.LIMA LIM 491*247*215 150 4794</v>
          </cell>
          <cell r="C422">
            <v>90</v>
          </cell>
          <cell r="D422" t="str">
            <v>3</v>
          </cell>
          <cell r="E422">
            <v>20020629</v>
          </cell>
          <cell r="F422" t="str">
            <v>UN</v>
          </cell>
          <cell r="G422">
            <v>-1</v>
          </cell>
          <cell r="H422">
            <v>1000</v>
          </cell>
          <cell r="I422">
            <v>0.42599999999999999</v>
          </cell>
          <cell r="J422">
            <v>-426</v>
          </cell>
          <cell r="K422" t="str">
            <v>Peso de Producto Terminado</v>
          </cell>
          <cell r="L422" t="str">
            <v>G0516</v>
          </cell>
          <cell r="M422">
            <v>2002</v>
          </cell>
          <cell r="N422">
            <v>6</v>
          </cell>
          <cell r="O422" t="str">
            <v>043981</v>
          </cell>
          <cell r="P422">
            <v>1</v>
          </cell>
          <cell r="Q422" t="str">
            <v>G0516</v>
          </cell>
          <cell r="R422" t="str">
            <v>FACTUPA$02</v>
          </cell>
          <cell r="S422" t="str">
            <v>0200015295</v>
          </cell>
          <cell r="T422" t="str">
            <v>COLGATE-PALMOLIVE DEL ECUADOR S.A.I.C.</v>
          </cell>
          <cell r="U422">
            <v>43981</v>
          </cell>
          <cell r="V422">
            <v>400</v>
          </cell>
          <cell r="W422">
            <v>0</v>
          </cell>
          <cell r="X422">
            <v>400</v>
          </cell>
          <cell r="Y422">
            <v>48</v>
          </cell>
        </row>
        <row r="423">
          <cell r="A423" t="str">
            <v>G0516C3015</v>
          </cell>
          <cell r="B423" t="str">
            <v>CJ LAVA A.LIMA LIM 491*247*215 150 4794</v>
          </cell>
          <cell r="C423">
            <v>2</v>
          </cell>
          <cell r="D423" t="str">
            <v>3</v>
          </cell>
          <cell r="E423">
            <v>20020619</v>
          </cell>
          <cell r="F423" t="str">
            <v>UN</v>
          </cell>
          <cell r="G423">
            <v>1</v>
          </cell>
          <cell r="H423">
            <v>3621</v>
          </cell>
          <cell r="I423">
            <v>0.42599999999999999</v>
          </cell>
          <cell r="J423">
            <v>1542.546</v>
          </cell>
          <cell r="K423" t="str">
            <v>Peso de Producto Terminado</v>
          </cell>
          <cell r="L423" t="str">
            <v>G0516</v>
          </cell>
          <cell r="M423">
            <v>2002</v>
          </cell>
          <cell r="N423">
            <v>6</v>
          </cell>
          <cell r="O423" t="str">
            <v>043512</v>
          </cell>
          <cell r="P423">
            <v>1</v>
          </cell>
          <cell r="Q423" t="str">
            <v>15237</v>
          </cell>
          <cell r="R423" t="str">
            <v>21971</v>
          </cell>
          <cell r="S423" t="str">
            <v>0</v>
          </cell>
          <cell r="T423" t="str">
            <v>COLGATE-PALMOLIVE DEL ECUADOR S.A.I.C.</v>
          </cell>
          <cell r="U423">
            <v>43512</v>
          </cell>
        </row>
        <row r="424">
          <cell r="A424" t="str">
            <v>G0516C3014</v>
          </cell>
          <cell r="B424" t="str">
            <v>CJ LAVA AXANTBAC 491*247*215 KC 150 4795</v>
          </cell>
          <cell r="C424">
            <v>90</v>
          </cell>
          <cell r="D424" t="str">
            <v>3</v>
          </cell>
          <cell r="E424">
            <v>20020621</v>
          </cell>
          <cell r="F424" t="str">
            <v>UN</v>
          </cell>
          <cell r="G424">
            <v>-1</v>
          </cell>
          <cell r="H424">
            <v>2082</v>
          </cell>
          <cell r="I424">
            <v>0.42599999999999999</v>
          </cell>
          <cell r="J424">
            <v>-886.93200000000002</v>
          </cell>
          <cell r="K424" t="str">
            <v>Peso de Producto Terminado</v>
          </cell>
          <cell r="L424" t="str">
            <v>G0516</v>
          </cell>
          <cell r="M424">
            <v>2002</v>
          </cell>
          <cell r="N424">
            <v>6</v>
          </cell>
          <cell r="O424" t="str">
            <v>043565</v>
          </cell>
          <cell r="P424">
            <v>3</v>
          </cell>
          <cell r="Q424" t="str">
            <v>G0516</v>
          </cell>
          <cell r="R424" t="str">
            <v>FACTUPA$02</v>
          </cell>
          <cell r="S424" t="str">
            <v>0200015121</v>
          </cell>
          <cell r="T424" t="str">
            <v>COLGATE-PALMOLIVE DEL ECUADOR S.A.I.C.</v>
          </cell>
          <cell r="U424">
            <v>43565</v>
          </cell>
          <cell r="V424">
            <v>832.8</v>
          </cell>
          <cell r="W424">
            <v>0</v>
          </cell>
          <cell r="X424">
            <v>832.8</v>
          </cell>
          <cell r="Y424">
            <v>99.94</v>
          </cell>
        </row>
        <row r="425">
          <cell r="A425" t="str">
            <v>G0516C3020</v>
          </cell>
          <cell r="B425" t="str">
            <v>CJ COLG KIDS DUR351*215*154 KC 150 4279</v>
          </cell>
          <cell r="C425">
            <v>2</v>
          </cell>
          <cell r="D425" t="str">
            <v>3</v>
          </cell>
          <cell r="E425">
            <v>20020619</v>
          </cell>
          <cell r="F425" t="str">
            <v>UN</v>
          </cell>
          <cell r="G425">
            <v>1</v>
          </cell>
          <cell r="H425">
            <v>1687</v>
          </cell>
          <cell r="I425">
            <v>0.26500000000000001</v>
          </cell>
          <cell r="J425">
            <v>447.05500000000001</v>
          </cell>
          <cell r="K425" t="str">
            <v>Peso de Producto Terminado</v>
          </cell>
          <cell r="L425" t="str">
            <v>G0516</v>
          </cell>
          <cell r="M425">
            <v>2002</v>
          </cell>
          <cell r="N425">
            <v>6</v>
          </cell>
          <cell r="O425" t="str">
            <v>043519</v>
          </cell>
          <cell r="P425">
            <v>3</v>
          </cell>
          <cell r="Q425" t="str">
            <v>15243</v>
          </cell>
          <cell r="R425" t="str">
            <v>21967</v>
          </cell>
          <cell r="S425" t="str">
            <v>0</v>
          </cell>
          <cell r="T425" t="str">
            <v>COLGATE-PALMOLIVE DEL ECUADOR S.A.I.C.</v>
          </cell>
          <cell r="U425">
            <v>43519</v>
          </cell>
        </row>
        <row r="426">
          <cell r="A426" t="str">
            <v>G2189C3003</v>
          </cell>
          <cell r="B426" t="str">
            <v>CJ REGULAR Ñ 3 335*255*235 B/C T/150</v>
          </cell>
          <cell r="C426">
            <v>90</v>
          </cell>
          <cell r="D426" t="str">
            <v>3</v>
          </cell>
          <cell r="E426">
            <v>20020628</v>
          </cell>
          <cell r="F426" t="str">
            <v>UN</v>
          </cell>
          <cell r="G426">
            <v>-1</v>
          </cell>
          <cell r="H426">
            <v>988</v>
          </cell>
          <cell r="I426">
            <v>0.32300000000000001</v>
          </cell>
          <cell r="J426">
            <v>-319.12400000000002</v>
          </cell>
          <cell r="K426" t="str">
            <v>Peso de Producto Terminado</v>
          </cell>
          <cell r="L426" t="str">
            <v>G2189</v>
          </cell>
          <cell r="M426">
            <v>2002</v>
          </cell>
          <cell r="N426">
            <v>6</v>
          </cell>
          <cell r="O426" t="str">
            <v>043919</v>
          </cell>
          <cell r="P426">
            <v>2</v>
          </cell>
          <cell r="Q426" t="str">
            <v>G2189</v>
          </cell>
          <cell r="R426" t="str">
            <v>FACTUPA$02</v>
          </cell>
          <cell r="S426" t="str">
            <v>0200015274</v>
          </cell>
          <cell r="T426" t="str">
            <v>PASAMANERIA S. A.</v>
          </cell>
          <cell r="U426">
            <v>43919</v>
          </cell>
          <cell r="V426">
            <v>286.52</v>
          </cell>
          <cell r="W426">
            <v>0</v>
          </cell>
          <cell r="X426">
            <v>286.52</v>
          </cell>
          <cell r="Y426">
            <v>34.380000000000003</v>
          </cell>
        </row>
        <row r="427">
          <cell r="A427" t="str">
            <v>G0716C3016</v>
          </cell>
          <cell r="B427" t="str">
            <v>CJ WINGLASS 280*222*288 K/-C T/175 4356</v>
          </cell>
          <cell r="C427">
            <v>90</v>
          </cell>
          <cell r="D427" t="str">
            <v>3</v>
          </cell>
          <cell r="E427">
            <v>20020610</v>
          </cell>
          <cell r="F427" t="str">
            <v>UN</v>
          </cell>
          <cell r="G427">
            <v>-1</v>
          </cell>
          <cell r="H427">
            <v>1128</v>
          </cell>
          <cell r="I427">
            <v>0.32100000000000001</v>
          </cell>
          <cell r="J427">
            <v>-362.08800000000002</v>
          </cell>
          <cell r="K427" t="str">
            <v>Peso de Producto Terminado</v>
          </cell>
          <cell r="L427" t="str">
            <v>G0716</v>
          </cell>
          <cell r="M427">
            <v>2002</v>
          </cell>
          <cell r="N427">
            <v>6</v>
          </cell>
          <cell r="O427" t="str">
            <v>043094</v>
          </cell>
          <cell r="P427">
            <v>1</v>
          </cell>
          <cell r="Q427" t="str">
            <v>G0716</v>
          </cell>
          <cell r="R427" t="str">
            <v>FACTUPA$02</v>
          </cell>
          <cell r="S427" t="str">
            <v>0200014891</v>
          </cell>
          <cell r="T427" t="str">
            <v>DISMA</v>
          </cell>
          <cell r="U427">
            <v>43094</v>
          </cell>
          <cell r="V427">
            <v>293.27999999999997</v>
          </cell>
          <cell r="W427">
            <v>0</v>
          </cell>
          <cell r="X427">
            <v>293.27999999999997</v>
          </cell>
          <cell r="Y427">
            <v>35.19</v>
          </cell>
        </row>
        <row r="428">
          <cell r="A428" t="str">
            <v>G2189L3001</v>
          </cell>
          <cell r="B428" t="str">
            <v>PADS 330*250 K-C T/150</v>
          </cell>
          <cell r="C428">
            <v>10</v>
          </cell>
          <cell r="D428" t="str">
            <v>3</v>
          </cell>
          <cell r="E428">
            <v>20020627</v>
          </cell>
          <cell r="F428" t="str">
            <v>UN</v>
          </cell>
          <cell r="G428">
            <v>1</v>
          </cell>
          <cell r="H428">
            <v>1000</v>
          </cell>
          <cell r="I428">
            <v>4.2999999999999997E-2</v>
          </cell>
          <cell r="J428">
            <v>43</v>
          </cell>
          <cell r="K428" t="str">
            <v>Peso de Producto Terminado</v>
          </cell>
          <cell r="L428" t="str">
            <v>G2189</v>
          </cell>
          <cell r="M428">
            <v>2002</v>
          </cell>
          <cell r="N428">
            <v>6</v>
          </cell>
          <cell r="O428" t="str">
            <v>043891</v>
          </cell>
          <cell r="P428">
            <v>3</v>
          </cell>
          <cell r="Q428" t="str">
            <v>G2189</v>
          </cell>
          <cell r="R428" t="str">
            <v>NCANU$CIVA</v>
          </cell>
          <cell r="S428" t="str">
            <v>0100002184</v>
          </cell>
          <cell r="T428" t="str">
            <v>PASAMANERIA S. A.</v>
          </cell>
          <cell r="U428">
            <v>43891</v>
          </cell>
          <cell r="V428">
            <v>40</v>
          </cell>
          <cell r="W428">
            <v>0</v>
          </cell>
          <cell r="X428">
            <v>40</v>
          </cell>
          <cell r="Y428">
            <v>4.8</v>
          </cell>
        </row>
        <row r="429">
          <cell r="A429" t="str">
            <v>G2189L3001</v>
          </cell>
          <cell r="B429" t="str">
            <v>PADS 330*250 K-C T/150</v>
          </cell>
          <cell r="C429">
            <v>90</v>
          </cell>
          <cell r="D429" t="str">
            <v>3</v>
          </cell>
          <cell r="E429">
            <v>20020607</v>
          </cell>
          <cell r="F429" t="str">
            <v>UN</v>
          </cell>
          <cell r="G429">
            <v>-1</v>
          </cell>
          <cell r="H429">
            <v>1000</v>
          </cell>
          <cell r="I429">
            <v>4.2999999999999997E-2</v>
          </cell>
          <cell r="J429">
            <v>-43</v>
          </cell>
          <cell r="K429" t="str">
            <v>Peso de Producto Terminado</v>
          </cell>
          <cell r="L429" t="str">
            <v>G2189</v>
          </cell>
          <cell r="M429">
            <v>2002</v>
          </cell>
          <cell r="N429">
            <v>6</v>
          </cell>
          <cell r="O429" t="str">
            <v>043017</v>
          </cell>
          <cell r="P429">
            <v>3</v>
          </cell>
          <cell r="Q429" t="str">
            <v>G2189</v>
          </cell>
          <cell r="R429" t="str">
            <v>FACTUPA$02</v>
          </cell>
          <cell r="S429" t="str">
            <v>0200014851</v>
          </cell>
          <cell r="T429" t="str">
            <v>PASAMANERIA S. A.</v>
          </cell>
          <cell r="U429">
            <v>43017</v>
          </cell>
          <cell r="V429">
            <v>40</v>
          </cell>
          <cell r="W429">
            <v>0</v>
          </cell>
          <cell r="X429">
            <v>40</v>
          </cell>
          <cell r="Y429">
            <v>4.8</v>
          </cell>
        </row>
        <row r="430">
          <cell r="A430" t="str">
            <v>G0000B3TPO</v>
          </cell>
          <cell r="B430" t="str">
            <v>TAPA POLLOS S/I B/K</v>
          </cell>
          <cell r="C430">
            <v>2</v>
          </cell>
          <cell r="D430" t="str">
            <v>3</v>
          </cell>
          <cell r="E430">
            <v>20020604</v>
          </cell>
          <cell r="F430" t="str">
            <v>UN</v>
          </cell>
          <cell r="G430">
            <v>1</v>
          </cell>
          <cell r="H430">
            <v>7077</v>
          </cell>
          <cell r="I430">
            <v>0.184</v>
          </cell>
          <cell r="J430">
            <v>1302.1679999999999</v>
          </cell>
          <cell r="K430" t="str">
            <v>Peso de Producto Terminado</v>
          </cell>
          <cell r="L430" t="str">
            <v>G0000</v>
          </cell>
          <cell r="M430">
            <v>2002</v>
          </cell>
          <cell r="N430">
            <v>6</v>
          </cell>
          <cell r="O430" t="str">
            <v>042894</v>
          </cell>
          <cell r="P430">
            <v>5</v>
          </cell>
          <cell r="Q430" t="str">
            <v>14907</v>
          </cell>
          <cell r="R430" t="str">
            <v>19727</v>
          </cell>
          <cell r="S430" t="str">
            <v>0</v>
          </cell>
          <cell r="T430" t="str">
            <v>INDUSTRIAL LA REFORMA</v>
          </cell>
          <cell r="U430">
            <v>42894</v>
          </cell>
        </row>
        <row r="431">
          <cell r="A431" t="str">
            <v>G2189L3001</v>
          </cell>
          <cell r="B431" t="str">
            <v>PADS 330*250 K-C T/150</v>
          </cell>
          <cell r="C431">
            <v>2</v>
          </cell>
          <cell r="D431" t="str">
            <v>3</v>
          </cell>
          <cell r="E431">
            <v>20020607</v>
          </cell>
          <cell r="F431" t="str">
            <v>UN</v>
          </cell>
          <cell r="G431">
            <v>1</v>
          </cell>
          <cell r="H431">
            <v>1000</v>
          </cell>
          <cell r="I431">
            <v>4.2999999999999997E-2</v>
          </cell>
          <cell r="J431">
            <v>43</v>
          </cell>
          <cell r="K431" t="str">
            <v>Peso de Producto Terminado</v>
          </cell>
          <cell r="L431" t="str">
            <v>G2189</v>
          </cell>
          <cell r="M431">
            <v>2002</v>
          </cell>
          <cell r="N431">
            <v>6</v>
          </cell>
          <cell r="O431" t="str">
            <v>043015</v>
          </cell>
          <cell r="P431">
            <v>1</v>
          </cell>
          <cell r="Q431" t="str">
            <v>15107</v>
          </cell>
          <cell r="R431" t="str">
            <v>21647</v>
          </cell>
          <cell r="S431" t="str">
            <v>0</v>
          </cell>
          <cell r="T431" t="str">
            <v>PASAMANERIA S. A.</v>
          </cell>
          <cell r="U431">
            <v>43015</v>
          </cell>
        </row>
        <row r="432">
          <cell r="A432" t="str">
            <v>G2189C3004</v>
          </cell>
          <cell r="B432" t="str">
            <v>CJ REGULAR Ñ 4 285*215*235 B/C T/150</v>
          </cell>
          <cell r="C432">
            <v>90</v>
          </cell>
          <cell r="D432" t="str">
            <v>3</v>
          </cell>
          <cell r="E432">
            <v>20020628</v>
          </cell>
          <cell r="F432" t="str">
            <v>UN</v>
          </cell>
          <cell r="G432">
            <v>-1</v>
          </cell>
          <cell r="H432">
            <v>1036</v>
          </cell>
          <cell r="I432">
            <v>0.253</v>
          </cell>
          <cell r="J432">
            <v>-262.108</v>
          </cell>
          <cell r="K432" t="str">
            <v>Peso de Producto Terminado</v>
          </cell>
          <cell r="L432" t="str">
            <v>G2189</v>
          </cell>
          <cell r="M432">
            <v>2002</v>
          </cell>
          <cell r="N432">
            <v>6</v>
          </cell>
          <cell r="O432" t="str">
            <v>043919</v>
          </cell>
          <cell r="P432">
            <v>5</v>
          </cell>
          <cell r="Q432" t="str">
            <v>G2189</v>
          </cell>
          <cell r="R432" t="str">
            <v>FACTUPA$02</v>
          </cell>
          <cell r="S432" t="str">
            <v>0200015274</v>
          </cell>
          <cell r="T432" t="str">
            <v>PASAMANERIA S. A.</v>
          </cell>
          <cell r="U432">
            <v>43919</v>
          </cell>
          <cell r="V432">
            <v>238.28</v>
          </cell>
          <cell r="W432">
            <v>0</v>
          </cell>
          <cell r="X432">
            <v>238.28</v>
          </cell>
          <cell r="Y432">
            <v>28.59</v>
          </cell>
        </row>
        <row r="433">
          <cell r="A433" t="str">
            <v>G2189C3004</v>
          </cell>
          <cell r="B433" t="str">
            <v>CJ REGULAR Ñ 4 285*215*235 B/C T/150</v>
          </cell>
          <cell r="C433">
            <v>10</v>
          </cell>
          <cell r="D433" t="str">
            <v>3</v>
          </cell>
          <cell r="E433">
            <v>20020627</v>
          </cell>
          <cell r="F433" t="str">
            <v>UN</v>
          </cell>
          <cell r="G433">
            <v>1</v>
          </cell>
          <cell r="H433">
            <v>1036</v>
          </cell>
          <cell r="I433">
            <v>0.253</v>
          </cell>
          <cell r="J433">
            <v>262.108</v>
          </cell>
          <cell r="K433" t="str">
            <v>Peso de Producto Terminado</v>
          </cell>
          <cell r="L433" t="str">
            <v>G2189</v>
          </cell>
          <cell r="M433">
            <v>2002</v>
          </cell>
          <cell r="N433">
            <v>6</v>
          </cell>
          <cell r="O433" t="str">
            <v>043891</v>
          </cell>
          <cell r="P433">
            <v>5</v>
          </cell>
          <cell r="Q433" t="str">
            <v>G2189</v>
          </cell>
          <cell r="R433" t="str">
            <v>NCANU$CIVA</v>
          </cell>
          <cell r="S433" t="str">
            <v>0100002184</v>
          </cell>
          <cell r="T433" t="str">
            <v>PASAMANERIA S. A.</v>
          </cell>
          <cell r="U433">
            <v>43891</v>
          </cell>
          <cell r="V433">
            <v>238.28</v>
          </cell>
          <cell r="W433">
            <v>0</v>
          </cell>
          <cell r="X433">
            <v>238.28</v>
          </cell>
          <cell r="Y433">
            <v>28.59</v>
          </cell>
        </row>
        <row r="434">
          <cell r="A434" t="str">
            <v>G0521C3001</v>
          </cell>
          <cell r="B434" t="str">
            <v>CJ REG. P´COND.D´YACA 400*190*280 KC 175</v>
          </cell>
          <cell r="C434">
            <v>2</v>
          </cell>
          <cell r="D434" t="str">
            <v>3</v>
          </cell>
          <cell r="E434">
            <v>20020627</v>
          </cell>
          <cell r="F434" t="str">
            <v>UN</v>
          </cell>
          <cell r="G434">
            <v>1</v>
          </cell>
          <cell r="H434">
            <v>1521</v>
          </cell>
          <cell r="I434">
            <v>0.36799999999999999</v>
          </cell>
          <cell r="J434">
            <v>559.72799999999995</v>
          </cell>
          <cell r="K434" t="str">
            <v>Peso de Producto Terminado</v>
          </cell>
          <cell r="L434" t="str">
            <v>G0521</v>
          </cell>
          <cell r="M434">
            <v>2002</v>
          </cell>
          <cell r="N434">
            <v>6</v>
          </cell>
          <cell r="O434" t="str">
            <v>043858</v>
          </cell>
          <cell r="P434">
            <v>6</v>
          </cell>
          <cell r="Q434" t="str">
            <v>15508</v>
          </cell>
          <cell r="R434" t="str">
            <v>22109</v>
          </cell>
          <cell r="S434" t="str">
            <v>0</v>
          </cell>
          <cell r="T434" t="str">
            <v>CRIOLSA S.A.</v>
          </cell>
          <cell r="U434">
            <v>43858</v>
          </cell>
        </row>
        <row r="435">
          <cell r="A435" t="str">
            <v>G2189C3004</v>
          </cell>
          <cell r="B435" t="str">
            <v>CJ REGULAR Ñ 4 285*215*235 B/C T/150</v>
          </cell>
          <cell r="C435">
            <v>2</v>
          </cell>
          <cell r="D435" t="str">
            <v>3</v>
          </cell>
          <cell r="E435">
            <v>20020606</v>
          </cell>
          <cell r="F435" t="str">
            <v>UN</v>
          </cell>
          <cell r="G435">
            <v>1</v>
          </cell>
          <cell r="H435">
            <v>1036</v>
          </cell>
          <cell r="I435">
            <v>0.253</v>
          </cell>
          <cell r="J435">
            <v>262.108</v>
          </cell>
          <cell r="K435" t="str">
            <v>Peso de Producto Terminado</v>
          </cell>
          <cell r="L435" t="str">
            <v>G2189</v>
          </cell>
          <cell r="M435">
            <v>2002</v>
          </cell>
          <cell r="N435">
            <v>6</v>
          </cell>
          <cell r="O435" t="str">
            <v>042997</v>
          </cell>
          <cell r="P435">
            <v>1</v>
          </cell>
          <cell r="Q435" t="str">
            <v>14951</v>
          </cell>
          <cell r="R435" t="str">
            <v>21729</v>
          </cell>
          <cell r="S435" t="str">
            <v>0</v>
          </cell>
          <cell r="T435" t="str">
            <v>PASAMANERIA S. A.</v>
          </cell>
          <cell r="U435">
            <v>42997</v>
          </cell>
        </row>
        <row r="436">
          <cell r="A436" t="str">
            <v>G0624C3005</v>
          </cell>
          <cell r="B436" t="str">
            <v>CJ LIMON750 314*234*274 T150TR:333TE3402</v>
          </cell>
          <cell r="C436">
            <v>2</v>
          </cell>
          <cell r="D436" t="str">
            <v>3</v>
          </cell>
          <cell r="E436">
            <v>20020611</v>
          </cell>
          <cell r="F436" t="str">
            <v>UN</v>
          </cell>
          <cell r="G436">
            <v>1</v>
          </cell>
          <cell r="H436">
            <v>5302</v>
          </cell>
          <cell r="I436">
            <v>0.309</v>
          </cell>
          <cell r="J436">
            <v>1638.318</v>
          </cell>
          <cell r="K436" t="str">
            <v>Peso de Producto Terminado</v>
          </cell>
          <cell r="L436" t="str">
            <v>G0624</v>
          </cell>
          <cell r="M436">
            <v>2002</v>
          </cell>
          <cell r="N436">
            <v>6</v>
          </cell>
          <cell r="O436" t="str">
            <v>043157</v>
          </cell>
          <cell r="P436">
            <v>2</v>
          </cell>
          <cell r="Q436" t="str">
            <v>15053</v>
          </cell>
          <cell r="R436" t="str">
            <v>21825</v>
          </cell>
          <cell r="S436" t="str">
            <v>0</v>
          </cell>
          <cell r="T436" t="str">
            <v>DESTILERIA ZHUMIR CIA.LTDA</v>
          </cell>
          <cell r="U436">
            <v>43157</v>
          </cell>
        </row>
        <row r="437">
          <cell r="A437" t="str">
            <v>G2189C3003</v>
          </cell>
          <cell r="B437" t="str">
            <v>CJ REGULAR Ñ 3 335*255*235 B/C T/150</v>
          </cell>
          <cell r="C437">
            <v>10</v>
          </cell>
          <cell r="D437" t="str">
            <v>3</v>
          </cell>
          <cell r="E437">
            <v>20020627</v>
          </cell>
          <cell r="F437" t="str">
            <v>UN</v>
          </cell>
          <cell r="G437">
            <v>1</v>
          </cell>
          <cell r="H437">
            <v>988</v>
          </cell>
          <cell r="I437">
            <v>0.32300000000000001</v>
          </cell>
          <cell r="J437">
            <v>319.12400000000002</v>
          </cell>
          <cell r="K437" t="str">
            <v>Peso de Producto Terminado</v>
          </cell>
          <cell r="L437" t="str">
            <v>G2189</v>
          </cell>
          <cell r="M437">
            <v>2002</v>
          </cell>
          <cell r="N437">
            <v>6</v>
          </cell>
          <cell r="O437" t="str">
            <v>043891</v>
          </cell>
          <cell r="P437">
            <v>2</v>
          </cell>
          <cell r="Q437" t="str">
            <v>G2189</v>
          </cell>
          <cell r="R437" t="str">
            <v>NCANU$CIVA</v>
          </cell>
          <cell r="S437" t="str">
            <v>0100002184</v>
          </cell>
          <cell r="T437" t="str">
            <v>PASAMANERIA S. A.</v>
          </cell>
          <cell r="U437">
            <v>43891</v>
          </cell>
          <cell r="V437">
            <v>286.52</v>
          </cell>
          <cell r="W437">
            <v>0</v>
          </cell>
          <cell r="X437">
            <v>286.52</v>
          </cell>
          <cell r="Y437">
            <v>34.380000000000003</v>
          </cell>
        </row>
        <row r="438">
          <cell r="A438" t="str">
            <v>G0716C3016</v>
          </cell>
          <cell r="B438" t="str">
            <v>CJ WINGLASS 280*222*288 K/-C T/175 4356</v>
          </cell>
          <cell r="C438">
            <v>2</v>
          </cell>
          <cell r="D438" t="str">
            <v>3</v>
          </cell>
          <cell r="E438">
            <v>20020607</v>
          </cell>
          <cell r="F438" t="str">
            <v>UN</v>
          </cell>
          <cell r="G438">
            <v>1</v>
          </cell>
          <cell r="H438">
            <v>1128</v>
          </cell>
          <cell r="I438">
            <v>0.32100000000000001</v>
          </cell>
          <cell r="J438">
            <v>362.08800000000002</v>
          </cell>
          <cell r="K438" t="str">
            <v>Peso de Producto Terminado</v>
          </cell>
          <cell r="L438" t="str">
            <v>G0716</v>
          </cell>
          <cell r="M438">
            <v>2002</v>
          </cell>
          <cell r="N438">
            <v>6</v>
          </cell>
          <cell r="O438" t="str">
            <v>043073</v>
          </cell>
          <cell r="P438">
            <v>4</v>
          </cell>
          <cell r="Q438" t="str">
            <v>15013</v>
          </cell>
          <cell r="R438" t="str">
            <v>21768</v>
          </cell>
          <cell r="S438" t="str">
            <v>0</v>
          </cell>
          <cell r="T438" t="str">
            <v>DISMA</v>
          </cell>
          <cell r="U438">
            <v>43073</v>
          </cell>
        </row>
        <row r="439">
          <cell r="A439" t="str">
            <v>G0959C3001</v>
          </cell>
          <cell r="B439" t="str">
            <v>CJ PURE ROYAL S/IMPRES F/CRUZ 75%  T275</v>
          </cell>
          <cell r="C439">
            <v>90</v>
          </cell>
          <cell r="D439" t="str">
            <v>3</v>
          </cell>
          <cell r="E439">
            <v>20020613</v>
          </cell>
          <cell r="F439" t="str">
            <v>UN</v>
          </cell>
          <cell r="G439">
            <v>-1</v>
          </cell>
          <cell r="H439">
            <v>2182</v>
          </cell>
          <cell r="I439">
            <v>0.78800000000000003</v>
          </cell>
          <cell r="J439">
            <v>-1719.4160000000002</v>
          </cell>
          <cell r="K439" t="str">
            <v>Peso de Producto Terminado</v>
          </cell>
          <cell r="L439" t="str">
            <v>G0959</v>
          </cell>
          <cell r="M439">
            <v>2002</v>
          </cell>
          <cell r="N439">
            <v>6</v>
          </cell>
          <cell r="O439" t="str">
            <v>043240</v>
          </cell>
          <cell r="P439">
            <v>1</v>
          </cell>
          <cell r="Q439" t="str">
            <v>G0959</v>
          </cell>
          <cell r="R439" t="str">
            <v>FACTUPA$03</v>
          </cell>
          <cell r="S439" t="str">
            <v>0200014960</v>
          </cell>
          <cell r="T439" t="str">
            <v>FUTUCORP</v>
          </cell>
          <cell r="U439">
            <v>43240</v>
          </cell>
          <cell r="V439">
            <v>1636.5</v>
          </cell>
          <cell r="W439">
            <v>0</v>
          </cell>
          <cell r="X439">
            <v>1636.5</v>
          </cell>
          <cell r="Y439">
            <v>0</v>
          </cell>
        </row>
        <row r="440">
          <cell r="A440" t="str">
            <v>G0716C3013</v>
          </cell>
          <cell r="B440" t="str">
            <v>CJ MASILLA EPOXICA 326*163*146 T150 3570</v>
          </cell>
          <cell r="C440">
            <v>2</v>
          </cell>
          <cell r="D440" t="str">
            <v>3</v>
          </cell>
          <cell r="E440">
            <v>20020612</v>
          </cell>
          <cell r="F440" t="str">
            <v>UN</v>
          </cell>
          <cell r="G440">
            <v>1</v>
          </cell>
          <cell r="H440">
            <v>1057</v>
          </cell>
          <cell r="I440">
            <v>0.17199999999999999</v>
          </cell>
          <cell r="J440">
            <v>181.80399999999997</v>
          </cell>
          <cell r="K440" t="str">
            <v>Peso de Producto Terminado</v>
          </cell>
          <cell r="L440" t="str">
            <v>G0716</v>
          </cell>
          <cell r="M440">
            <v>2002</v>
          </cell>
          <cell r="N440">
            <v>6</v>
          </cell>
          <cell r="O440" t="str">
            <v>043232</v>
          </cell>
          <cell r="P440">
            <v>5</v>
          </cell>
          <cell r="Q440" t="str">
            <v>15089</v>
          </cell>
          <cell r="R440" t="str">
            <v>21865</v>
          </cell>
          <cell r="S440" t="str">
            <v>0</v>
          </cell>
          <cell r="T440" t="str">
            <v>DISMA</v>
          </cell>
          <cell r="U440">
            <v>43232</v>
          </cell>
        </row>
        <row r="441">
          <cell r="A441" t="str">
            <v>G0953C3MYE</v>
          </cell>
          <cell r="B441" t="str">
            <v>CJ XTRA FUERTE MENTOL Y EUCALIPTO TE3705</v>
          </cell>
          <cell r="C441">
            <v>90</v>
          </cell>
          <cell r="D441" t="str">
            <v>3</v>
          </cell>
          <cell r="E441">
            <v>20020614</v>
          </cell>
          <cell r="F441" t="str">
            <v>UN</v>
          </cell>
          <cell r="G441">
            <v>-1</v>
          </cell>
          <cell r="H441">
            <v>2010</v>
          </cell>
          <cell r="I441">
            <v>0.217</v>
          </cell>
          <cell r="J441">
            <v>-436.17</v>
          </cell>
          <cell r="K441" t="str">
            <v>Peso de Producto Terminado</v>
          </cell>
          <cell r="L441" t="str">
            <v>G0953</v>
          </cell>
          <cell r="M441">
            <v>2002</v>
          </cell>
          <cell r="N441">
            <v>6</v>
          </cell>
          <cell r="O441" t="str">
            <v>043299</v>
          </cell>
          <cell r="P441">
            <v>1</v>
          </cell>
          <cell r="Q441" t="str">
            <v>G0953</v>
          </cell>
          <cell r="R441" t="str">
            <v>FACTUPA$02</v>
          </cell>
          <cell r="S441" t="str">
            <v>0200014986</v>
          </cell>
          <cell r="T441" t="str">
            <v>FERRERO DEL ECUADOR S.A.</v>
          </cell>
          <cell r="U441">
            <v>43299</v>
          </cell>
          <cell r="V441">
            <v>381.9</v>
          </cell>
          <cell r="W441">
            <v>0</v>
          </cell>
          <cell r="X441">
            <v>381.9</v>
          </cell>
          <cell r="Y441">
            <v>45.83</v>
          </cell>
        </row>
        <row r="442">
          <cell r="A442" t="str">
            <v>G0715C3002</v>
          </cell>
          <cell r="B442" t="str">
            <v>CEPA ORO LIMON 375 CC. 380*300*185 T/150</v>
          </cell>
          <cell r="C442">
            <v>90</v>
          </cell>
          <cell r="D442" t="str">
            <v>3</v>
          </cell>
          <cell r="E442">
            <v>20020622</v>
          </cell>
          <cell r="F442" t="str">
            <v>UN</v>
          </cell>
          <cell r="G442">
            <v>-1</v>
          </cell>
          <cell r="H442">
            <v>570</v>
          </cell>
          <cell r="I442">
            <v>0.36599999999999999</v>
          </cell>
          <cell r="J442">
            <v>-208.62</v>
          </cell>
          <cell r="K442" t="str">
            <v>Peso de Producto Terminado</v>
          </cell>
          <cell r="L442" t="str">
            <v>G0715</v>
          </cell>
          <cell r="M442">
            <v>2002</v>
          </cell>
          <cell r="N442">
            <v>6</v>
          </cell>
          <cell r="O442" t="str">
            <v>043620</v>
          </cell>
          <cell r="P442">
            <v>1</v>
          </cell>
          <cell r="Q442" t="str">
            <v>G0715</v>
          </cell>
          <cell r="R442" t="str">
            <v>FACTUPA$02</v>
          </cell>
          <cell r="S442" t="str">
            <v>0200015155</v>
          </cell>
          <cell r="T442" t="str">
            <v>DOMILITA JARA</v>
          </cell>
          <cell r="U442">
            <v>43620</v>
          </cell>
          <cell r="V442">
            <v>193.8</v>
          </cell>
          <cell r="W442">
            <v>0</v>
          </cell>
          <cell r="X442">
            <v>193.8</v>
          </cell>
          <cell r="Y442">
            <v>23.26</v>
          </cell>
        </row>
        <row r="443">
          <cell r="A443" t="str">
            <v>G0624C3005</v>
          </cell>
          <cell r="B443" t="str">
            <v>CJ LIMON750 314*234*274 T150TR:333TE3402</v>
          </cell>
          <cell r="C443">
            <v>2</v>
          </cell>
          <cell r="D443" t="str">
            <v>3</v>
          </cell>
          <cell r="E443">
            <v>20020611</v>
          </cell>
          <cell r="F443" t="str">
            <v>UN</v>
          </cell>
          <cell r="G443">
            <v>1</v>
          </cell>
          <cell r="H443">
            <v>106</v>
          </cell>
          <cell r="I443">
            <v>0.309</v>
          </cell>
          <cell r="J443">
            <v>32.753999999999998</v>
          </cell>
          <cell r="K443" t="str">
            <v>Peso de Producto Terminado</v>
          </cell>
          <cell r="L443" t="str">
            <v>G0624</v>
          </cell>
          <cell r="M443">
            <v>2002</v>
          </cell>
          <cell r="N443">
            <v>6</v>
          </cell>
          <cell r="O443" t="str">
            <v>043173</v>
          </cell>
          <cell r="P443">
            <v>8</v>
          </cell>
          <cell r="Q443" t="str">
            <v>15061</v>
          </cell>
          <cell r="R443" t="str">
            <v>21825</v>
          </cell>
          <cell r="S443" t="str">
            <v>0</v>
          </cell>
          <cell r="T443" t="str">
            <v>DESTILERIA ZHUMIR CIA.LTDA</v>
          </cell>
          <cell r="U443">
            <v>43173</v>
          </cell>
        </row>
        <row r="444">
          <cell r="A444" t="str">
            <v>G0716C3017</v>
          </cell>
          <cell r="B444" t="str">
            <v>CJ CORRUG 1000CC 341*256*268 KC 175 4387</v>
          </cell>
          <cell r="C444">
            <v>2</v>
          </cell>
          <cell r="D444" t="str">
            <v>3</v>
          </cell>
          <cell r="E444">
            <v>20020621</v>
          </cell>
          <cell r="F444" t="str">
            <v>UN</v>
          </cell>
          <cell r="G444">
            <v>1</v>
          </cell>
          <cell r="H444">
            <v>1053</v>
          </cell>
          <cell r="I444">
            <v>0.40699999999999997</v>
          </cell>
          <cell r="J444">
            <v>428.57099999999997</v>
          </cell>
          <cell r="K444" t="str">
            <v>Peso de Producto Terminado</v>
          </cell>
          <cell r="L444" t="str">
            <v>G0716</v>
          </cell>
          <cell r="M444">
            <v>2002</v>
          </cell>
          <cell r="N444">
            <v>6</v>
          </cell>
          <cell r="O444" t="str">
            <v>043603</v>
          </cell>
          <cell r="P444">
            <v>1</v>
          </cell>
          <cell r="Q444" t="str">
            <v>15255</v>
          </cell>
          <cell r="R444" t="str">
            <v>22011</v>
          </cell>
          <cell r="S444" t="str">
            <v>0</v>
          </cell>
          <cell r="T444" t="str">
            <v>DISMA</v>
          </cell>
          <cell r="U444">
            <v>43603</v>
          </cell>
        </row>
        <row r="445">
          <cell r="A445" t="str">
            <v>G2189C3004</v>
          </cell>
          <cell r="B445" t="str">
            <v>CJ REGULAR Ñ 4 285*215*235 B/C T/150</v>
          </cell>
          <cell r="C445">
            <v>90</v>
          </cell>
          <cell r="D445" t="str">
            <v>3</v>
          </cell>
          <cell r="E445">
            <v>20020607</v>
          </cell>
          <cell r="F445" t="str">
            <v>UN</v>
          </cell>
          <cell r="G445">
            <v>-1</v>
          </cell>
          <cell r="H445">
            <v>1036</v>
          </cell>
          <cell r="I445">
            <v>0.253</v>
          </cell>
          <cell r="J445">
            <v>-262.108</v>
          </cell>
          <cell r="K445" t="str">
            <v>Peso de Producto Terminado</v>
          </cell>
          <cell r="L445" t="str">
            <v>G2189</v>
          </cell>
          <cell r="M445">
            <v>2002</v>
          </cell>
          <cell r="N445">
            <v>6</v>
          </cell>
          <cell r="O445" t="str">
            <v>043017</v>
          </cell>
          <cell r="P445">
            <v>5</v>
          </cell>
          <cell r="Q445" t="str">
            <v>G2189</v>
          </cell>
          <cell r="R445" t="str">
            <v>FACTUPA$02</v>
          </cell>
          <cell r="S445" t="str">
            <v>0200014851</v>
          </cell>
          <cell r="T445" t="str">
            <v>PASAMANERIA S. A.</v>
          </cell>
          <cell r="U445">
            <v>43017</v>
          </cell>
          <cell r="V445">
            <v>238.28</v>
          </cell>
          <cell r="W445">
            <v>0</v>
          </cell>
          <cell r="X445">
            <v>238.28</v>
          </cell>
          <cell r="Y445">
            <v>28.59</v>
          </cell>
        </row>
        <row r="446">
          <cell r="A446" t="str">
            <v>G0921C3T01</v>
          </cell>
          <cell r="B446" t="str">
            <v>TP CALDERO Ñ60 LAM 970*865 T 150</v>
          </cell>
          <cell r="C446">
            <v>2</v>
          </cell>
          <cell r="D446" t="str">
            <v>3</v>
          </cell>
          <cell r="E446">
            <v>20020605</v>
          </cell>
          <cell r="F446" t="str">
            <v>UN</v>
          </cell>
          <cell r="G446">
            <v>1</v>
          </cell>
          <cell r="H446">
            <v>2085</v>
          </cell>
          <cell r="I446">
            <v>0.44</v>
          </cell>
          <cell r="J446">
            <v>917.4</v>
          </cell>
          <cell r="K446" t="str">
            <v>Peso de Producto Terminado</v>
          </cell>
          <cell r="L446" t="str">
            <v>G0921</v>
          </cell>
          <cell r="M446">
            <v>2002</v>
          </cell>
          <cell r="N446">
            <v>6</v>
          </cell>
          <cell r="O446" t="str">
            <v>042938</v>
          </cell>
          <cell r="P446">
            <v>2</v>
          </cell>
          <cell r="Q446" t="str">
            <v>14943</v>
          </cell>
          <cell r="R446" t="str">
            <v>21696</v>
          </cell>
          <cell r="S446" t="str">
            <v>0</v>
          </cell>
          <cell r="T446" t="str">
            <v>FABRICA UMCO</v>
          </cell>
          <cell r="U446">
            <v>42938</v>
          </cell>
        </row>
        <row r="447">
          <cell r="A447" t="str">
            <v>G2513C3001</v>
          </cell>
          <cell r="B447" t="str">
            <v>BASE POLLO BB 1010*880 T 200</v>
          </cell>
          <cell r="C447">
            <v>90</v>
          </cell>
          <cell r="D447" t="str">
            <v>3</v>
          </cell>
          <cell r="E447">
            <v>20020607</v>
          </cell>
          <cell r="F447" t="str">
            <v>UN</v>
          </cell>
          <cell r="G447">
            <v>-1</v>
          </cell>
          <cell r="H447">
            <v>5250</v>
          </cell>
          <cell r="I447">
            <v>0.55500000000000005</v>
          </cell>
          <cell r="J447">
            <v>-2913.75</v>
          </cell>
          <cell r="K447" t="str">
            <v>Peso de Producto Terminado</v>
          </cell>
          <cell r="L447" t="str">
            <v>G2513</v>
          </cell>
          <cell r="M447">
            <v>2002</v>
          </cell>
          <cell r="N447">
            <v>6</v>
          </cell>
          <cell r="O447" t="str">
            <v>043019</v>
          </cell>
          <cell r="P447">
            <v>1</v>
          </cell>
          <cell r="Q447" t="str">
            <v>G2513</v>
          </cell>
          <cell r="R447" t="str">
            <v>FACTUPA$02</v>
          </cell>
          <cell r="S447" t="str">
            <v>0200014850</v>
          </cell>
          <cell r="T447" t="str">
            <v>REPROAVI CIA. LTDA.</v>
          </cell>
          <cell r="U447">
            <v>43019</v>
          </cell>
          <cell r="V447">
            <v>2467.5</v>
          </cell>
          <cell r="W447">
            <v>0</v>
          </cell>
          <cell r="X447">
            <v>2467.5</v>
          </cell>
          <cell r="Y447">
            <v>296.10000000000002</v>
          </cell>
        </row>
        <row r="448">
          <cell r="A448" t="str">
            <v>G0516C3014</v>
          </cell>
          <cell r="B448" t="str">
            <v>CJ LAVA AXANTBAC 491*247*215 KC 150 4795</v>
          </cell>
          <cell r="C448">
            <v>2</v>
          </cell>
          <cell r="D448" t="str">
            <v>3</v>
          </cell>
          <cell r="E448">
            <v>20020619</v>
          </cell>
          <cell r="F448" t="str">
            <v>UN</v>
          </cell>
          <cell r="G448">
            <v>1</v>
          </cell>
          <cell r="H448">
            <v>2082</v>
          </cell>
          <cell r="I448">
            <v>0.42599999999999999</v>
          </cell>
          <cell r="J448">
            <v>886.93200000000002</v>
          </cell>
          <cell r="K448" t="str">
            <v>Peso de Producto Terminado</v>
          </cell>
          <cell r="L448" t="str">
            <v>G0516</v>
          </cell>
          <cell r="M448">
            <v>2002</v>
          </cell>
          <cell r="N448">
            <v>6</v>
          </cell>
          <cell r="O448" t="str">
            <v>043512</v>
          </cell>
          <cell r="P448">
            <v>3</v>
          </cell>
          <cell r="Q448" t="str">
            <v>15239</v>
          </cell>
          <cell r="R448" t="str">
            <v>21970</v>
          </cell>
          <cell r="S448" t="str">
            <v>0</v>
          </cell>
          <cell r="T448" t="str">
            <v>COLGATE-PALMOLIVE DEL ECUADOR S.A.I.C.</v>
          </cell>
          <cell r="U448">
            <v>43512</v>
          </cell>
        </row>
        <row r="449">
          <cell r="A449" t="str">
            <v>G0885C3001</v>
          </cell>
          <cell r="B449" t="str">
            <v>CAJA 6 GALO 393*377*284 K-C T/150 TE4345</v>
          </cell>
          <cell r="C449">
            <v>90</v>
          </cell>
          <cell r="D449" t="str">
            <v>3</v>
          </cell>
          <cell r="E449">
            <v>20020611</v>
          </cell>
          <cell r="F449" t="str">
            <v>UN</v>
          </cell>
          <cell r="G449">
            <v>-1</v>
          </cell>
          <cell r="H449">
            <v>1500</v>
          </cell>
          <cell r="I449">
            <v>0.55900000000000005</v>
          </cell>
          <cell r="J449">
            <v>-838.5</v>
          </cell>
          <cell r="K449" t="str">
            <v>Peso de Producto Terminado</v>
          </cell>
          <cell r="L449" t="str">
            <v>G0885</v>
          </cell>
          <cell r="M449">
            <v>2002</v>
          </cell>
          <cell r="N449">
            <v>6</v>
          </cell>
          <cell r="O449" t="str">
            <v>043154</v>
          </cell>
          <cell r="P449">
            <v>1</v>
          </cell>
          <cell r="Q449" t="str">
            <v>G0885</v>
          </cell>
          <cell r="R449" t="str">
            <v>FACTUPA$02</v>
          </cell>
          <cell r="S449" t="str">
            <v>0200014917</v>
          </cell>
          <cell r="T449" t="str">
            <v>EUROXS S. A.</v>
          </cell>
          <cell r="U449">
            <v>43154</v>
          </cell>
          <cell r="V449">
            <v>750</v>
          </cell>
          <cell r="W449">
            <v>0</v>
          </cell>
          <cell r="X449">
            <v>750</v>
          </cell>
          <cell r="Y449">
            <v>90</v>
          </cell>
        </row>
        <row r="450">
          <cell r="A450" t="str">
            <v>G0921C3CA1</v>
          </cell>
          <cell r="B450" t="str">
            <v>CJ CANGUILERA NVA.300*250*210 T150 4328</v>
          </cell>
          <cell r="C450">
            <v>2</v>
          </cell>
          <cell r="D450" t="str">
            <v>3</v>
          </cell>
          <cell r="E450">
            <v>20020607</v>
          </cell>
          <cell r="F450" t="str">
            <v>UN</v>
          </cell>
          <cell r="G450">
            <v>1</v>
          </cell>
          <cell r="H450">
            <v>4528</v>
          </cell>
          <cell r="I450">
            <v>0.28399999999999997</v>
          </cell>
          <cell r="J450">
            <v>1285.952</v>
          </cell>
          <cell r="K450" t="str">
            <v>Peso de Producto Terminado</v>
          </cell>
          <cell r="L450" t="str">
            <v>G0921</v>
          </cell>
          <cell r="M450">
            <v>2002</v>
          </cell>
          <cell r="N450">
            <v>6</v>
          </cell>
          <cell r="O450" t="str">
            <v>043076</v>
          </cell>
          <cell r="P450">
            <v>1</v>
          </cell>
          <cell r="Q450" t="str">
            <v>15008</v>
          </cell>
          <cell r="R450" t="str">
            <v>21617</v>
          </cell>
          <cell r="S450" t="str">
            <v>0</v>
          </cell>
          <cell r="T450" t="str">
            <v>FABRICA UMCO</v>
          </cell>
          <cell r="U450">
            <v>43076</v>
          </cell>
        </row>
        <row r="451">
          <cell r="A451" t="str">
            <v>G0921C3CA1</v>
          </cell>
          <cell r="B451" t="str">
            <v>CJ CANGUILERA NVA.300*250*210 T150 4328</v>
          </cell>
          <cell r="C451">
            <v>90</v>
          </cell>
          <cell r="D451" t="str">
            <v>3</v>
          </cell>
          <cell r="E451">
            <v>20020608</v>
          </cell>
          <cell r="F451" t="str">
            <v>UN</v>
          </cell>
          <cell r="G451">
            <v>-1</v>
          </cell>
          <cell r="H451">
            <v>4528</v>
          </cell>
          <cell r="I451">
            <v>0.28399999999999997</v>
          </cell>
          <cell r="J451">
            <v>-1285.952</v>
          </cell>
          <cell r="K451" t="str">
            <v>Peso de Producto Terminado</v>
          </cell>
          <cell r="L451" t="str">
            <v>G0921</v>
          </cell>
          <cell r="M451">
            <v>2002</v>
          </cell>
          <cell r="N451">
            <v>6</v>
          </cell>
          <cell r="O451" t="str">
            <v>043078</v>
          </cell>
          <cell r="P451">
            <v>1</v>
          </cell>
          <cell r="Q451" t="str">
            <v>G0921</v>
          </cell>
          <cell r="R451" t="str">
            <v>FACTUPA$02</v>
          </cell>
          <cell r="S451" t="str">
            <v>0200014878</v>
          </cell>
          <cell r="T451" t="str">
            <v>FABRICA UMCO</v>
          </cell>
          <cell r="U451">
            <v>43078</v>
          </cell>
          <cell r="V451">
            <v>1177.28</v>
          </cell>
          <cell r="W451">
            <v>0</v>
          </cell>
          <cell r="X451">
            <v>1177.28</v>
          </cell>
          <cell r="Y451">
            <v>141.27000000000001</v>
          </cell>
        </row>
        <row r="452">
          <cell r="A452" t="str">
            <v>G0921C3F01</v>
          </cell>
          <cell r="B452" t="str">
            <v>BSE CALDERO Ñ60 BANDEJA 612*612*100 T150</v>
          </cell>
          <cell r="C452">
            <v>2</v>
          </cell>
          <cell r="D452" t="str">
            <v>3</v>
          </cell>
          <cell r="E452">
            <v>20020605</v>
          </cell>
          <cell r="F452" t="str">
            <v>UN</v>
          </cell>
          <cell r="G452">
            <v>1</v>
          </cell>
          <cell r="H452">
            <v>2075</v>
          </cell>
          <cell r="I452">
            <v>0.35499999999999998</v>
          </cell>
          <cell r="J452">
            <v>736.625</v>
          </cell>
          <cell r="K452" t="str">
            <v>Peso de Producto Terminado</v>
          </cell>
          <cell r="L452" t="str">
            <v>G0921</v>
          </cell>
          <cell r="M452">
            <v>2002</v>
          </cell>
          <cell r="N452">
            <v>6</v>
          </cell>
          <cell r="O452" t="str">
            <v>042938</v>
          </cell>
          <cell r="P452">
            <v>5</v>
          </cell>
          <cell r="Q452" t="str">
            <v>14940</v>
          </cell>
          <cell r="R452" t="str">
            <v>21698</v>
          </cell>
          <cell r="S452" t="str">
            <v>0</v>
          </cell>
          <cell r="T452" t="str">
            <v>FABRICA UMCO</v>
          </cell>
          <cell r="U452">
            <v>42938</v>
          </cell>
        </row>
        <row r="453">
          <cell r="A453" t="str">
            <v>G0921C3F01</v>
          </cell>
          <cell r="B453" t="str">
            <v>BSE CALDERO Ñ60 BANDEJA 612*612*100 T150</v>
          </cell>
          <cell r="C453">
            <v>90</v>
          </cell>
          <cell r="D453" t="str">
            <v>3</v>
          </cell>
          <cell r="E453">
            <v>20020606</v>
          </cell>
          <cell r="F453" t="str">
            <v>UN</v>
          </cell>
          <cell r="G453">
            <v>-1</v>
          </cell>
          <cell r="H453">
            <v>2075</v>
          </cell>
          <cell r="I453">
            <v>0.35499999999999998</v>
          </cell>
          <cell r="J453">
            <v>-736.625</v>
          </cell>
          <cell r="K453" t="str">
            <v>Peso de Producto Terminado</v>
          </cell>
          <cell r="L453" t="str">
            <v>G0921</v>
          </cell>
          <cell r="M453">
            <v>2002</v>
          </cell>
          <cell r="N453">
            <v>6</v>
          </cell>
          <cell r="O453" t="str">
            <v>042986</v>
          </cell>
          <cell r="P453">
            <v>1</v>
          </cell>
          <cell r="Q453" t="str">
            <v>G0921</v>
          </cell>
          <cell r="R453" t="str">
            <v>FACTUPA$02</v>
          </cell>
          <cell r="S453" t="str">
            <v>0200014831</v>
          </cell>
          <cell r="T453" t="str">
            <v>FABRICA UMCO</v>
          </cell>
          <cell r="U453">
            <v>42986</v>
          </cell>
          <cell r="V453">
            <v>643.25</v>
          </cell>
          <cell r="W453">
            <v>0</v>
          </cell>
          <cell r="X453">
            <v>643.25</v>
          </cell>
          <cell r="Y453">
            <v>77.19</v>
          </cell>
        </row>
        <row r="454">
          <cell r="A454" t="str">
            <v>G0885C3001</v>
          </cell>
          <cell r="B454" t="str">
            <v>CAJA 6 GALO 393*377*284 K-C T/150 TE4345</v>
          </cell>
          <cell r="C454">
            <v>2</v>
          </cell>
          <cell r="D454" t="str">
            <v>3</v>
          </cell>
          <cell r="E454">
            <v>20020611</v>
          </cell>
          <cell r="F454" t="str">
            <v>UN</v>
          </cell>
          <cell r="G454">
            <v>1</v>
          </cell>
          <cell r="H454">
            <v>1611</v>
          </cell>
          <cell r="I454">
            <v>0.55900000000000005</v>
          </cell>
          <cell r="J454">
            <v>900.54900000000009</v>
          </cell>
          <cell r="K454" t="str">
            <v>Peso de Producto Terminado</v>
          </cell>
          <cell r="L454" t="str">
            <v>G0885</v>
          </cell>
          <cell r="M454">
            <v>2002</v>
          </cell>
          <cell r="N454">
            <v>6</v>
          </cell>
          <cell r="O454" t="str">
            <v>043138</v>
          </cell>
          <cell r="P454">
            <v>1</v>
          </cell>
          <cell r="Q454" t="str">
            <v>15042</v>
          </cell>
          <cell r="R454" t="str">
            <v>21760</v>
          </cell>
          <cell r="S454" t="str">
            <v>0</v>
          </cell>
          <cell r="T454" t="str">
            <v>EUROXS S. A.</v>
          </cell>
          <cell r="U454">
            <v>43138</v>
          </cell>
        </row>
        <row r="455">
          <cell r="A455" t="str">
            <v>G0921C3F02</v>
          </cell>
          <cell r="B455" t="str">
            <v>BSE CALDERO Ñ50 BNDJ 500*500*100 T 150</v>
          </cell>
          <cell r="C455">
            <v>90</v>
          </cell>
          <cell r="D455" t="str">
            <v>3</v>
          </cell>
          <cell r="E455">
            <v>20020606</v>
          </cell>
          <cell r="F455" t="str">
            <v>UN</v>
          </cell>
          <cell r="G455">
            <v>-1</v>
          </cell>
          <cell r="H455">
            <v>1958</v>
          </cell>
          <cell r="I455">
            <v>0.26500000000000001</v>
          </cell>
          <cell r="J455">
            <v>-518.87</v>
          </cell>
          <cell r="K455" t="str">
            <v>Peso de Producto Terminado</v>
          </cell>
          <cell r="L455" t="str">
            <v>G0921</v>
          </cell>
          <cell r="M455">
            <v>2002</v>
          </cell>
          <cell r="N455">
            <v>6</v>
          </cell>
          <cell r="O455" t="str">
            <v>042986</v>
          </cell>
          <cell r="P455">
            <v>4</v>
          </cell>
          <cell r="Q455" t="str">
            <v>G0921</v>
          </cell>
          <cell r="R455" t="str">
            <v>FACTUPA$02</v>
          </cell>
          <cell r="S455" t="str">
            <v>0200014831</v>
          </cell>
          <cell r="T455" t="str">
            <v>FABRICA UMCO</v>
          </cell>
          <cell r="U455">
            <v>42986</v>
          </cell>
          <cell r="V455">
            <v>450.34</v>
          </cell>
          <cell r="W455">
            <v>0</v>
          </cell>
          <cell r="X455">
            <v>450.34</v>
          </cell>
          <cell r="Y455">
            <v>54.04</v>
          </cell>
        </row>
        <row r="456">
          <cell r="A456" t="str">
            <v>G0884L3001</v>
          </cell>
          <cell r="B456" t="str">
            <v>TRANSVERSALES 240*150 K/ T-150 TE-NA</v>
          </cell>
          <cell r="C456">
            <v>90</v>
          </cell>
          <cell r="D456" t="str">
            <v>3</v>
          </cell>
          <cell r="E456">
            <v>20020610</v>
          </cell>
          <cell r="F456" t="str">
            <v>UN</v>
          </cell>
          <cell r="G456">
            <v>-1</v>
          </cell>
          <cell r="H456">
            <v>10000</v>
          </cell>
          <cell r="I456">
            <v>1.9E-2</v>
          </cell>
          <cell r="J456">
            <v>-190</v>
          </cell>
          <cell r="K456" t="str">
            <v>Peso de Producto Terminado</v>
          </cell>
          <cell r="L456" t="str">
            <v>G0884</v>
          </cell>
          <cell r="M456">
            <v>2002</v>
          </cell>
          <cell r="N456">
            <v>6</v>
          </cell>
          <cell r="O456" t="str">
            <v>043099</v>
          </cell>
          <cell r="P456">
            <v>2</v>
          </cell>
          <cell r="Q456" t="str">
            <v>G0884</v>
          </cell>
          <cell r="R456" t="str">
            <v>FACTUPA$02</v>
          </cell>
          <cell r="S456" t="str">
            <v>0200014894</v>
          </cell>
          <cell r="T456" t="str">
            <v>ECON. EDGAR MORENO SUQUILANDA</v>
          </cell>
          <cell r="U456">
            <v>43099</v>
          </cell>
          <cell r="V456">
            <v>200</v>
          </cell>
          <cell r="W456">
            <v>0</v>
          </cell>
          <cell r="X456">
            <v>200</v>
          </cell>
          <cell r="Y456">
            <v>24</v>
          </cell>
        </row>
        <row r="457">
          <cell r="A457" t="str">
            <v>G0921C3T01</v>
          </cell>
          <cell r="B457" t="str">
            <v>TP CALDERO Ñ60 LAM 970*865 T 150</v>
          </cell>
          <cell r="C457">
            <v>90</v>
          </cell>
          <cell r="D457" t="str">
            <v>3</v>
          </cell>
          <cell r="E457">
            <v>20020606</v>
          </cell>
          <cell r="F457" t="str">
            <v>UN</v>
          </cell>
          <cell r="G457">
            <v>-1</v>
          </cell>
          <cell r="H457">
            <v>2075</v>
          </cell>
          <cell r="I457">
            <v>0.44</v>
          </cell>
          <cell r="J457">
            <v>-913</v>
          </cell>
          <cell r="K457" t="str">
            <v>Peso de Producto Terminado</v>
          </cell>
          <cell r="L457" t="str">
            <v>G0921</v>
          </cell>
          <cell r="M457">
            <v>2002</v>
          </cell>
          <cell r="N457">
            <v>6</v>
          </cell>
          <cell r="O457" t="str">
            <v>042986</v>
          </cell>
          <cell r="P457">
            <v>2</v>
          </cell>
          <cell r="Q457" t="str">
            <v>G0921</v>
          </cell>
          <cell r="R457" t="str">
            <v>FACTUPA$02</v>
          </cell>
          <cell r="S457" t="str">
            <v>0200014831</v>
          </cell>
          <cell r="T457" t="str">
            <v>FABRICA UMCO</v>
          </cell>
          <cell r="U457">
            <v>42986</v>
          </cell>
          <cell r="V457">
            <v>788.5</v>
          </cell>
          <cell r="W457">
            <v>0</v>
          </cell>
          <cell r="X457">
            <v>788.5</v>
          </cell>
          <cell r="Y457">
            <v>94.62</v>
          </cell>
        </row>
        <row r="458">
          <cell r="A458" t="str">
            <v>G0871C3004</v>
          </cell>
          <cell r="B458" t="str">
            <v>CAJA 1/2 CONOS 540*360*230 T/200 TE/4151</v>
          </cell>
          <cell r="C458">
            <v>90</v>
          </cell>
          <cell r="D458" t="str">
            <v>3</v>
          </cell>
          <cell r="E458">
            <v>20020615</v>
          </cell>
          <cell r="F458" t="str">
            <v>UN</v>
          </cell>
          <cell r="G458">
            <v>-1</v>
          </cell>
          <cell r="H458">
            <v>971</v>
          </cell>
          <cell r="I458">
            <v>0.68100000000000005</v>
          </cell>
          <cell r="J458">
            <v>-661.25100000000009</v>
          </cell>
          <cell r="K458" t="str">
            <v>Peso de Producto Terminado</v>
          </cell>
          <cell r="L458" t="str">
            <v>G0871</v>
          </cell>
          <cell r="M458">
            <v>2002</v>
          </cell>
          <cell r="N458">
            <v>6</v>
          </cell>
          <cell r="O458" t="str">
            <v>043358</v>
          </cell>
          <cell r="P458">
            <v>1</v>
          </cell>
          <cell r="Q458" t="str">
            <v>G0871</v>
          </cell>
          <cell r="R458" t="str">
            <v>FACTUPA$02</v>
          </cell>
          <cell r="S458" t="str">
            <v>0200015016</v>
          </cell>
          <cell r="T458" t="str">
            <v>ENKADOR</v>
          </cell>
          <cell r="U458">
            <v>43358</v>
          </cell>
          <cell r="V458">
            <v>534.04999999999995</v>
          </cell>
          <cell r="W458">
            <v>0</v>
          </cell>
          <cell r="X458">
            <v>534.04999999999995</v>
          </cell>
          <cell r="Y458">
            <v>64.09</v>
          </cell>
        </row>
        <row r="459">
          <cell r="A459" t="str">
            <v>G0871C3004</v>
          </cell>
          <cell r="B459" t="str">
            <v>CAJA 1/2 CONOS 540*360*230 T/200 TE/4151</v>
          </cell>
          <cell r="C459">
            <v>2</v>
          </cell>
          <cell r="D459" t="str">
            <v>3</v>
          </cell>
          <cell r="E459">
            <v>20020614</v>
          </cell>
          <cell r="F459" t="str">
            <v>UN</v>
          </cell>
          <cell r="G459">
            <v>1</v>
          </cell>
          <cell r="H459">
            <v>971</v>
          </cell>
          <cell r="I459">
            <v>0.68100000000000005</v>
          </cell>
          <cell r="J459">
            <v>661.25100000000009</v>
          </cell>
          <cell r="K459" t="str">
            <v>Peso de Producto Terminado</v>
          </cell>
          <cell r="L459" t="str">
            <v>G0871</v>
          </cell>
          <cell r="M459">
            <v>2002</v>
          </cell>
          <cell r="N459">
            <v>6</v>
          </cell>
          <cell r="O459" t="str">
            <v>043313</v>
          </cell>
          <cell r="P459">
            <v>2</v>
          </cell>
          <cell r="Q459" t="str">
            <v>15313</v>
          </cell>
          <cell r="R459" t="str">
            <v>21866</v>
          </cell>
          <cell r="S459" t="str">
            <v>0</v>
          </cell>
          <cell r="T459" t="str">
            <v>ENKADOR</v>
          </cell>
          <cell r="U459">
            <v>43313</v>
          </cell>
        </row>
        <row r="460">
          <cell r="A460" t="str">
            <v>G0871C3004</v>
          </cell>
          <cell r="B460" t="str">
            <v>CAJA 1/2 CONOS 540*360*230 T/200 TE/4151</v>
          </cell>
          <cell r="C460">
            <v>90</v>
          </cell>
          <cell r="D460" t="str">
            <v>3</v>
          </cell>
          <cell r="E460">
            <v>20020605</v>
          </cell>
          <cell r="F460" t="str">
            <v>UN</v>
          </cell>
          <cell r="G460">
            <v>-1</v>
          </cell>
          <cell r="H460">
            <v>983</v>
          </cell>
          <cell r="I460">
            <v>0.68100000000000005</v>
          </cell>
          <cell r="J460">
            <v>-669.423</v>
          </cell>
          <cell r="K460" t="str">
            <v>Peso de Producto Terminado</v>
          </cell>
          <cell r="L460" t="str">
            <v>G0871</v>
          </cell>
          <cell r="M460">
            <v>2002</v>
          </cell>
          <cell r="N460">
            <v>6</v>
          </cell>
          <cell r="O460" t="str">
            <v>042914</v>
          </cell>
          <cell r="P460">
            <v>1</v>
          </cell>
          <cell r="Q460" t="str">
            <v>G0871</v>
          </cell>
          <cell r="R460" t="str">
            <v>FACTUPA$02</v>
          </cell>
          <cell r="S460" t="str">
            <v>0200014807</v>
          </cell>
          <cell r="T460" t="str">
            <v>ENKADOR</v>
          </cell>
          <cell r="U460">
            <v>42914</v>
          </cell>
          <cell r="V460">
            <v>540.65</v>
          </cell>
          <cell r="W460">
            <v>0</v>
          </cell>
          <cell r="X460">
            <v>540.65</v>
          </cell>
          <cell r="Y460">
            <v>64.88</v>
          </cell>
        </row>
        <row r="461">
          <cell r="A461" t="str">
            <v>G0871C3003</v>
          </cell>
          <cell r="B461" t="str">
            <v>CAJA CONOS 595*395*460 T/200 TE/4152</v>
          </cell>
          <cell r="C461">
            <v>90</v>
          </cell>
          <cell r="D461" t="str">
            <v>3</v>
          </cell>
          <cell r="E461">
            <v>20020630</v>
          </cell>
          <cell r="F461" t="str">
            <v>UN</v>
          </cell>
          <cell r="G461">
            <v>-1</v>
          </cell>
          <cell r="H461">
            <v>1957</v>
          </cell>
          <cell r="I461">
            <v>1.095</v>
          </cell>
          <cell r="J461">
            <v>-2142.915</v>
          </cell>
          <cell r="K461" t="str">
            <v>Peso de Producto Terminado</v>
          </cell>
          <cell r="L461" t="str">
            <v>G0871</v>
          </cell>
          <cell r="M461">
            <v>2002</v>
          </cell>
          <cell r="N461">
            <v>6</v>
          </cell>
          <cell r="O461" t="str">
            <v>044029</v>
          </cell>
          <cell r="P461">
            <v>1</v>
          </cell>
          <cell r="Q461" t="str">
            <v>G0871</v>
          </cell>
          <cell r="R461" t="str">
            <v>FACTUPA$02</v>
          </cell>
          <cell r="S461" t="str">
            <v>0200015317</v>
          </cell>
          <cell r="T461" t="str">
            <v>ENKADOR</v>
          </cell>
          <cell r="U461">
            <v>44029</v>
          </cell>
          <cell r="V461">
            <v>1702.59</v>
          </cell>
          <cell r="W461">
            <v>0</v>
          </cell>
          <cell r="X461">
            <v>1702.59</v>
          </cell>
          <cell r="Y461">
            <v>204.31</v>
          </cell>
        </row>
        <row r="462">
          <cell r="A462" t="str">
            <v>G0871C3003</v>
          </cell>
          <cell r="B462" t="str">
            <v>CAJA CONOS 595*395*460 T/200 TE/4152</v>
          </cell>
          <cell r="C462">
            <v>2</v>
          </cell>
          <cell r="D462" t="str">
            <v>3</v>
          </cell>
          <cell r="E462">
            <v>20020629</v>
          </cell>
          <cell r="F462" t="str">
            <v>UN</v>
          </cell>
          <cell r="G462">
            <v>1</v>
          </cell>
          <cell r="H462">
            <v>1957</v>
          </cell>
          <cell r="I462">
            <v>1.095</v>
          </cell>
          <cell r="J462">
            <v>2142.915</v>
          </cell>
          <cell r="K462" t="str">
            <v>Peso de Producto Terminado</v>
          </cell>
          <cell r="L462" t="str">
            <v>G0871</v>
          </cell>
          <cell r="M462">
            <v>2002</v>
          </cell>
          <cell r="N462">
            <v>6</v>
          </cell>
          <cell r="O462" t="str">
            <v>044028</v>
          </cell>
          <cell r="P462">
            <v>2</v>
          </cell>
          <cell r="Q462" t="str">
            <v>15471</v>
          </cell>
          <cell r="R462" t="str">
            <v>22170</v>
          </cell>
          <cell r="S462" t="str">
            <v>0</v>
          </cell>
          <cell r="T462" t="str">
            <v>ENKADOR</v>
          </cell>
          <cell r="U462">
            <v>44028</v>
          </cell>
        </row>
        <row r="463">
          <cell r="A463" t="str">
            <v>G0871C3003</v>
          </cell>
          <cell r="B463" t="str">
            <v>CAJA CONOS 595*395*460 T/200 TE/4152</v>
          </cell>
          <cell r="C463">
            <v>90</v>
          </cell>
          <cell r="D463" t="str">
            <v>3</v>
          </cell>
          <cell r="E463">
            <v>20020620</v>
          </cell>
          <cell r="F463" t="str">
            <v>UN</v>
          </cell>
          <cell r="G463">
            <v>-1</v>
          </cell>
          <cell r="H463">
            <v>1313</v>
          </cell>
          <cell r="I463">
            <v>1.095</v>
          </cell>
          <cell r="J463">
            <v>-1437.7349999999999</v>
          </cell>
          <cell r="K463" t="str">
            <v>Peso de Producto Terminado</v>
          </cell>
          <cell r="L463" t="str">
            <v>G0871</v>
          </cell>
          <cell r="M463">
            <v>2002</v>
          </cell>
          <cell r="N463">
            <v>6</v>
          </cell>
          <cell r="O463" t="str">
            <v>043544</v>
          </cell>
          <cell r="P463">
            <v>1</v>
          </cell>
          <cell r="Q463" t="str">
            <v>G0871</v>
          </cell>
          <cell r="R463" t="str">
            <v>FACTUPA$02</v>
          </cell>
          <cell r="S463" t="str">
            <v>0200015109</v>
          </cell>
          <cell r="T463" t="str">
            <v>ENKADOR</v>
          </cell>
          <cell r="U463">
            <v>43544</v>
          </cell>
          <cell r="V463">
            <v>1142.31</v>
          </cell>
          <cell r="W463">
            <v>0</v>
          </cell>
          <cell r="X463">
            <v>1142.31</v>
          </cell>
          <cell r="Y463">
            <v>137.08000000000001</v>
          </cell>
        </row>
        <row r="464">
          <cell r="A464" t="str">
            <v>G0921C3F02</v>
          </cell>
          <cell r="B464" t="str">
            <v>BSE CALDERO Ñ50 BNDJ 500*500*100 T 150</v>
          </cell>
          <cell r="C464">
            <v>2</v>
          </cell>
          <cell r="D464" t="str">
            <v>3</v>
          </cell>
          <cell r="E464">
            <v>20020604</v>
          </cell>
          <cell r="F464" t="str">
            <v>UN</v>
          </cell>
          <cell r="G464">
            <v>1</v>
          </cell>
          <cell r="H464">
            <v>1958</v>
          </cell>
          <cell r="I464">
            <v>0.26500000000000001</v>
          </cell>
          <cell r="J464">
            <v>518.87</v>
          </cell>
          <cell r="K464" t="str">
            <v>Peso de Producto Terminado</v>
          </cell>
          <cell r="L464" t="str">
            <v>G0921</v>
          </cell>
          <cell r="M464">
            <v>2002</v>
          </cell>
          <cell r="N464">
            <v>6</v>
          </cell>
          <cell r="O464" t="str">
            <v>042855</v>
          </cell>
          <cell r="P464">
            <v>1</v>
          </cell>
          <cell r="Q464" t="str">
            <v>14890</v>
          </cell>
          <cell r="R464" t="str">
            <v>21655</v>
          </cell>
          <cell r="S464" t="str">
            <v>0</v>
          </cell>
          <cell r="T464" t="str">
            <v>FABRICA UMCO</v>
          </cell>
          <cell r="U464">
            <v>42855</v>
          </cell>
        </row>
        <row r="465">
          <cell r="A465" t="str">
            <v>G0874C3A42</v>
          </cell>
          <cell r="B465" t="str">
            <v>CAJA INEN A-4  434*305*260 T150 TE:3778</v>
          </cell>
          <cell r="C465">
            <v>2</v>
          </cell>
          <cell r="D465" t="str">
            <v>3</v>
          </cell>
          <cell r="E465">
            <v>20020612</v>
          </cell>
          <cell r="F465" t="str">
            <v>UN</v>
          </cell>
          <cell r="G465">
            <v>1</v>
          </cell>
          <cell r="H465">
            <v>6192</v>
          </cell>
          <cell r="I465">
            <v>0.46100000000000002</v>
          </cell>
          <cell r="J465">
            <v>2854.5120000000002</v>
          </cell>
          <cell r="K465" t="str">
            <v>Peso de Producto Terminado</v>
          </cell>
          <cell r="L465" t="str">
            <v>G0874</v>
          </cell>
          <cell r="M465">
            <v>2002</v>
          </cell>
          <cell r="N465">
            <v>6</v>
          </cell>
          <cell r="O465" t="str">
            <v>043232</v>
          </cell>
          <cell r="P465">
            <v>2</v>
          </cell>
          <cell r="Q465" t="str">
            <v>15084</v>
          </cell>
          <cell r="R465" t="str">
            <v>21757</v>
          </cell>
          <cell r="S465" t="str">
            <v>0</v>
          </cell>
          <cell r="T465" t="str">
            <v>EMPAQUES ECUATORIANOS S.A.</v>
          </cell>
          <cell r="U465">
            <v>43232</v>
          </cell>
        </row>
        <row r="466">
          <cell r="A466" t="str">
            <v>G0878C3001</v>
          </cell>
          <cell r="B466" t="str">
            <v>CJ EDITORES NAC. 448*297*314 T200</v>
          </cell>
          <cell r="C466">
            <v>2</v>
          </cell>
          <cell r="D466" t="str">
            <v>3</v>
          </cell>
          <cell r="E466">
            <v>20020625</v>
          </cell>
          <cell r="F466" t="str">
            <v>UN</v>
          </cell>
          <cell r="G466">
            <v>1</v>
          </cell>
          <cell r="H466">
            <v>3339</v>
          </cell>
          <cell r="I466">
            <v>0.58699999999999997</v>
          </cell>
          <cell r="J466">
            <v>1959.9929999999999</v>
          </cell>
          <cell r="K466" t="str">
            <v>Peso de Producto Terminado</v>
          </cell>
          <cell r="L466" t="str">
            <v>G0878</v>
          </cell>
          <cell r="M466">
            <v>2002</v>
          </cell>
          <cell r="N466">
            <v>6</v>
          </cell>
          <cell r="O466" t="str">
            <v>043784</v>
          </cell>
          <cell r="P466">
            <v>1</v>
          </cell>
          <cell r="Q466" t="str">
            <v>15434</v>
          </cell>
          <cell r="R466" t="str">
            <v>22008</v>
          </cell>
          <cell r="S466" t="str">
            <v>0</v>
          </cell>
          <cell r="T466" t="str">
            <v>EDITORES NACIONALES</v>
          </cell>
          <cell r="U466">
            <v>43784</v>
          </cell>
        </row>
        <row r="467">
          <cell r="A467" t="str">
            <v>G0878C3001</v>
          </cell>
          <cell r="B467" t="str">
            <v>CJ EDITORES NAC. 448*297*314 T200</v>
          </cell>
          <cell r="C467">
            <v>90</v>
          </cell>
          <cell r="D467" t="str">
            <v>3</v>
          </cell>
          <cell r="E467">
            <v>20020604</v>
          </cell>
          <cell r="F467" t="str">
            <v>UN</v>
          </cell>
          <cell r="G467">
            <v>-1</v>
          </cell>
          <cell r="H467">
            <v>3475</v>
          </cell>
          <cell r="I467">
            <v>0.58699999999999997</v>
          </cell>
          <cell r="J467">
            <v>-2039.825</v>
          </cell>
          <cell r="K467" t="str">
            <v>Peso de Producto Terminado</v>
          </cell>
          <cell r="L467" t="str">
            <v>G0878</v>
          </cell>
          <cell r="M467">
            <v>2002</v>
          </cell>
          <cell r="N467">
            <v>6</v>
          </cell>
          <cell r="O467" t="str">
            <v>042849</v>
          </cell>
          <cell r="P467">
            <v>1</v>
          </cell>
          <cell r="Q467" t="str">
            <v>G0878</v>
          </cell>
          <cell r="R467" t="str">
            <v>FACTUPA$02</v>
          </cell>
          <cell r="S467" t="str">
            <v>0200014777</v>
          </cell>
          <cell r="T467" t="str">
            <v>EDITORES NACIONALES</v>
          </cell>
          <cell r="U467">
            <v>42849</v>
          </cell>
          <cell r="V467">
            <v>1807</v>
          </cell>
          <cell r="W467">
            <v>0</v>
          </cell>
          <cell r="X467">
            <v>1807</v>
          </cell>
          <cell r="Y467">
            <v>216.84</v>
          </cell>
        </row>
        <row r="468">
          <cell r="A468" t="str">
            <v>G0878C3001</v>
          </cell>
          <cell r="B468" t="str">
            <v>CJ EDITORES NAC. 448*297*314 T200</v>
          </cell>
          <cell r="C468">
            <v>2</v>
          </cell>
          <cell r="D468" t="str">
            <v>3</v>
          </cell>
          <cell r="E468">
            <v>20020604</v>
          </cell>
          <cell r="F468" t="str">
            <v>UN</v>
          </cell>
          <cell r="G468">
            <v>1</v>
          </cell>
          <cell r="H468">
            <v>595</v>
          </cell>
          <cell r="I468">
            <v>0.58699999999999997</v>
          </cell>
          <cell r="J468">
            <v>349.26499999999999</v>
          </cell>
          <cell r="K468" t="str">
            <v>Peso de Producto Terminado</v>
          </cell>
          <cell r="L468" t="str">
            <v>G0878</v>
          </cell>
          <cell r="M468">
            <v>2002</v>
          </cell>
          <cell r="N468">
            <v>6</v>
          </cell>
          <cell r="O468" t="str">
            <v>042848</v>
          </cell>
          <cell r="P468">
            <v>2</v>
          </cell>
          <cell r="Q468" t="str">
            <v>14891</v>
          </cell>
          <cell r="R468" t="str">
            <v>21666</v>
          </cell>
          <cell r="S468" t="str">
            <v>0</v>
          </cell>
          <cell r="T468" t="str">
            <v>EDITORES NACIONALES</v>
          </cell>
          <cell r="U468">
            <v>42848</v>
          </cell>
        </row>
        <row r="469">
          <cell r="A469" t="str">
            <v>G0878C3001</v>
          </cell>
          <cell r="B469" t="str">
            <v>CJ EDITORES NAC. 448*297*314 T200</v>
          </cell>
          <cell r="C469">
            <v>2</v>
          </cell>
          <cell r="D469" t="str">
            <v>3</v>
          </cell>
          <cell r="E469">
            <v>20020604</v>
          </cell>
          <cell r="F469" t="str">
            <v>UN</v>
          </cell>
          <cell r="G469">
            <v>1</v>
          </cell>
          <cell r="H469">
            <v>2880</v>
          </cell>
          <cell r="I469">
            <v>0.58699999999999997</v>
          </cell>
          <cell r="J469">
            <v>1690.56</v>
          </cell>
          <cell r="K469" t="str">
            <v>Peso de Producto Terminado</v>
          </cell>
          <cell r="L469" t="str">
            <v>G0878</v>
          </cell>
          <cell r="M469">
            <v>2002</v>
          </cell>
          <cell r="N469">
            <v>6</v>
          </cell>
          <cell r="O469" t="str">
            <v>042848</v>
          </cell>
          <cell r="P469">
            <v>1</v>
          </cell>
          <cell r="Q469" t="str">
            <v>14889</v>
          </cell>
          <cell r="R469" t="str">
            <v>21666</v>
          </cell>
          <cell r="S469" t="str">
            <v>0</v>
          </cell>
          <cell r="T469" t="str">
            <v>EDITORES NACIONALES</v>
          </cell>
          <cell r="U469">
            <v>42848</v>
          </cell>
        </row>
        <row r="470">
          <cell r="A470" t="str">
            <v>G0877C3EXP</v>
          </cell>
          <cell r="B470" t="str">
            <v>CAJA EXPORTACION 820X410X457 T/250</v>
          </cell>
          <cell r="C470">
            <v>90</v>
          </cell>
          <cell r="D470" t="str">
            <v>3</v>
          </cell>
          <cell r="E470">
            <v>20020627</v>
          </cell>
          <cell r="F470" t="str">
            <v>UN</v>
          </cell>
          <cell r="G470">
            <v>-1</v>
          </cell>
          <cell r="H470">
            <v>2000</v>
          </cell>
          <cell r="I470">
            <v>1.663</v>
          </cell>
          <cell r="J470">
            <v>-3326</v>
          </cell>
          <cell r="K470" t="str">
            <v>Peso de Producto Terminado</v>
          </cell>
          <cell r="L470" t="str">
            <v>G0877</v>
          </cell>
          <cell r="M470">
            <v>2002</v>
          </cell>
          <cell r="N470">
            <v>6</v>
          </cell>
          <cell r="O470" t="str">
            <v>043899</v>
          </cell>
          <cell r="P470">
            <v>1</v>
          </cell>
          <cell r="Q470" t="str">
            <v>G0877</v>
          </cell>
          <cell r="R470" t="str">
            <v>FACTUPA$02</v>
          </cell>
          <cell r="S470" t="str">
            <v>0200015262</v>
          </cell>
          <cell r="T470" t="str">
            <v>ENVAPLAST</v>
          </cell>
          <cell r="U470">
            <v>43899</v>
          </cell>
          <cell r="V470">
            <v>2800</v>
          </cell>
          <cell r="W470">
            <v>0</v>
          </cell>
          <cell r="X470">
            <v>2800</v>
          </cell>
          <cell r="Y470">
            <v>336</v>
          </cell>
        </row>
        <row r="471">
          <cell r="A471" t="str">
            <v>G0877C3EXP</v>
          </cell>
          <cell r="B471" t="str">
            <v>CAJA EXPORTACION 820X410X457 T/250</v>
          </cell>
          <cell r="C471">
            <v>2</v>
          </cell>
          <cell r="D471" t="str">
            <v>3</v>
          </cell>
          <cell r="E471">
            <v>20020626</v>
          </cell>
          <cell r="F471" t="str">
            <v>UN</v>
          </cell>
          <cell r="G471">
            <v>1</v>
          </cell>
          <cell r="H471">
            <v>2000</v>
          </cell>
          <cell r="I471">
            <v>1.663</v>
          </cell>
          <cell r="J471">
            <v>3326</v>
          </cell>
          <cell r="K471" t="str">
            <v>Peso de Producto Terminado</v>
          </cell>
          <cell r="L471" t="str">
            <v>G0877</v>
          </cell>
          <cell r="M471">
            <v>2002</v>
          </cell>
          <cell r="N471">
            <v>6</v>
          </cell>
          <cell r="O471" t="str">
            <v>043897</v>
          </cell>
          <cell r="P471">
            <v>1</v>
          </cell>
          <cell r="Q471" t="str">
            <v>15287</v>
          </cell>
          <cell r="R471" t="str">
            <v>22077</v>
          </cell>
          <cell r="S471" t="str">
            <v>0</v>
          </cell>
          <cell r="T471" t="str">
            <v>ENVAPLAST</v>
          </cell>
          <cell r="U471">
            <v>43897</v>
          </cell>
        </row>
        <row r="472">
          <cell r="A472" t="str">
            <v>G0874C3COF</v>
          </cell>
          <cell r="B472" t="str">
            <v>CAJAS OFICIO  445*326*260 T150 TE:3779</v>
          </cell>
          <cell r="C472">
            <v>90</v>
          </cell>
          <cell r="D472" t="str">
            <v>3</v>
          </cell>
          <cell r="E472">
            <v>20020613</v>
          </cell>
          <cell r="F472" t="str">
            <v>UN</v>
          </cell>
          <cell r="G472">
            <v>-1</v>
          </cell>
          <cell r="H472">
            <v>1011</v>
          </cell>
          <cell r="I472">
            <v>0.498</v>
          </cell>
          <cell r="J472">
            <v>-503.47800000000001</v>
          </cell>
          <cell r="K472" t="str">
            <v>Peso de Producto Terminado</v>
          </cell>
          <cell r="L472" t="str">
            <v>G0874</v>
          </cell>
          <cell r="M472">
            <v>2002</v>
          </cell>
          <cell r="N472">
            <v>6</v>
          </cell>
          <cell r="O472" t="str">
            <v>043265</v>
          </cell>
          <cell r="P472">
            <v>2</v>
          </cell>
          <cell r="Q472" t="str">
            <v>G0874</v>
          </cell>
          <cell r="R472" t="str">
            <v>FACTUPA$02</v>
          </cell>
          <cell r="S472" t="str">
            <v>0200014967</v>
          </cell>
          <cell r="T472" t="str">
            <v>EMPAQUES ECUATORIANOS S.A.</v>
          </cell>
          <cell r="U472">
            <v>43265</v>
          </cell>
          <cell r="V472">
            <v>444.84</v>
          </cell>
          <cell r="W472">
            <v>0</v>
          </cell>
          <cell r="X472">
            <v>444.84</v>
          </cell>
          <cell r="Y472">
            <v>53.38</v>
          </cell>
        </row>
        <row r="473">
          <cell r="A473" t="str">
            <v>G0000R3SFA</v>
          </cell>
          <cell r="B473" t="str">
            <v>KILOS DE SINGLE FACE   1911  T/175</v>
          </cell>
          <cell r="C473">
            <v>90</v>
          </cell>
          <cell r="D473" t="str">
            <v>3</v>
          </cell>
          <cell r="E473">
            <v>20020621</v>
          </cell>
          <cell r="F473" t="str">
            <v>KG</v>
          </cell>
          <cell r="G473">
            <v>-1</v>
          </cell>
          <cell r="H473">
            <v>3</v>
          </cell>
          <cell r="I473">
            <v>1</v>
          </cell>
          <cell r="J473">
            <v>-3</v>
          </cell>
          <cell r="K473" t="str">
            <v>Peso de Producto Terminado</v>
          </cell>
          <cell r="L473" t="str">
            <v>G0000</v>
          </cell>
          <cell r="M473">
            <v>2002</v>
          </cell>
          <cell r="N473">
            <v>6</v>
          </cell>
          <cell r="O473" t="str">
            <v>043606</v>
          </cell>
          <cell r="P473">
            <v>1</v>
          </cell>
          <cell r="Q473" t="str">
            <v>G1250</v>
          </cell>
          <cell r="R473" t="str">
            <v>FACTUPA$02</v>
          </cell>
          <cell r="S473" t="str">
            <v>0200015143</v>
          </cell>
          <cell r="T473" t="str">
            <v>INDUSTRIAL LA REFORMA</v>
          </cell>
          <cell r="U473">
            <v>43606</v>
          </cell>
          <cell r="V473">
            <v>368.05</v>
          </cell>
          <cell r="W473">
            <v>0</v>
          </cell>
          <cell r="X473">
            <v>368.05</v>
          </cell>
          <cell r="Y473">
            <v>44.17</v>
          </cell>
        </row>
        <row r="474">
          <cell r="A474" t="str">
            <v>G0874C3A42</v>
          </cell>
          <cell r="B474" t="str">
            <v>CAJA INEN A-4  434*305*260 T150 TE:3778</v>
          </cell>
          <cell r="C474">
            <v>90</v>
          </cell>
          <cell r="D474" t="str">
            <v>3</v>
          </cell>
          <cell r="E474">
            <v>20020613</v>
          </cell>
          <cell r="F474" t="str">
            <v>UN</v>
          </cell>
          <cell r="G474">
            <v>-1</v>
          </cell>
          <cell r="H474">
            <v>6192</v>
          </cell>
          <cell r="I474">
            <v>0.46100000000000002</v>
          </cell>
          <cell r="J474">
            <v>-2854.5120000000002</v>
          </cell>
          <cell r="K474" t="str">
            <v>Peso de Producto Terminado</v>
          </cell>
          <cell r="L474" t="str">
            <v>G0874</v>
          </cell>
          <cell r="M474">
            <v>2002</v>
          </cell>
          <cell r="N474">
            <v>6</v>
          </cell>
          <cell r="O474" t="str">
            <v>043265</v>
          </cell>
          <cell r="P474">
            <v>1</v>
          </cell>
          <cell r="Q474" t="str">
            <v>G0874</v>
          </cell>
          <cell r="R474" t="str">
            <v>FACTUPA$02</v>
          </cell>
          <cell r="S474" t="str">
            <v>0200014967</v>
          </cell>
          <cell r="T474" t="str">
            <v>EMPAQUES ECUATORIANOS S.A.</v>
          </cell>
          <cell r="U474">
            <v>43265</v>
          </cell>
          <cell r="V474">
            <v>2538.7199999999998</v>
          </cell>
          <cell r="W474">
            <v>0</v>
          </cell>
          <cell r="X474">
            <v>2538.7199999999998</v>
          </cell>
          <cell r="Y474">
            <v>304.64999999999998</v>
          </cell>
        </row>
        <row r="475">
          <cell r="A475" t="str">
            <v>G0871C3003</v>
          </cell>
          <cell r="B475" t="str">
            <v>CAJA CONOS 595*395*460 T/200 TE/4152</v>
          </cell>
          <cell r="C475">
            <v>2</v>
          </cell>
          <cell r="D475" t="str">
            <v>3</v>
          </cell>
          <cell r="E475">
            <v>20020614</v>
          </cell>
          <cell r="F475" t="str">
            <v>UN</v>
          </cell>
          <cell r="G475">
            <v>1</v>
          </cell>
          <cell r="H475">
            <v>680</v>
          </cell>
          <cell r="I475">
            <v>1.095</v>
          </cell>
          <cell r="J475">
            <v>744.6</v>
          </cell>
          <cell r="K475" t="str">
            <v>Peso de Producto Terminado</v>
          </cell>
          <cell r="L475" t="str">
            <v>G0871</v>
          </cell>
          <cell r="M475">
            <v>2002</v>
          </cell>
          <cell r="N475">
            <v>6</v>
          </cell>
          <cell r="O475" t="str">
            <v>043313</v>
          </cell>
          <cell r="P475">
            <v>4</v>
          </cell>
          <cell r="Q475" t="str">
            <v>15315</v>
          </cell>
          <cell r="R475" t="str">
            <v>21882</v>
          </cell>
          <cell r="S475" t="str">
            <v>0</v>
          </cell>
          <cell r="T475" t="str">
            <v>ENKADOR</v>
          </cell>
          <cell r="U475">
            <v>43313</v>
          </cell>
        </row>
        <row r="476">
          <cell r="A476" t="str">
            <v>G0874C3A42</v>
          </cell>
          <cell r="B476" t="str">
            <v>CAJA INEN A-4  434*305*260 T150 TE:3778</v>
          </cell>
          <cell r="C476">
            <v>90</v>
          </cell>
          <cell r="D476" t="str">
            <v>3</v>
          </cell>
          <cell r="E476">
            <v>20020608</v>
          </cell>
          <cell r="F476" t="str">
            <v>UN</v>
          </cell>
          <cell r="G476">
            <v>-1</v>
          </cell>
          <cell r="H476">
            <v>6288</v>
          </cell>
          <cell r="I476">
            <v>0.46100000000000002</v>
          </cell>
          <cell r="J476">
            <v>-2898.768</v>
          </cell>
          <cell r="K476" t="str">
            <v>Peso de Producto Terminado</v>
          </cell>
          <cell r="L476" t="str">
            <v>G0874</v>
          </cell>
          <cell r="M476">
            <v>2002</v>
          </cell>
          <cell r="N476">
            <v>6</v>
          </cell>
          <cell r="O476" t="str">
            <v>043087</v>
          </cell>
          <cell r="P476">
            <v>1</v>
          </cell>
          <cell r="Q476" t="str">
            <v>G0874</v>
          </cell>
          <cell r="R476" t="str">
            <v>FACTUPA$02</v>
          </cell>
          <cell r="S476" t="str">
            <v>0200014884</v>
          </cell>
          <cell r="T476" t="str">
            <v>EMPAQUES ECUATORIANOS S.A.</v>
          </cell>
          <cell r="U476">
            <v>43087</v>
          </cell>
          <cell r="V476">
            <v>2578.08</v>
          </cell>
          <cell r="W476">
            <v>0</v>
          </cell>
          <cell r="X476">
            <v>2578.08</v>
          </cell>
          <cell r="Y476">
            <v>309.37</v>
          </cell>
        </row>
        <row r="477">
          <cell r="A477" t="str">
            <v>G0874C3A42</v>
          </cell>
          <cell r="B477" t="str">
            <v>CAJA INEN A-4  434*305*260 T150 TE:3778</v>
          </cell>
          <cell r="C477">
            <v>2</v>
          </cell>
          <cell r="D477" t="str">
            <v>3</v>
          </cell>
          <cell r="E477">
            <v>20020607</v>
          </cell>
          <cell r="F477" t="str">
            <v>UN</v>
          </cell>
          <cell r="G477">
            <v>1</v>
          </cell>
          <cell r="H477">
            <v>6288</v>
          </cell>
          <cell r="I477">
            <v>0.46100000000000002</v>
          </cell>
          <cell r="J477">
            <v>2898.768</v>
          </cell>
          <cell r="K477" t="str">
            <v>Peso de Producto Terminado</v>
          </cell>
          <cell r="L477" t="str">
            <v>G0874</v>
          </cell>
          <cell r="M477">
            <v>2002</v>
          </cell>
          <cell r="N477">
            <v>6</v>
          </cell>
          <cell r="O477" t="str">
            <v>043073</v>
          </cell>
          <cell r="P477">
            <v>5</v>
          </cell>
          <cell r="Q477" t="str">
            <v>15014</v>
          </cell>
          <cell r="R477" t="str">
            <v>21757</v>
          </cell>
          <cell r="S477" t="str">
            <v>0</v>
          </cell>
          <cell r="T477" t="str">
            <v>EMPAQUES ECUATORIANOS S.A.</v>
          </cell>
          <cell r="U477">
            <v>43073</v>
          </cell>
        </row>
        <row r="478">
          <cell r="A478" t="str">
            <v>G0871C3004</v>
          </cell>
          <cell r="B478" t="str">
            <v>CAJA 1/2 CONOS 540*360*230 T/200 TE/4151</v>
          </cell>
          <cell r="C478">
            <v>2</v>
          </cell>
          <cell r="D478" t="str">
            <v>3</v>
          </cell>
          <cell r="E478">
            <v>20020629</v>
          </cell>
          <cell r="F478" t="str">
            <v>UN</v>
          </cell>
          <cell r="G478">
            <v>1</v>
          </cell>
          <cell r="H478">
            <v>1375</v>
          </cell>
          <cell r="I478">
            <v>0.68100000000000005</v>
          </cell>
          <cell r="J478">
            <v>936.375</v>
          </cell>
          <cell r="K478" t="str">
            <v>Peso de Producto Terminado</v>
          </cell>
          <cell r="L478" t="str">
            <v>G0871</v>
          </cell>
          <cell r="M478">
            <v>2002</v>
          </cell>
          <cell r="N478">
            <v>6</v>
          </cell>
          <cell r="O478" t="str">
            <v>043992</v>
          </cell>
          <cell r="P478">
            <v>1</v>
          </cell>
          <cell r="Q478" t="str">
            <v>15524</v>
          </cell>
          <cell r="R478" t="str">
            <v>21866</v>
          </cell>
          <cell r="S478" t="str">
            <v>0</v>
          </cell>
          <cell r="T478" t="str">
            <v>ENKADOR</v>
          </cell>
          <cell r="U478">
            <v>43992</v>
          </cell>
        </row>
        <row r="479">
          <cell r="A479" t="str">
            <v>G0878C3001</v>
          </cell>
          <cell r="B479" t="str">
            <v>CJ EDITORES NAC. 448*297*314 T200</v>
          </cell>
          <cell r="C479">
            <v>90</v>
          </cell>
          <cell r="D479" t="str">
            <v>3</v>
          </cell>
          <cell r="E479">
            <v>20020626</v>
          </cell>
          <cell r="F479" t="str">
            <v>UN</v>
          </cell>
          <cell r="G479">
            <v>-1</v>
          </cell>
          <cell r="H479">
            <v>3339</v>
          </cell>
          <cell r="I479">
            <v>0.58699999999999997</v>
          </cell>
          <cell r="J479">
            <v>-1959.9929999999999</v>
          </cell>
          <cell r="K479" t="str">
            <v>Peso de Producto Terminado</v>
          </cell>
          <cell r="L479" t="str">
            <v>G0878</v>
          </cell>
          <cell r="M479">
            <v>2002</v>
          </cell>
          <cell r="N479">
            <v>6</v>
          </cell>
          <cell r="O479" t="str">
            <v>043785</v>
          </cell>
          <cell r="P479">
            <v>1</v>
          </cell>
          <cell r="Q479" t="str">
            <v>G0878</v>
          </cell>
          <cell r="R479" t="str">
            <v>FACTUPA$02</v>
          </cell>
          <cell r="S479" t="str">
            <v>0200015219</v>
          </cell>
          <cell r="T479" t="str">
            <v>EDITORES NACIONALES</v>
          </cell>
          <cell r="U479">
            <v>43785</v>
          </cell>
          <cell r="V479">
            <v>1736.28</v>
          </cell>
          <cell r="W479">
            <v>0</v>
          </cell>
          <cell r="X479">
            <v>1736.28</v>
          </cell>
          <cell r="Y479">
            <v>208.35</v>
          </cell>
        </row>
        <row r="480">
          <cell r="A480" t="str">
            <v>G0884C3001</v>
          </cell>
          <cell r="B480" t="str">
            <v>CJ P´BOTELLAS 396*284*185 K-C T/175</v>
          </cell>
          <cell r="C480">
            <v>2</v>
          </cell>
          <cell r="D480" t="str">
            <v>3</v>
          </cell>
          <cell r="E480">
            <v>20020605</v>
          </cell>
          <cell r="F480" t="str">
            <v>UN</v>
          </cell>
          <cell r="G480">
            <v>1</v>
          </cell>
          <cell r="H480">
            <v>2063</v>
          </cell>
          <cell r="I480">
            <v>0.35399999999999998</v>
          </cell>
          <cell r="J480">
            <v>730.30199999999991</v>
          </cell>
          <cell r="K480" t="str">
            <v>Peso de Producto Terminado</v>
          </cell>
          <cell r="L480" t="str">
            <v>G0884</v>
          </cell>
          <cell r="M480">
            <v>2002</v>
          </cell>
          <cell r="N480">
            <v>6</v>
          </cell>
          <cell r="O480" t="str">
            <v>042938</v>
          </cell>
          <cell r="P480">
            <v>8</v>
          </cell>
          <cell r="Q480" t="str">
            <v>14928</v>
          </cell>
          <cell r="R480" t="str">
            <v>21705</v>
          </cell>
          <cell r="S480" t="str">
            <v>0</v>
          </cell>
          <cell r="T480" t="str">
            <v>ECON. EDGAR MORENO SUQUILANDA</v>
          </cell>
          <cell r="U480">
            <v>42938</v>
          </cell>
        </row>
        <row r="481">
          <cell r="A481" t="str">
            <v>G0884C3001</v>
          </cell>
          <cell r="B481" t="str">
            <v>CJ P´BOTELLAS 396*284*185 K-C T/175</v>
          </cell>
          <cell r="C481">
            <v>90</v>
          </cell>
          <cell r="D481" t="str">
            <v>3</v>
          </cell>
          <cell r="E481">
            <v>20020610</v>
          </cell>
          <cell r="F481" t="str">
            <v>UN</v>
          </cell>
          <cell r="G481">
            <v>-1</v>
          </cell>
          <cell r="H481">
            <v>2063</v>
          </cell>
          <cell r="I481">
            <v>0.35399999999999998</v>
          </cell>
          <cell r="J481">
            <v>-730.30199999999991</v>
          </cell>
          <cell r="K481" t="str">
            <v>Peso de Producto Terminado</v>
          </cell>
          <cell r="L481" t="str">
            <v>G0884</v>
          </cell>
          <cell r="M481">
            <v>2002</v>
          </cell>
          <cell r="N481">
            <v>6</v>
          </cell>
          <cell r="O481" t="str">
            <v>043099</v>
          </cell>
          <cell r="P481">
            <v>1</v>
          </cell>
          <cell r="Q481" t="str">
            <v>G0884</v>
          </cell>
          <cell r="R481" t="str">
            <v>FACTUPA$02</v>
          </cell>
          <cell r="S481" t="str">
            <v>0200014894</v>
          </cell>
          <cell r="T481" t="str">
            <v>ECON. EDGAR MORENO SUQUILANDA</v>
          </cell>
          <cell r="U481">
            <v>43099</v>
          </cell>
          <cell r="V481">
            <v>701.42</v>
          </cell>
          <cell r="W481">
            <v>0</v>
          </cell>
          <cell r="X481">
            <v>701.42</v>
          </cell>
          <cell r="Y481">
            <v>84.17</v>
          </cell>
        </row>
        <row r="482">
          <cell r="A482" t="str">
            <v>G0884L3001</v>
          </cell>
          <cell r="B482" t="str">
            <v>TRANSVERSALES 240*150 K/ T-150 TE-NA</v>
          </cell>
          <cell r="C482">
            <v>2</v>
          </cell>
          <cell r="D482" t="str">
            <v>3</v>
          </cell>
          <cell r="E482">
            <v>20020604</v>
          </cell>
          <cell r="F482" t="str">
            <v>UN</v>
          </cell>
          <cell r="G482">
            <v>1</v>
          </cell>
          <cell r="H482">
            <v>10000</v>
          </cell>
          <cell r="I482">
            <v>1.9E-2</v>
          </cell>
          <cell r="J482">
            <v>190</v>
          </cell>
          <cell r="K482" t="str">
            <v>Peso de Producto Terminado</v>
          </cell>
          <cell r="L482" t="str">
            <v>G0884</v>
          </cell>
          <cell r="M482">
            <v>2002</v>
          </cell>
          <cell r="N482">
            <v>6</v>
          </cell>
          <cell r="O482" t="str">
            <v>042923</v>
          </cell>
          <cell r="P482">
            <v>5</v>
          </cell>
          <cell r="Q482" t="str">
            <v>14976</v>
          </cell>
          <cell r="R482" t="str">
            <v>21704</v>
          </cell>
          <cell r="S482" t="str">
            <v>0</v>
          </cell>
          <cell r="T482" t="str">
            <v>ECON. EDGAR MORENO SUQUILANDA</v>
          </cell>
          <cell r="U482">
            <v>42923</v>
          </cell>
        </row>
        <row r="483">
          <cell r="A483" t="str">
            <v>G0874C3COF</v>
          </cell>
          <cell r="B483" t="str">
            <v>CAJAS OFICIO  445*326*260 T150 TE:3779</v>
          </cell>
          <cell r="C483">
            <v>2</v>
          </cell>
          <cell r="D483" t="str">
            <v>3</v>
          </cell>
          <cell r="E483">
            <v>20020612</v>
          </cell>
          <cell r="F483" t="str">
            <v>UN</v>
          </cell>
          <cell r="G483">
            <v>1</v>
          </cell>
          <cell r="H483">
            <v>1011</v>
          </cell>
          <cell r="I483">
            <v>0.498</v>
          </cell>
          <cell r="J483">
            <v>503.47800000000001</v>
          </cell>
          <cell r="K483" t="str">
            <v>Peso de Producto Terminado</v>
          </cell>
          <cell r="L483" t="str">
            <v>G0874</v>
          </cell>
          <cell r="M483">
            <v>2002</v>
          </cell>
          <cell r="N483">
            <v>6</v>
          </cell>
          <cell r="O483" t="str">
            <v>043228</v>
          </cell>
          <cell r="P483">
            <v>1</v>
          </cell>
          <cell r="Q483" t="str">
            <v>15080</v>
          </cell>
          <cell r="R483" t="str">
            <v>21443</v>
          </cell>
          <cell r="S483" t="str">
            <v>0</v>
          </cell>
          <cell r="T483" t="str">
            <v>EMPAQUES ECUATORIANOS S.A.</v>
          </cell>
          <cell r="U483">
            <v>43228</v>
          </cell>
        </row>
        <row r="484">
          <cell r="A484" t="str">
            <v>G0959C3PUR</v>
          </cell>
          <cell r="B484" t="str">
            <v>CJ ROYAL PURE 380*274*222 T275 TE655</v>
          </cell>
          <cell r="C484">
            <v>10</v>
          </cell>
          <cell r="D484" t="str">
            <v>3</v>
          </cell>
          <cell r="E484">
            <v>20020606</v>
          </cell>
          <cell r="F484" t="str">
            <v>UN</v>
          </cell>
          <cell r="G484">
            <v>1</v>
          </cell>
          <cell r="H484">
            <v>951</v>
          </cell>
          <cell r="I484">
            <v>0.78800000000000003</v>
          </cell>
          <cell r="J484">
            <v>749.38800000000003</v>
          </cell>
          <cell r="K484" t="str">
            <v>Peso de Producto Terminado</v>
          </cell>
          <cell r="L484" t="str">
            <v>G0959</v>
          </cell>
          <cell r="M484">
            <v>2002</v>
          </cell>
          <cell r="N484">
            <v>6</v>
          </cell>
          <cell r="O484" t="str">
            <v>042952</v>
          </cell>
          <cell r="P484">
            <v>1</v>
          </cell>
          <cell r="Q484" t="str">
            <v>G0959</v>
          </cell>
          <cell r="R484" t="str">
            <v>NCANU$SIVA</v>
          </cell>
          <cell r="S484" t="str">
            <v>0100002159</v>
          </cell>
          <cell r="T484" t="str">
            <v>FUTUCORP</v>
          </cell>
          <cell r="U484">
            <v>42952</v>
          </cell>
          <cell r="V484">
            <v>713.25</v>
          </cell>
          <cell r="W484">
            <v>0</v>
          </cell>
          <cell r="X484">
            <v>713.25</v>
          </cell>
          <cell r="Y484">
            <v>0</v>
          </cell>
        </row>
        <row r="485">
          <cell r="A485" t="str">
            <v>G0953C3MES</v>
          </cell>
          <cell r="B485" t="str">
            <v>CAJA TICTAC MENTA EXTRA STRONG T/150</v>
          </cell>
          <cell r="C485">
            <v>2</v>
          </cell>
          <cell r="D485" t="str">
            <v>3</v>
          </cell>
          <cell r="E485">
            <v>20020624</v>
          </cell>
          <cell r="F485" t="str">
            <v>UN</v>
          </cell>
          <cell r="G485">
            <v>1</v>
          </cell>
          <cell r="H485">
            <v>6159</v>
          </cell>
          <cell r="I485">
            <v>0.217</v>
          </cell>
          <cell r="J485">
            <v>1336.5029999999999</v>
          </cell>
          <cell r="K485" t="str">
            <v>Peso de Producto Terminado</v>
          </cell>
          <cell r="L485" t="str">
            <v>G0953</v>
          </cell>
          <cell r="M485">
            <v>2002</v>
          </cell>
          <cell r="N485">
            <v>6</v>
          </cell>
          <cell r="O485" t="str">
            <v>043705</v>
          </cell>
          <cell r="P485">
            <v>2</v>
          </cell>
          <cell r="Q485" t="str">
            <v>15430</v>
          </cell>
          <cell r="R485" t="str">
            <v>21489</v>
          </cell>
          <cell r="S485" t="str">
            <v>0</v>
          </cell>
          <cell r="T485" t="str">
            <v>FERRERO DEL ECUADOR S.A.</v>
          </cell>
          <cell r="U485">
            <v>43705</v>
          </cell>
        </row>
        <row r="486">
          <cell r="A486" t="str">
            <v>G0953C3MYE</v>
          </cell>
          <cell r="B486" t="str">
            <v>CJ XTRA FUERTE MENTOL Y EUCALIPTO TE3705</v>
          </cell>
          <cell r="C486">
            <v>2</v>
          </cell>
          <cell r="D486" t="str">
            <v>3</v>
          </cell>
          <cell r="E486">
            <v>20020610</v>
          </cell>
          <cell r="F486" t="str">
            <v>UN</v>
          </cell>
          <cell r="G486">
            <v>1</v>
          </cell>
          <cell r="H486">
            <v>2010</v>
          </cell>
          <cell r="I486">
            <v>0.217</v>
          </cell>
          <cell r="J486">
            <v>436.17</v>
          </cell>
          <cell r="K486" t="str">
            <v>Peso de Producto Terminado</v>
          </cell>
          <cell r="L486" t="str">
            <v>G0953</v>
          </cell>
          <cell r="M486">
            <v>2002</v>
          </cell>
          <cell r="N486">
            <v>6</v>
          </cell>
          <cell r="O486" t="str">
            <v>043127</v>
          </cell>
          <cell r="P486">
            <v>1</v>
          </cell>
          <cell r="Q486" t="str">
            <v>15031</v>
          </cell>
          <cell r="R486" t="str">
            <v>21789</v>
          </cell>
          <cell r="S486" t="str">
            <v>0</v>
          </cell>
          <cell r="T486" t="str">
            <v>FERRERO DEL ECUADOR S.A.</v>
          </cell>
          <cell r="U486">
            <v>43127</v>
          </cell>
        </row>
        <row r="487">
          <cell r="A487" t="str">
            <v>G2513C3001</v>
          </cell>
          <cell r="B487" t="str">
            <v>BASE POLLO BB 1010*880 T 200</v>
          </cell>
          <cell r="C487">
            <v>10</v>
          </cell>
          <cell r="D487" t="str">
            <v>3</v>
          </cell>
          <cell r="E487">
            <v>20020606</v>
          </cell>
          <cell r="F487" t="str">
            <v>UN</v>
          </cell>
          <cell r="G487">
            <v>1</v>
          </cell>
          <cell r="H487">
            <v>5250</v>
          </cell>
          <cell r="I487">
            <v>0.55500000000000005</v>
          </cell>
          <cell r="J487">
            <v>2913.75</v>
          </cell>
          <cell r="K487" t="str">
            <v>Peso de Producto Terminado</v>
          </cell>
          <cell r="L487" t="str">
            <v>G2513</v>
          </cell>
          <cell r="M487">
            <v>2002</v>
          </cell>
          <cell r="N487">
            <v>6</v>
          </cell>
          <cell r="O487" t="str">
            <v>042981</v>
          </cell>
          <cell r="P487">
            <v>1</v>
          </cell>
          <cell r="Q487" t="str">
            <v>G2513</v>
          </cell>
          <cell r="R487" t="str">
            <v>NCANU$CIVA</v>
          </cell>
          <cell r="S487" t="str">
            <v>0100002160</v>
          </cell>
          <cell r="T487" t="str">
            <v>REPROAVI CIA. LTDA.</v>
          </cell>
          <cell r="U487">
            <v>42981</v>
          </cell>
          <cell r="V487">
            <v>2467.5</v>
          </cell>
          <cell r="W487">
            <v>0</v>
          </cell>
          <cell r="X487">
            <v>2467.5</v>
          </cell>
          <cell r="Y487">
            <v>296.10000000000002</v>
          </cell>
        </row>
        <row r="488">
          <cell r="A488" t="str">
            <v>G0953C3TTM</v>
          </cell>
          <cell r="B488" t="str">
            <v>CAJA TIC-TAC MENTA T/150</v>
          </cell>
          <cell r="C488">
            <v>90</v>
          </cell>
          <cell r="D488" t="str">
            <v>3</v>
          </cell>
          <cell r="E488">
            <v>20020614</v>
          </cell>
          <cell r="F488" t="str">
            <v>UN</v>
          </cell>
          <cell r="G488">
            <v>-1</v>
          </cell>
          <cell r="H488">
            <v>5628</v>
          </cell>
          <cell r="I488">
            <v>0.217</v>
          </cell>
          <cell r="J488">
            <v>-1221.2760000000001</v>
          </cell>
          <cell r="K488" t="str">
            <v>Peso de Producto Terminado</v>
          </cell>
          <cell r="L488" t="str">
            <v>G0953</v>
          </cell>
          <cell r="M488">
            <v>2002</v>
          </cell>
          <cell r="N488">
            <v>6</v>
          </cell>
          <cell r="O488" t="str">
            <v>043295</v>
          </cell>
          <cell r="P488">
            <v>1</v>
          </cell>
          <cell r="Q488" t="str">
            <v>G0953</v>
          </cell>
          <cell r="R488" t="str">
            <v>FACTUPA$02</v>
          </cell>
          <cell r="S488" t="str">
            <v>0200014983</v>
          </cell>
          <cell r="T488" t="str">
            <v>FERRERO DEL ECUADOR S.A.</v>
          </cell>
          <cell r="U488">
            <v>43295</v>
          </cell>
          <cell r="V488">
            <v>1069.32</v>
          </cell>
          <cell r="W488">
            <v>0</v>
          </cell>
          <cell r="X488">
            <v>1069.32</v>
          </cell>
          <cell r="Y488">
            <v>128.32</v>
          </cell>
        </row>
        <row r="489">
          <cell r="A489" t="str">
            <v>G0953C3TTN</v>
          </cell>
          <cell r="B489" t="str">
            <v>CAJA TIC-TAC NARANJA T/150</v>
          </cell>
          <cell r="C489">
            <v>90</v>
          </cell>
          <cell r="D489" t="str">
            <v>3</v>
          </cell>
          <cell r="E489">
            <v>20020614</v>
          </cell>
          <cell r="F489" t="str">
            <v>UN</v>
          </cell>
          <cell r="G489">
            <v>-1</v>
          </cell>
          <cell r="H489">
            <v>4500</v>
          </cell>
          <cell r="I489">
            <v>0.217</v>
          </cell>
          <cell r="J489">
            <v>-976.5</v>
          </cell>
          <cell r="K489" t="str">
            <v>Peso de Producto Terminado</v>
          </cell>
          <cell r="L489" t="str">
            <v>G0953</v>
          </cell>
          <cell r="M489">
            <v>2002</v>
          </cell>
          <cell r="N489">
            <v>6</v>
          </cell>
          <cell r="O489" t="str">
            <v>043301</v>
          </cell>
          <cell r="P489">
            <v>1</v>
          </cell>
          <cell r="Q489" t="str">
            <v>G0953</v>
          </cell>
          <cell r="R489" t="str">
            <v>FACTUPA$02</v>
          </cell>
          <cell r="S489" t="str">
            <v>0200014988</v>
          </cell>
          <cell r="T489" t="str">
            <v>FERRERO DEL ECUADOR S.A.</v>
          </cell>
          <cell r="U489">
            <v>43301</v>
          </cell>
          <cell r="V489">
            <v>855</v>
          </cell>
          <cell r="W489">
            <v>0</v>
          </cell>
          <cell r="X489">
            <v>855</v>
          </cell>
          <cell r="Y489">
            <v>102.6</v>
          </cell>
        </row>
        <row r="490">
          <cell r="A490" t="str">
            <v>G2504C3001</v>
          </cell>
          <cell r="B490" t="str">
            <v>CAJAS 530*490*260 T/150</v>
          </cell>
          <cell r="C490">
            <v>90</v>
          </cell>
          <cell r="D490" t="str">
            <v>3</v>
          </cell>
          <cell r="E490">
            <v>20020618</v>
          </cell>
          <cell r="F490" t="str">
            <v>UN</v>
          </cell>
          <cell r="G490">
            <v>-1</v>
          </cell>
          <cell r="H490">
            <v>2131</v>
          </cell>
          <cell r="I490">
            <v>0.83299999999999996</v>
          </cell>
          <cell r="J490">
            <v>-1775.1229999999998</v>
          </cell>
          <cell r="K490" t="str">
            <v>Peso de Producto Terminado</v>
          </cell>
          <cell r="L490" t="str">
            <v>G2504</v>
          </cell>
          <cell r="M490">
            <v>2002</v>
          </cell>
          <cell r="N490">
            <v>6</v>
          </cell>
          <cell r="O490" t="str">
            <v>043455</v>
          </cell>
          <cell r="P490">
            <v>1</v>
          </cell>
          <cell r="Q490" t="str">
            <v>G2504</v>
          </cell>
          <cell r="R490" t="str">
            <v>FACTUPA$02</v>
          </cell>
          <cell r="S490" t="str">
            <v>0200015066</v>
          </cell>
          <cell r="T490" t="str">
            <v>RIKOS PRODUCT.ALIMENT.CIA.LTDA.</v>
          </cell>
          <cell r="U490">
            <v>43455</v>
          </cell>
          <cell r="V490">
            <v>1491.7</v>
          </cell>
          <cell r="W490">
            <v>0</v>
          </cell>
          <cell r="X490">
            <v>1491.7</v>
          </cell>
          <cell r="Y490">
            <v>179</v>
          </cell>
        </row>
        <row r="491">
          <cell r="A491" t="str">
            <v>G2504C3001</v>
          </cell>
          <cell r="B491" t="str">
            <v>CAJAS 530*490*260 T/150</v>
          </cell>
          <cell r="C491">
            <v>2</v>
          </cell>
          <cell r="D491" t="str">
            <v>3</v>
          </cell>
          <cell r="E491">
            <v>20020617</v>
          </cell>
          <cell r="F491" t="str">
            <v>UN</v>
          </cell>
          <cell r="G491">
            <v>1</v>
          </cell>
          <cell r="H491">
            <v>2131</v>
          </cell>
          <cell r="I491">
            <v>0.83299999999999996</v>
          </cell>
          <cell r="J491">
            <v>1775.1229999999998</v>
          </cell>
          <cell r="K491" t="str">
            <v>Peso de Producto Terminado</v>
          </cell>
          <cell r="L491" t="str">
            <v>G2504</v>
          </cell>
          <cell r="M491">
            <v>2002</v>
          </cell>
          <cell r="N491">
            <v>6</v>
          </cell>
          <cell r="O491" t="str">
            <v>043401</v>
          </cell>
          <cell r="P491">
            <v>3</v>
          </cell>
          <cell r="Q491" t="str">
            <v>15218</v>
          </cell>
          <cell r="R491" t="str">
            <v>21881</v>
          </cell>
          <cell r="S491" t="str">
            <v>0</v>
          </cell>
          <cell r="T491" t="str">
            <v>RIKOS PRODUCT.ALIMENT.CIA.LTDA.</v>
          </cell>
          <cell r="U491">
            <v>43401</v>
          </cell>
        </row>
        <row r="492">
          <cell r="A492" t="str">
            <v>G0871C3003</v>
          </cell>
          <cell r="B492" t="str">
            <v>CAJA CONOS 595*395*460 T/200 TE/4152</v>
          </cell>
          <cell r="C492">
            <v>2</v>
          </cell>
          <cell r="D492" t="str">
            <v>3</v>
          </cell>
          <cell r="E492">
            <v>20020620</v>
          </cell>
          <cell r="F492" t="str">
            <v>UN</v>
          </cell>
          <cell r="G492">
            <v>1</v>
          </cell>
          <cell r="H492">
            <v>1313</v>
          </cell>
          <cell r="I492">
            <v>1.095</v>
          </cell>
          <cell r="J492">
            <v>1437.7349999999999</v>
          </cell>
          <cell r="K492" t="str">
            <v>Peso de Producto Terminado</v>
          </cell>
          <cell r="L492" t="str">
            <v>G0871</v>
          </cell>
          <cell r="M492">
            <v>2002</v>
          </cell>
          <cell r="N492">
            <v>6</v>
          </cell>
          <cell r="O492" t="str">
            <v>043534</v>
          </cell>
          <cell r="P492">
            <v>1</v>
          </cell>
          <cell r="Q492" t="str">
            <v>15357</v>
          </cell>
          <cell r="R492" t="str">
            <v>21882</v>
          </cell>
          <cell r="S492" t="str">
            <v>0</v>
          </cell>
          <cell r="T492" t="str">
            <v>ENKADOR</v>
          </cell>
          <cell r="U492">
            <v>43534</v>
          </cell>
        </row>
        <row r="493">
          <cell r="A493" t="str">
            <v>G2402C3REP</v>
          </cell>
          <cell r="B493" t="str">
            <v>CAJA REPALCO</v>
          </cell>
          <cell r="C493">
            <v>90</v>
          </cell>
          <cell r="D493" t="str">
            <v>3</v>
          </cell>
          <cell r="E493">
            <v>20020610</v>
          </cell>
          <cell r="F493" t="str">
            <v>UN</v>
          </cell>
          <cell r="G493">
            <v>-1</v>
          </cell>
          <cell r="H493">
            <v>3265</v>
          </cell>
          <cell r="I493">
            <v>0.79200000000000004</v>
          </cell>
          <cell r="J493">
            <v>-2585.88</v>
          </cell>
          <cell r="K493" t="str">
            <v>Peso de Producto Terminado</v>
          </cell>
          <cell r="L493" t="str">
            <v>G2402</v>
          </cell>
          <cell r="M493">
            <v>2002</v>
          </cell>
          <cell r="N493">
            <v>6</v>
          </cell>
          <cell r="O493" t="str">
            <v>043093</v>
          </cell>
          <cell r="P493">
            <v>1</v>
          </cell>
          <cell r="Q493" t="str">
            <v>G2402</v>
          </cell>
          <cell r="R493" t="str">
            <v>FACTUPA$02</v>
          </cell>
          <cell r="S493" t="str">
            <v>0200014890</v>
          </cell>
          <cell r="T493" t="str">
            <v>REPALCO</v>
          </cell>
          <cell r="U493">
            <v>43093</v>
          </cell>
          <cell r="V493">
            <v>2285.5</v>
          </cell>
          <cell r="W493">
            <v>0</v>
          </cell>
          <cell r="X493">
            <v>2285.5</v>
          </cell>
          <cell r="Y493">
            <v>274.26</v>
          </cell>
        </row>
        <row r="494">
          <cell r="A494" t="str">
            <v>G0921C3T02</v>
          </cell>
          <cell r="B494" t="str">
            <v>TP CALDERO Ñ50 LAM 860*760 T 150</v>
          </cell>
          <cell r="C494">
            <v>2</v>
          </cell>
          <cell r="D494" t="str">
            <v>3</v>
          </cell>
          <cell r="E494">
            <v>20020605</v>
          </cell>
          <cell r="F494" t="str">
            <v>UN</v>
          </cell>
          <cell r="G494">
            <v>1</v>
          </cell>
          <cell r="H494">
            <v>2029</v>
          </cell>
          <cell r="I494">
            <v>0.34300000000000003</v>
          </cell>
          <cell r="J494">
            <v>695.947</v>
          </cell>
          <cell r="K494" t="str">
            <v>Peso de Producto Terminado</v>
          </cell>
          <cell r="L494" t="str">
            <v>G0921</v>
          </cell>
          <cell r="M494">
            <v>2002</v>
          </cell>
          <cell r="N494">
            <v>6</v>
          </cell>
          <cell r="O494" t="str">
            <v>042938</v>
          </cell>
          <cell r="P494">
            <v>3</v>
          </cell>
          <cell r="Q494" t="str">
            <v>14942</v>
          </cell>
          <cell r="R494" t="str">
            <v>21697</v>
          </cell>
          <cell r="S494" t="str">
            <v>0</v>
          </cell>
          <cell r="T494" t="str">
            <v>FABRICA UMCO</v>
          </cell>
          <cell r="U494">
            <v>42938</v>
          </cell>
        </row>
        <row r="495">
          <cell r="A495" t="str">
            <v>G0959C3PUR</v>
          </cell>
          <cell r="B495" t="str">
            <v>CJ ROYAL PURE 380*274*222 T275 TE655</v>
          </cell>
          <cell r="C495">
            <v>90</v>
          </cell>
          <cell r="D495" t="str">
            <v>3</v>
          </cell>
          <cell r="E495">
            <v>20020607</v>
          </cell>
          <cell r="F495" t="str">
            <v>UN</v>
          </cell>
          <cell r="G495">
            <v>-1</v>
          </cell>
          <cell r="H495">
            <v>951</v>
          </cell>
          <cell r="I495">
            <v>0.78800000000000003</v>
          </cell>
          <cell r="J495">
            <v>-749.38800000000003</v>
          </cell>
          <cell r="K495" t="str">
            <v>Peso de Producto Terminado</v>
          </cell>
          <cell r="L495" t="str">
            <v>G0959</v>
          </cell>
          <cell r="M495">
            <v>2002</v>
          </cell>
          <cell r="N495">
            <v>6</v>
          </cell>
          <cell r="O495" t="str">
            <v>043013</v>
          </cell>
          <cell r="P495">
            <v>1</v>
          </cell>
          <cell r="Q495" t="str">
            <v>G0959</v>
          </cell>
          <cell r="R495" t="str">
            <v>FACTUPA$03</v>
          </cell>
          <cell r="S495" t="str">
            <v>0200014849</v>
          </cell>
          <cell r="T495" t="str">
            <v>FUTUCORP</v>
          </cell>
          <cell r="U495">
            <v>43013</v>
          </cell>
          <cell r="V495">
            <v>713.25</v>
          </cell>
          <cell r="W495">
            <v>0</v>
          </cell>
          <cell r="X495">
            <v>713.25</v>
          </cell>
          <cell r="Y495">
            <v>0</v>
          </cell>
        </row>
        <row r="496">
          <cell r="A496" t="str">
            <v>G0959C3001</v>
          </cell>
          <cell r="B496" t="str">
            <v>CJ PURE ROYAL S/IMPRES F/CRUZ 75%  T275</v>
          </cell>
          <cell r="C496">
            <v>10</v>
          </cell>
          <cell r="D496" t="str">
            <v>3</v>
          </cell>
          <cell r="E496">
            <v>20020606</v>
          </cell>
          <cell r="F496" t="str">
            <v>UN</v>
          </cell>
          <cell r="G496">
            <v>1</v>
          </cell>
          <cell r="H496">
            <v>2035</v>
          </cell>
          <cell r="I496">
            <v>0.78800000000000003</v>
          </cell>
          <cell r="J496">
            <v>1603.58</v>
          </cell>
          <cell r="K496" t="str">
            <v>Peso de Producto Terminado</v>
          </cell>
          <cell r="L496" t="str">
            <v>G0959</v>
          </cell>
          <cell r="M496">
            <v>2002</v>
          </cell>
          <cell r="N496">
            <v>6</v>
          </cell>
          <cell r="O496" t="str">
            <v>042952</v>
          </cell>
          <cell r="P496">
            <v>2</v>
          </cell>
          <cell r="Q496" t="str">
            <v>G0959</v>
          </cell>
          <cell r="R496" t="str">
            <v>NCANU$SIVA</v>
          </cell>
          <cell r="S496" t="str">
            <v>0100002159</v>
          </cell>
          <cell r="T496" t="str">
            <v>FUTUCORP</v>
          </cell>
          <cell r="U496">
            <v>42952</v>
          </cell>
          <cell r="V496">
            <v>1526.25</v>
          </cell>
          <cell r="W496">
            <v>0</v>
          </cell>
          <cell r="X496">
            <v>1526.25</v>
          </cell>
          <cell r="Y496">
            <v>0</v>
          </cell>
        </row>
        <row r="497">
          <cell r="A497" t="str">
            <v>G0959C3001</v>
          </cell>
          <cell r="B497" t="str">
            <v>CJ PURE ROYAL S/IMPRES F/CRUZ 75%  T275</v>
          </cell>
          <cell r="C497">
            <v>2</v>
          </cell>
          <cell r="D497" t="str">
            <v>3</v>
          </cell>
          <cell r="E497">
            <v>20020606</v>
          </cell>
          <cell r="F497" t="str">
            <v>UN</v>
          </cell>
          <cell r="G497">
            <v>1</v>
          </cell>
          <cell r="H497">
            <v>2838</v>
          </cell>
          <cell r="I497">
            <v>0.71399999999999997</v>
          </cell>
          <cell r="J497">
            <v>2026.3319999999999</v>
          </cell>
          <cell r="K497" t="str">
            <v>Peso de Producto Terminado</v>
          </cell>
          <cell r="L497" t="str">
            <v>G0959</v>
          </cell>
          <cell r="M497">
            <v>2002</v>
          </cell>
          <cell r="N497">
            <v>6</v>
          </cell>
          <cell r="O497" t="str">
            <v>042995</v>
          </cell>
          <cell r="P497">
            <v>1</v>
          </cell>
          <cell r="Q497" t="str">
            <v>14955</v>
          </cell>
          <cell r="R497" t="str">
            <v>21684</v>
          </cell>
          <cell r="S497" t="str">
            <v>0</v>
          </cell>
          <cell r="T497" t="str">
            <v>FUTUCORP</v>
          </cell>
          <cell r="U497">
            <v>42995</v>
          </cell>
        </row>
        <row r="498">
          <cell r="A498" t="str">
            <v>G0959C3001</v>
          </cell>
          <cell r="B498" t="str">
            <v>CJ PURE ROYAL S/IMPRES F/CRUZ 75%  T275</v>
          </cell>
          <cell r="C498">
            <v>2</v>
          </cell>
          <cell r="D498" t="str">
            <v>3</v>
          </cell>
          <cell r="E498">
            <v>20020606</v>
          </cell>
          <cell r="F498" t="str">
            <v>UN</v>
          </cell>
          <cell r="G498">
            <v>1</v>
          </cell>
          <cell r="H498">
            <v>2094</v>
          </cell>
          <cell r="I498">
            <v>0.78800000000000003</v>
          </cell>
          <cell r="J498">
            <v>1650.0720000000001</v>
          </cell>
          <cell r="K498" t="str">
            <v>Peso de Producto Terminado</v>
          </cell>
          <cell r="L498" t="str">
            <v>G0959</v>
          </cell>
          <cell r="M498">
            <v>2002</v>
          </cell>
          <cell r="N498">
            <v>6</v>
          </cell>
          <cell r="O498" t="str">
            <v>042997</v>
          </cell>
          <cell r="P498">
            <v>2</v>
          </cell>
          <cell r="Q498" t="str">
            <v>14952</v>
          </cell>
          <cell r="R498" t="str">
            <v>21737</v>
          </cell>
          <cell r="S498" t="str">
            <v>0</v>
          </cell>
          <cell r="T498" t="str">
            <v>FUTUCORP</v>
          </cell>
          <cell r="U498">
            <v>42997</v>
          </cell>
        </row>
        <row r="499">
          <cell r="A499" t="str">
            <v>G0959C3001</v>
          </cell>
          <cell r="B499" t="str">
            <v>CJ PURE ROYAL S/IMPRES F/CRUZ 75%  T275</v>
          </cell>
          <cell r="C499">
            <v>97</v>
          </cell>
          <cell r="D499" t="str">
            <v>3</v>
          </cell>
          <cell r="E499">
            <v>20020606</v>
          </cell>
          <cell r="F499" t="str">
            <v>UN</v>
          </cell>
          <cell r="G499">
            <v>-1</v>
          </cell>
          <cell r="H499">
            <v>2838</v>
          </cell>
          <cell r="I499">
            <v>0.78800000000000003</v>
          </cell>
          <cell r="J499">
            <v>-2236.3440000000001</v>
          </cell>
          <cell r="K499" t="str">
            <v>Peso de Producto Terminado</v>
          </cell>
          <cell r="L499" t="str">
            <v>G0959</v>
          </cell>
          <cell r="M499">
            <v>2002</v>
          </cell>
          <cell r="N499">
            <v>6</v>
          </cell>
          <cell r="O499" t="str">
            <v>042999</v>
          </cell>
          <cell r="P499">
            <v>1</v>
          </cell>
          <cell r="Q499" t="str">
            <v>14955</v>
          </cell>
          <cell r="R499" t="str">
            <v>21684</v>
          </cell>
          <cell r="T499" t="str">
            <v>FUTUCORP</v>
          </cell>
          <cell r="U499">
            <v>42999</v>
          </cell>
        </row>
        <row r="500">
          <cell r="A500" t="str">
            <v>G0959C3001</v>
          </cell>
          <cell r="B500" t="str">
            <v>CJ PURE ROYAL S/IMPRES F/CRUZ 75%  T275</v>
          </cell>
          <cell r="C500">
            <v>90</v>
          </cell>
          <cell r="D500" t="str">
            <v>3</v>
          </cell>
          <cell r="E500">
            <v>20020607</v>
          </cell>
          <cell r="F500" t="str">
            <v>UN</v>
          </cell>
          <cell r="G500">
            <v>-1</v>
          </cell>
          <cell r="H500">
            <v>2035</v>
          </cell>
          <cell r="I500">
            <v>0.78800000000000003</v>
          </cell>
          <cell r="J500">
            <v>-1603.58</v>
          </cell>
          <cell r="K500" t="str">
            <v>Peso de Producto Terminado</v>
          </cell>
          <cell r="L500" t="str">
            <v>G0959</v>
          </cell>
          <cell r="M500">
            <v>2002</v>
          </cell>
          <cell r="N500">
            <v>6</v>
          </cell>
          <cell r="O500" t="str">
            <v>043013</v>
          </cell>
          <cell r="P500">
            <v>2</v>
          </cell>
          <cell r="Q500" t="str">
            <v>G0959</v>
          </cell>
          <cell r="R500" t="str">
            <v>FACTUPA$03</v>
          </cell>
          <cell r="S500" t="str">
            <v>0200014849</v>
          </cell>
          <cell r="T500" t="str">
            <v>FUTUCORP</v>
          </cell>
          <cell r="U500">
            <v>43013</v>
          </cell>
          <cell r="V500">
            <v>1526.25</v>
          </cell>
          <cell r="W500">
            <v>0</v>
          </cell>
          <cell r="X500">
            <v>1526.25</v>
          </cell>
          <cell r="Y500">
            <v>0</v>
          </cell>
        </row>
        <row r="501">
          <cell r="A501" t="str">
            <v>G0959C3001</v>
          </cell>
          <cell r="B501" t="str">
            <v>CJ PURE ROYAL S/IMPRES F/CRUZ 75%  T275</v>
          </cell>
          <cell r="C501">
            <v>90</v>
          </cell>
          <cell r="D501" t="str">
            <v>3</v>
          </cell>
          <cell r="E501">
            <v>20020607</v>
          </cell>
          <cell r="F501" t="str">
            <v>UN</v>
          </cell>
          <cell r="G501">
            <v>-1</v>
          </cell>
          <cell r="H501">
            <v>2094</v>
          </cell>
          <cell r="I501">
            <v>0.78800000000000003</v>
          </cell>
          <cell r="J501">
            <v>-1650.0720000000001</v>
          </cell>
          <cell r="K501" t="str">
            <v>Peso de Producto Terminado</v>
          </cell>
          <cell r="L501" t="str">
            <v>G0959</v>
          </cell>
          <cell r="M501">
            <v>2002</v>
          </cell>
          <cell r="N501">
            <v>6</v>
          </cell>
          <cell r="O501" t="str">
            <v>043018</v>
          </cell>
          <cell r="P501">
            <v>1</v>
          </cell>
          <cell r="Q501" t="str">
            <v>G0959</v>
          </cell>
          <cell r="R501" t="str">
            <v>FACTUPA$03</v>
          </cell>
          <cell r="S501" t="str">
            <v>0200014852</v>
          </cell>
          <cell r="T501" t="str">
            <v>FUTUCORP</v>
          </cell>
          <cell r="U501">
            <v>43018</v>
          </cell>
          <cell r="V501">
            <v>1570.5</v>
          </cell>
          <cell r="W501">
            <v>0</v>
          </cell>
          <cell r="X501">
            <v>1570.5</v>
          </cell>
          <cell r="Y501">
            <v>0</v>
          </cell>
        </row>
        <row r="502">
          <cell r="A502" t="str">
            <v>G2104T3002</v>
          </cell>
          <cell r="B502" t="str">
            <v>TRANSV THALIA 290*327 T/150 K/K F-C</v>
          </cell>
          <cell r="C502">
            <v>90</v>
          </cell>
          <cell r="D502" t="str">
            <v>3</v>
          </cell>
          <cell r="E502">
            <v>20020610</v>
          </cell>
          <cell r="F502" t="str">
            <v>UN</v>
          </cell>
          <cell r="G502">
            <v>-1</v>
          </cell>
          <cell r="H502">
            <v>3100</v>
          </cell>
          <cell r="I502">
            <v>0.05</v>
          </cell>
          <cell r="J502">
            <v>-155</v>
          </cell>
          <cell r="K502" t="str">
            <v>Peso de Producto Terminado</v>
          </cell>
          <cell r="L502" t="str">
            <v>G2104</v>
          </cell>
          <cell r="M502">
            <v>2002</v>
          </cell>
          <cell r="N502">
            <v>6</v>
          </cell>
          <cell r="O502" t="str">
            <v>043118</v>
          </cell>
          <cell r="P502">
            <v>1</v>
          </cell>
          <cell r="Q502" t="str">
            <v>G2104</v>
          </cell>
          <cell r="R502" t="str">
            <v>FACTUPA$02</v>
          </cell>
          <cell r="S502" t="str">
            <v>0200014902</v>
          </cell>
          <cell r="T502" t="str">
            <v>ELECTRODOMESTICOS PIPSA S. A.</v>
          </cell>
          <cell r="U502">
            <v>43118</v>
          </cell>
          <cell r="V502">
            <v>93</v>
          </cell>
          <cell r="W502">
            <v>0</v>
          </cell>
          <cell r="X502">
            <v>93</v>
          </cell>
          <cell r="Y502">
            <v>11.16</v>
          </cell>
        </row>
        <row r="503">
          <cell r="A503" t="str">
            <v>G0871C3FK5</v>
          </cell>
          <cell r="B503" t="str">
            <v>CAJA FK 5 595X395X500 T/250</v>
          </cell>
          <cell r="C503">
            <v>90</v>
          </cell>
          <cell r="D503" t="str">
            <v>3</v>
          </cell>
          <cell r="E503">
            <v>20020630</v>
          </cell>
          <cell r="F503" t="str">
            <v>UN</v>
          </cell>
          <cell r="G503">
            <v>-1</v>
          </cell>
          <cell r="H503">
            <v>2008</v>
          </cell>
          <cell r="I503">
            <v>1.3799999999999999E-3</v>
          </cell>
          <cell r="J503">
            <v>-2.7710399999999997</v>
          </cell>
          <cell r="K503" t="str">
            <v>Peso de Producto Terminado</v>
          </cell>
          <cell r="L503" t="str">
            <v>G0871</v>
          </cell>
          <cell r="M503">
            <v>2002</v>
          </cell>
          <cell r="N503">
            <v>6</v>
          </cell>
          <cell r="O503" t="str">
            <v>044029</v>
          </cell>
          <cell r="P503">
            <v>2</v>
          </cell>
          <cell r="Q503" t="str">
            <v>G0871</v>
          </cell>
          <cell r="R503" t="str">
            <v>FACTUPA$02</v>
          </cell>
          <cell r="S503" t="str">
            <v>0200015317</v>
          </cell>
          <cell r="T503" t="str">
            <v>ENKADOR</v>
          </cell>
          <cell r="U503">
            <v>44029</v>
          </cell>
          <cell r="V503">
            <v>2228.88</v>
          </cell>
          <cell r="W503">
            <v>0</v>
          </cell>
          <cell r="X503">
            <v>2228.88</v>
          </cell>
          <cell r="Y503">
            <v>267.47000000000003</v>
          </cell>
        </row>
        <row r="504">
          <cell r="A504" t="str">
            <v>G0959C3001</v>
          </cell>
          <cell r="B504" t="str">
            <v>CJ PURE ROYAL S/IMPRES F/CRUZ 75%  T275</v>
          </cell>
          <cell r="C504">
            <v>2</v>
          </cell>
          <cell r="D504" t="str">
            <v>3</v>
          </cell>
          <cell r="E504">
            <v>20020612</v>
          </cell>
          <cell r="F504" t="str">
            <v>UN</v>
          </cell>
          <cell r="G504">
            <v>1</v>
          </cell>
          <cell r="H504">
            <v>2182</v>
          </cell>
          <cell r="I504">
            <v>0.78800000000000003</v>
          </cell>
          <cell r="J504">
            <v>1719.4160000000002</v>
          </cell>
          <cell r="K504" t="str">
            <v>Peso de Producto Terminado</v>
          </cell>
          <cell r="L504" t="str">
            <v>G0959</v>
          </cell>
          <cell r="M504">
            <v>2002</v>
          </cell>
          <cell r="N504">
            <v>6</v>
          </cell>
          <cell r="O504" t="str">
            <v>043232</v>
          </cell>
          <cell r="P504">
            <v>3</v>
          </cell>
          <cell r="Q504" t="str">
            <v>15085</v>
          </cell>
          <cell r="R504" t="str">
            <v>20146</v>
          </cell>
          <cell r="S504" t="str">
            <v>0</v>
          </cell>
          <cell r="T504" t="str">
            <v>FUTUCORP</v>
          </cell>
          <cell r="U504">
            <v>43232</v>
          </cell>
        </row>
        <row r="505">
          <cell r="A505" t="str">
            <v>G0871C3001</v>
          </cell>
          <cell r="B505" t="str">
            <v>CJ 1/2 FK-6 656*436*284 T/200 TE/4086</v>
          </cell>
          <cell r="C505">
            <v>2</v>
          </cell>
          <cell r="D505" t="str">
            <v>3</v>
          </cell>
          <cell r="E505">
            <v>20020627</v>
          </cell>
          <cell r="F505" t="str">
            <v>UN</v>
          </cell>
          <cell r="G505">
            <v>1</v>
          </cell>
          <cell r="H505">
            <v>3443</v>
          </cell>
          <cell r="I505">
            <v>1.0009999999999999</v>
          </cell>
          <cell r="J505">
            <v>3446.4429999999998</v>
          </cell>
          <cell r="K505" t="str">
            <v>Peso de Producto Terminado</v>
          </cell>
          <cell r="L505" t="str">
            <v>G0871</v>
          </cell>
          <cell r="M505">
            <v>2002</v>
          </cell>
          <cell r="N505">
            <v>6</v>
          </cell>
          <cell r="O505" t="str">
            <v>044070</v>
          </cell>
          <cell r="P505">
            <v>2</v>
          </cell>
          <cell r="Q505" t="str">
            <v>15465</v>
          </cell>
          <cell r="R505" t="str">
            <v>22014</v>
          </cell>
          <cell r="S505" t="str">
            <v>0</v>
          </cell>
          <cell r="T505" t="str">
            <v>ENKADOR</v>
          </cell>
          <cell r="U505">
            <v>44070</v>
          </cell>
        </row>
        <row r="506">
          <cell r="A506" t="str">
            <v>G0871C3001</v>
          </cell>
          <cell r="B506" t="str">
            <v>CJ 1/2 FK-6 656*436*284 T/200 TE/4086</v>
          </cell>
          <cell r="C506">
            <v>90</v>
          </cell>
          <cell r="D506" t="str">
            <v>3</v>
          </cell>
          <cell r="E506">
            <v>20020629</v>
          </cell>
          <cell r="F506" t="str">
            <v>UN</v>
          </cell>
          <cell r="G506">
            <v>-1</v>
          </cell>
          <cell r="H506">
            <v>3443</v>
          </cell>
          <cell r="I506">
            <v>1.0009999999999999</v>
          </cell>
          <cell r="J506">
            <v>-3446.4429999999998</v>
          </cell>
          <cell r="K506" t="str">
            <v>Peso de Producto Terminado</v>
          </cell>
          <cell r="L506" t="str">
            <v>G0871</v>
          </cell>
          <cell r="M506">
            <v>2002</v>
          </cell>
          <cell r="N506">
            <v>6</v>
          </cell>
          <cell r="O506" t="str">
            <v>043991</v>
          </cell>
          <cell r="P506">
            <v>1</v>
          </cell>
          <cell r="Q506" t="str">
            <v>G0871</v>
          </cell>
          <cell r="R506" t="str">
            <v>FACTUPA$02</v>
          </cell>
          <cell r="S506" t="str">
            <v>0200015301</v>
          </cell>
          <cell r="T506" t="str">
            <v>ENKADOR</v>
          </cell>
          <cell r="U506">
            <v>43991</v>
          </cell>
          <cell r="V506">
            <v>2685.54</v>
          </cell>
          <cell r="W506">
            <v>0</v>
          </cell>
          <cell r="X506">
            <v>2685.54</v>
          </cell>
          <cell r="Y506">
            <v>322.26</v>
          </cell>
        </row>
        <row r="507">
          <cell r="A507" t="str">
            <v>G0871C3001</v>
          </cell>
          <cell r="B507" t="str">
            <v>CJ 1/2 FK-6 656*436*284 T/200 TE/4086</v>
          </cell>
          <cell r="C507">
            <v>90</v>
          </cell>
          <cell r="D507" t="str">
            <v>3</v>
          </cell>
          <cell r="E507">
            <v>20020615</v>
          </cell>
          <cell r="F507" t="str">
            <v>UN</v>
          </cell>
          <cell r="G507">
            <v>-1</v>
          </cell>
          <cell r="H507">
            <v>920</v>
          </cell>
          <cell r="I507">
            <v>1.0009999999999999</v>
          </cell>
          <cell r="J507">
            <v>-920.92</v>
          </cell>
          <cell r="K507" t="str">
            <v>Peso de Producto Terminado</v>
          </cell>
          <cell r="L507" t="str">
            <v>G0871</v>
          </cell>
          <cell r="M507">
            <v>2002</v>
          </cell>
          <cell r="N507">
            <v>6</v>
          </cell>
          <cell r="O507" t="str">
            <v>043360</v>
          </cell>
          <cell r="P507">
            <v>1</v>
          </cell>
          <cell r="Q507" t="str">
            <v>G0871</v>
          </cell>
          <cell r="R507" t="str">
            <v>FACTUPA$02</v>
          </cell>
          <cell r="S507" t="str">
            <v>0200015018</v>
          </cell>
          <cell r="T507" t="str">
            <v>ENKADOR</v>
          </cell>
          <cell r="U507">
            <v>43360</v>
          </cell>
          <cell r="V507">
            <v>717.6</v>
          </cell>
          <cell r="W507">
            <v>0</v>
          </cell>
          <cell r="X507">
            <v>717.6</v>
          </cell>
          <cell r="Y507">
            <v>86.11</v>
          </cell>
        </row>
        <row r="508">
          <cell r="A508" t="str">
            <v>G0871C3001</v>
          </cell>
          <cell r="B508" t="str">
            <v>CJ 1/2 FK-6 656*436*284 T/200 TE/4086</v>
          </cell>
          <cell r="C508">
            <v>90</v>
          </cell>
          <cell r="D508" t="str">
            <v>3</v>
          </cell>
          <cell r="E508">
            <v>20020615</v>
          </cell>
          <cell r="F508" t="str">
            <v>UN</v>
          </cell>
          <cell r="G508">
            <v>-1</v>
          </cell>
          <cell r="H508">
            <v>1895</v>
          </cell>
          <cell r="I508">
            <v>1.0009999999999999</v>
          </cell>
          <cell r="J508">
            <v>-1896.895</v>
          </cell>
          <cell r="K508" t="str">
            <v>Peso de Producto Terminado</v>
          </cell>
          <cell r="L508" t="str">
            <v>G0871</v>
          </cell>
          <cell r="M508">
            <v>2002</v>
          </cell>
          <cell r="N508">
            <v>6</v>
          </cell>
          <cell r="O508" t="str">
            <v>043358</v>
          </cell>
          <cell r="P508">
            <v>4</v>
          </cell>
          <cell r="Q508" t="str">
            <v>G0871</v>
          </cell>
          <cell r="R508" t="str">
            <v>FACTUPA$02</v>
          </cell>
          <cell r="S508" t="str">
            <v>0200015016</v>
          </cell>
          <cell r="T508" t="str">
            <v>ENKADOR</v>
          </cell>
          <cell r="U508">
            <v>43358</v>
          </cell>
          <cell r="V508">
            <v>1478.1</v>
          </cell>
          <cell r="W508">
            <v>0</v>
          </cell>
          <cell r="X508">
            <v>1478.1</v>
          </cell>
          <cell r="Y508">
            <v>177.37</v>
          </cell>
        </row>
        <row r="509">
          <cell r="A509" t="str">
            <v>G0871C3001</v>
          </cell>
          <cell r="B509" t="str">
            <v>CJ 1/2 FK-6 656*436*284 T/200 TE/4086</v>
          </cell>
          <cell r="C509">
            <v>2</v>
          </cell>
          <cell r="D509" t="str">
            <v>3</v>
          </cell>
          <cell r="E509">
            <v>20020614</v>
          </cell>
          <cell r="F509" t="str">
            <v>UN</v>
          </cell>
          <cell r="G509">
            <v>1</v>
          </cell>
          <cell r="H509">
            <v>2815</v>
          </cell>
          <cell r="I509">
            <v>1.0009999999999999</v>
          </cell>
          <cell r="J509">
            <v>2817.8149999999996</v>
          </cell>
          <cell r="K509" t="str">
            <v>Peso de Producto Terminado</v>
          </cell>
          <cell r="L509" t="str">
            <v>G0871</v>
          </cell>
          <cell r="M509">
            <v>2002</v>
          </cell>
          <cell r="N509">
            <v>6</v>
          </cell>
          <cell r="O509" t="str">
            <v>043313</v>
          </cell>
          <cell r="P509">
            <v>3</v>
          </cell>
          <cell r="Q509" t="str">
            <v>15314</v>
          </cell>
          <cell r="R509" t="str">
            <v>21820</v>
          </cell>
          <cell r="S509" t="str">
            <v>0</v>
          </cell>
          <cell r="T509" t="str">
            <v>ENKADOR</v>
          </cell>
          <cell r="U509">
            <v>43313</v>
          </cell>
        </row>
        <row r="510">
          <cell r="A510" t="str">
            <v>G0871C3001</v>
          </cell>
          <cell r="B510" t="str">
            <v>CJ 1/2 FK-6 656*436*284 T/200 TE/4086</v>
          </cell>
          <cell r="C510">
            <v>90</v>
          </cell>
          <cell r="D510" t="str">
            <v>3</v>
          </cell>
          <cell r="E510">
            <v>20020605</v>
          </cell>
          <cell r="F510" t="str">
            <v>UN</v>
          </cell>
          <cell r="G510">
            <v>-1</v>
          </cell>
          <cell r="H510">
            <v>1480</v>
          </cell>
          <cell r="I510">
            <v>1.0009999999999999</v>
          </cell>
          <cell r="J510">
            <v>-1481.48</v>
          </cell>
          <cell r="K510" t="str">
            <v>Peso de Producto Terminado</v>
          </cell>
          <cell r="L510" t="str">
            <v>G0871</v>
          </cell>
          <cell r="M510">
            <v>2002</v>
          </cell>
          <cell r="N510">
            <v>6</v>
          </cell>
          <cell r="O510" t="str">
            <v>042913</v>
          </cell>
          <cell r="P510">
            <v>1</v>
          </cell>
          <cell r="Q510" t="str">
            <v>G0871</v>
          </cell>
          <cell r="R510" t="str">
            <v>FACTUPA$02</v>
          </cell>
          <cell r="S510" t="str">
            <v>0200014806</v>
          </cell>
          <cell r="T510" t="str">
            <v>ENKADOR</v>
          </cell>
          <cell r="U510">
            <v>42913</v>
          </cell>
          <cell r="V510">
            <v>1154.4000000000001</v>
          </cell>
          <cell r="W510">
            <v>0</v>
          </cell>
          <cell r="X510">
            <v>1154.4000000000001</v>
          </cell>
          <cell r="Y510">
            <v>138.53</v>
          </cell>
        </row>
        <row r="511">
          <cell r="A511" t="str">
            <v>G0953C3MES</v>
          </cell>
          <cell r="B511" t="str">
            <v>CAJA TICTAC MENTA EXTRA STRONG T/150</v>
          </cell>
          <cell r="C511">
            <v>90</v>
          </cell>
          <cell r="D511" t="str">
            <v>3</v>
          </cell>
          <cell r="E511">
            <v>20020614</v>
          </cell>
          <cell r="F511" t="str">
            <v>UN</v>
          </cell>
          <cell r="G511">
            <v>-1</v>
          </cell>
          <cell r="H511">
            <v>7761</v>
          </cell>
          <cell r="I511">
            <v>0.217</v>
          </cell>
          <cell r="J511">
            <v>-1684.1369999999999</v>
          </cell>
          <cell r="K511" t="str">
            <v>Peso de Producto Terminado</v>
          </cell>
          <cell r="L511" t="str">
            <v>G0953</v>
          </cell>
          <cell r="M511">
            <v>2002</v>
          </cell>
          <cell r="N511">
            <v>6</v>
          </cell>
          <cell r="O511" t="str">
            <v>043298</v>
          </cell>
          <cell r="P511">
            <v>1</v>
          </cell>
          <cell r="Q511" t="str">
            <v>G0953</v>
          </cell>
          <cell r="R511" t="str">
            <v>FACTUPA$02</v>
          </cell>
          <cell r="S511" t="str">
            <v>0200014985</v>
          </cell>
          <cell r="T511" t="str">
            <v>FERRERO DEL ECUADOR S.A.</v>
          </cell>
          <cell r="U511">
            <v>43298</v>
          </cell>
          <cell r="V511">
            <v>1474.59</v>
          </cell>
          <cell r="W511">
            <v>0</v>
          </cell>
          <cell r="X511">
            <v>1474.59</v>
          </cell>
          <cell r="Y511">
            <v>176.95</v>
          </cell>
        </row>
        <row r="512">
          <cell r="A512" t="str">
            <v>G0871C3FK6</v>
          </cell>
          <cell r="B512" t="str">
            <v>CAJA FK 6</v>
          </cell>
          <cell r="C512">
            <v>2</v>
          </cell>
          <cell r="D512" t="str">
            <v>3</v>
          </cell>
          <cell r="E512">
            <v>20020630</v>
          </cell>
          <cell r="F512" t="str">
            <v>UN</v>
          </cell>
          <cell r="G512">
            <v>1</v>
          </cell>
          <cell r="H512">
            <v>1500</v>
          </cell>
          <cell r="I512">
            <v>1.51</v>
          </cell>
          <cell r="J512">
            <v>2265</v>
          </cell>
          <cell r="K512" t="str">
            <v>Peso de Producto Terminado</v>
          </cell>
          <cell r="L512" t="str">
            <v>G0871</v>
          </cell>
          <cell r="M512">
            <v>2002</v>
          </cell>
          <cell r="N512">
            <v>6</v>
          </cell>
          <cell r="O512" t="str">
            <v>044036</v>
          </cell>
          <cell r="P512">
            <v>2</v>
          </cell>
          <cell r="Q512" t="str">
            <v>15469</v>
          </cell>
          <cell r="R512" t="str">
            <v>21612</v>
          </cell>
          <cell r="S512" t="str">
            <v>0</v>
          </cell>
          <cell r="T512" t="str">
            <v>ENKADOR</v>
          </cell>
          <cell r="U512">
            <v>44036</v>
          </cell>
        </row>
        <row r="513">
          <cell r="A513" t="str">
            <v>G0921C3T02</v>
          </cell>
          <cell r="B513" t="str">
            <v>TP CALDERO Ñ50 LAM 860*760 T 150</v>
          </cell>
          <cell r="C513">
            <v>90</v>
          </cell>
          <cell r="D513" t="str">
            <v>3</v>
          </cell>
          <cell r="E513">
            <v>20020606</v>
          </cell>
          <cell r="F513" t="str">
            <v>UN</v>
          </cell>
          <cell r="G513">
            <v>-1</v>
          </cell>
          <cell r="H513">
            <v>1958</v>
          </cell>
          <cell r="I513">
            <v>0.34300000000000003</v>
          </cell>
          <cell r="J513">
            <v>-671.59400000000005</v>
          </cell>
          <cell r="K513" t="str">
            <v>Peso de Producto Terminado</v>
          </cell>
          <cell r="L513" t="str">
            <v>G0921</v>
          </cell>
          <cell r="M513">
            <v>2002</v>
          </cell>
          <cell r="N513">
            <v>6</v>
          </cell>
          <cell r="O513" t="str">
            <v>042986</v>
          </cell>
          <cell r="P513">
            <v>3</v>
          </cell>
          <cell r="Q513" t="str">
            <v>G0921</v>
          </cell>
          <cell r="R513" t="str">
            <v>FACTUPA$02</v>
          </cell>
          <cell r="S513" t="str">
            <v>0200014831</v>
          </cell>
          <cell r="T513" t="str">
            <v>FABRICA UMCO</v>
          </cell>
          <cell r="U513">
            <v>42986</v>
          </cell>
          <cell r="V513">
            <v>626.55999999999995</v>
          </cell>
          <cell r="W513">
            <v>0</v>
          </cell>
          <cell r="X513">
            <v>626.55999999999995</v>
          </cell>
          <cell r="Y513">
            <v>75.19</v>
          </cell>
        </row>
        <row r="514">
          <cell r="A514" t="str">
            <v>G0871C3FK5</v>
          </cell>
          <cell r="B514" t="str">
            <v>CAJA FK 5 595X395X500 T/250</v>
          </cell>
          <cell r="C514">
            <v>2</v>
          </cell>
          <cell r="D514" t="str">
            <v>3</v>
          </cell>
          <cell r="E514">
            <v>20020629</v>
          </cell>
          <cell r="F514" t="str">
            <v>UN</v>
          </cell>
          <cell r="G514">
            <v>1</v>
          </cell>
          <cell r="H514">
            <v>2008</v>
          </cell>
          <cell r="I514">
            <v>1.3799999999999999E-3</v>
          </cell>
          <cell r="J514">
            <v>2.7710399999999997</v>
          </cell>
          <cell r="K514" t="str">
            <v>Peso de Producto Terminado</v>
          </cell>
          <cell r="L514" t="str">
            <v>G0871</v>
          </cell>
          <cell r="M514">
            <v>2002</v>
          </cell>
          <cell r="N514">
            <v>6</v>
          </cell>
          <cell r="O514" t="str">
            <v>044028</v>
          </cell>
          <cell r="P514">
            <v>4</v>
          </cell>
          <cell r="Q514" t="str">
            <v>15470</v>
          </cell>
          <cell r="R514" t="str">
            <v>22047</v>
          </cell>
          <cell r="S514" t="str">
            <v>0</v>
          </cell>
          <cell r="T514" t="str">
            <v>ENKADOR</v>
          </cell>
          <cell r="U514">
            <v>44028</v>
          </cell>
        </row>
        <row r="515">
          <cell r="A515" t="str">
            <v>G0871C3FK5</v>
          </cell>
          <cell r="B515" t="str">
            <v>CAJA FK 5 595X395X500 T/250</v>
          </cell>
          <cell r="C515">
            <v>90</v>
          </cell>
          <cell r="D515" t="str">
            <v>3</v>
          </cell>
          <cell r="E515">
            <v>20020615</v>
          </cell>
          <cell r="F515" t="str">
            <v>UN</v>
          </cell>
          <cell r="G515">
            <v>-1</v>
          </cell>
          <cell r="H515">
            <v>997</v>
          </cell>
          <cell r="I515">
            <v>1.3799999999999999E-3</v>
          </cell>
          <cell r="J515">
            <v>-1.3758599999999999</v>
          </cell>
          <cell r="K515" t="str">
            <v>Peso de Producto Terminado</v>
          </cell>
          <cell r="L515" t="str">
            <v>G0871</v>
          </cell>
          <cell r="M515">
            <v>2002</v>
          </cell>
          <cell r="N515">
            <v>6</v>
          </cell>
          <cell r="O515" t="str">
            <v>043359</v>
          </cell>
          <cell r="P515">
            <v>1</v>
          </cell>
          <cell r="Q515" t="str">
            <v>G0871</v>
          </cell>
          <cell r="R515" t="str">
            <v>FACTUPA$02</v>
          </cell>
          <cell r="S515" t="str">
            <v>0200015017</v>
          </cell>
          <cell r="T515" t="str">
            <v>ENKADOR</v>
          </cell>
          <cell r="U515">
            <v>43359</v>
          </cell>
          <cell r="V515">
            <v>1106.67</v>
          </cell>
          <cell r="W515">
            <v>0</v>
          </cell>
          <cell r="X515">
            <v>1106.67</v>
          </cell>
          <cell r="Y515">
            <v>132.80000000000001</v>
          </cell>
        </row>
        <row r="516">
          <cell r="A516" t="str">
            <v>G0871C3COP</v>
          </cell>
          <cell r="B516" t="str">
            <v>CAJA COPS 543*412*425 T/175 TE/3073</v>
          </cell>
          <cell r="C516">
            <v>90</v>
          </cell>
          <cell r="D516" t="str">
            <v>3</v>
          </cell>
          <cell r="E516">
            <v>20020630</v>
          </cell>
          <cell r="F516" t="str">
            <v>UN</v>
          </cell>
          <cell r="G516">
            <v>-1</v>
          </cell>
          <cell r="H516">
            <v>1088</v>
          </cell>
          <cell r="I516">
            <v>0.97199999999999998</v>
          </cell>
          <cell r="J516">
            <v>-1057.5360000000001</v>
          </cell>
          <cell r="K516" t="str">
            <v>Peso de Producto Terminado</v>
          </cell>
          <cell r="L516" t="str">
            <v>G0871</v>
          </cell>
          <cell r="M516">
            <v>2002</v>
          </cell>
          <cell r="N516">
            <v>6</v>
          </cell>
          <cell r="O516" t="str">
            <v>044034</v>
          </cell>
          <cell r="P516">
            <v>1</v>
          </cell>
          <cell r="Q516" t="str">
            <v>G0871</v>
          </cell>
          <cell r="R516" t="str">
            <v>FACTUPA$02</v>
          </cell>
          <cell r="S516" t="str">
            <v>0200015319</v>
          </cell>
          <cell r="T516" t="str">
            <v>ENKADOR</v>
          </cell>
          <cell r="U516">
            <v>44034</v>
          </cell>
          <cell r="V516">
            <v>837.76</v>
          </cell>
          <cell r="W516">
            <v>0</v>
          </cell>
          <cell r="X516">
            <v>837.76</v>
          </cell>
          <cell r="Y516">
            <v>100.53</v>
          </cell>
        </row>
        <row r="517">
          <cell r="A517" t="str">
            <v>G0871C3COP</v>
          </cell>
          <cell r="B517" t="str">
            <v>CAJA COPS 543*412*425 T/175 TE/3073</v>
          </cell>
          <cell r="C517">
            <v>2</v>
          </cell>
          <cell r="D517" t="str">
            <v>3</v>
          </cell>
          <cell r="E517">
            <v>20020629</v>
          </cell>
          <cell r="F517" t="str">
            <v>UN</v>
          </cell>
          <cell r="G517">
            <v>1</v>
          </cell>
          <cell r="H517">
            <v>1088</v>
          </cell>
          <cell r="I517">
            <v>0.97199999999999998</v>
          </cell>
          <cell r="J517">
            <v>1057.5360000000001</v>
          </cell>
          <cell r="K517" t="str">
            <v>Peso de Producto Terminado</v>
          </cell>
          <cell r="L517" t="str">
            <v>G0871</v>
          </cell>
          <cell r="M517">
            <v>2002</v>
          </cell>
          <cell r="N517">
            <v>6</v>
          </cell>
          <cell r="O517" t="str">
            <v>044028</v>
          </cell>
          <cell r="P517">
            <v>1</v>
          </cell>
          <cell r="Q517" t="str">
            <v>15472</v>
          </cell>
          <cell r="R517" t="str">
            <v>21813</v>
          </cell>
          <cell r="S517" t="str">
            <v>0</v>
          </cell>
          <cell r="T517" t="str">
            <v>ENKADOR</v>
          </cell>
          <cell r="U517">
            <v>44028</v>
          </cell>
        </row>
        <row r="518">
          <cell r="A518" t="str">
            <v>G0871C3COP</v>
          </cell>
          <cell r="B518" t="str">
            <v>CAJA COPS 543*412*425 T/175 TE/3073</v>
          </cell>
          <cell r="C518">
            <v>90</v>
          </cell>
          <cell r="D518" t="str">
            <v>3</v>
          </cell>
          <cell r="E518">
            <v>20020615</v>
          </cell>
          <cell r="F518" t="str">
            <v>UN</v>
          </cell>
          <cell r="G518">
            <v>-1</v>
          </cell>
          <cell r="H518">
            <v>1032</v>
          </cell>
          <cell r="I518">
            <v>0.97199999999999998</v>
          </cell>
          <cell r="J518">
            <v>-1003.1039999999999</v>
          </cell>
          <cell r="K518" t="str">
            <v>Peso de Producto Terminado</v>
          </cell>
          <cell r="L518" t="str">
            <v>G0871</v>
          </cell>
          <cell r="M518">
            <v>2002</v>
          </cell>
          <cell r="N518">
            <v>6</v>
          </cell>
          <cell r="O518" t="str">
            <v>043358</v>
          </cell>
          <cell r="P518">
            <v>3</v>
          </cell>
          <cell r="Q518" t="str">
            <v>G0871</v>
          </cell>
          <cell r="R518" t="str">
            <v>FACTUPA$02</v>
          </cell>
          <cell r="S518" t="str">
            <v>0200015016</v>
          </cell>
          <cell r="T518" t="str">
            <v>ENKADOR</v>
          </cell>
          <cell r="U518">
            <v>43358</v>
          </cell>
          <cell r="V518">
            <v>794.64</v>
          </cell>
          <cell r="W518">
            <v>0</v>
          </cell>
          <cell r="X518">
            <v>794.64</v>
          </cell>
          <cell r="Y518">
            <v>95.36</v>
          </cell>
        </row>
        <row r="519">
          <cell r="A519" t="str">
            <v>G0871C3COP</v>
          </cell>
          <cell r="B519" t="str">
            <v>CAJA COPS 543*412*425 T/175 TE/3073</v>
          </cell>
          <cell r="C519">
            <v>2</v>
          </cell>
          <cell r="D519" t="str">
            <v>3</v>
          </cell>
          <cell r="E519">
            <v>20020614</v>
          </cell>
          <cell r="F519" t="str">
            <v>UN</v>
          </cell>
          <cell r="G519">
            <v>1</v>
          </cell>
          <cell r="H519">
            <v>1032</v>
          </cell>
          <cell r="I519">
            <v>0.97199999999999998</v>
          </cell>
          <cell r="J519">
            <v>1003.1039999999999</v>
          </cell>
          <cell r="K519" t="str">
            <v>Peso de Producto Terminado</v>
          </cell>
          <cell r="L519" t="str">
            <v>G0871</v>
          </cell>
          <cell r="M519">
            <v>2002</v>
          </cell>
          <cell r="N519">
            <v>6</v>
          </cell>
          <cell r="O519" t="str">
            <v>043313</v>
          </cell>
          <cell r="P519">
            <v>5</v>
          </cell>
          <cell r="Q519" t="str">
            <v>15316</v>
          </cell>
          <cell r="R519" t="str">
            <v>21813</v>
          </cell>
          <cell r="S519" t="str">
            <v>0</v>
          </cell>
          <cell r="T519" t="str">
            <v>ENKADOR</v>
          </cell>
          <cell r="U519">
            <v>43313</v>
          </cell>
        </row>
        <row r="520">
          <cell r="A520" t="str">
            <v>G0839C3R#6</v>
          </cell>
          <cell r="C520">
            <v>90</v>
          </cell>
          <cell r="D520" t="str">
            <v>3</v>
          </cell>
          <cell r="E520">
            <v>20020604</v>
          </cell>
          <cell r="F520" t="str">
            <v>UN</v>
          </cell>
          <cell r="G520">
            <v>-1</v>
          </cell>
          <cell r="H520">
            <v>310</v>
          </cell>
          <cell r="K520" t="str">
            <v>Peso de Ventas</v>
          </cell>
          <cell r="L520" t="str">
            <v>G0839</v>
          </cell>
          <cell r="M520">
            <v>2002</v>
          </cell>
          <cell r="N520">
            <v>6</v>
          </cell>
          <cell r="O520" t="str">
            <v>042847</v>
          </cell>
          <cell r="P520">
            <v>1</v>
          </cell>
          <cell r="Q520" t="str">
            <v>G0839</v>
          </cell>
          <cell r="R520" t="str">
            <v>FACTUPA$02</v>
          </cell>
          <cell r="S520" t="str">
            <v>0200014776</v>
          </cell>
          <cell r="T520" t="str">
            <v>ECUATORIANA DE RADIADORES S.A</v>
          </cell>
          <cell r="U520">
            <v>42847</v>
          </cell>
        </row>
        <row r="521">
          <cell r="A521" t="str">
            <v>G0871C3003</v>
          </cell>
          <cell r="B521" t="str">
            <v>CAJA CONOS 595*395*460 T/200 TE/4152</v>
          </cell>
          <cell r="C521">
            <v>90</v>
          </cell>
          <cell r="D521" t="str">
            <v>3</v>
          </cell>
          <cell r="E521">
            <v>20020615</v>
          </cell>
          <cell r="F521" t="str">
            <v>UN</v>
          </cell>
          <cell r="G521">
            <v>-1</v>
          </cell>
          <cell r="H521">
            <v>680</v>
          </cell>
          <cell r="I521">
            <v>1.095</v>
          </cell>
          <cell r="J521">
            <v>-744.6</v>
          </cell>
          <cell r="K521" t="str">
            <v>Peso de Producto Terminado</v>
          </cell>
          <cell r="L521" t="str">
            <v>G0871</v>
          </cell>
          <cell r="M521">
            <v>2002</v>
          </cell>
          <cell r="N521">
            <v>6</v>
          </cell>
          <cell r="O521" t="str">
            <v>043358</v>
          </cell>
          <cell r="P521">
            <v>2</v>
          </cell>
          <cell r="Q521" t="str">
            <v>G0871</v>
          </cell>
          <cell r="R521" t="str">
            <v>FACTUPA$02</v>
          </cell>
          <cell r="S521" t="str">
            <v>0200015016</v>
          </cell>
          <cell r="T521" t="str">
            <v>ENKADOR</v>
          </cell>
          <cell r="U521">
            <v>43358</v>
          </cell>
          <cell r="V521">
            <v>591.6</v>
          </cell>
          <cell r="W521">
            <v>0</v>
          </cell>
          <cell r="X521">
            <v>591.6</v>
          </cell>
          <cell r="Y521">
            <v>70.989999999999995</v>
          </cell>
        </row>
        <row r="522">
          <cell r="A522" t="str">
            <v>G0871C3001</v>
          </cell>
          <cell r="B522" t="str">
            <v>CJ 1/2 FK-6 656*436*284 T/200 TE/4086</v>
          </cell>
          <cell r="C522">
            <v>2</v>
          </cell>
          <cell r="D522" t="str">
            <v>3</v>
          </cell>
          <cell r="E522">
            <v>20020604</v>
          </cell>
          <cell r="F522" t="str">
            <v>UN</v>
          </cell>
          <cell r="G522">
            <v>1</v>
          </cell>
          <cell r="H522">
            <v>1480</v>
          </cell>
          <cell r="I522">
            <v>1.0009999999999999</v>
          </cell>
          <cell r="J522">
            <v>1481.48</v>
          </cell>
          <cell r="K522" t="str">
            <v>Peso de Producto Terminado</v>
          </cell>
          <cell r="L522" t="str">
            <v>G0871</v>
          </cell>
          <cell r="M522">
            <v>2002</v>
          </cell>
          <cell r="N522">
            <v>6</v>
          </cell>
          <cell r="O522" t="str">
            <v>042855</v>
          </cell>
          <cell r="P522">
            <v>2</v>
          </cell>
          <cell r="Q522" t="str">
            <v>14888</v>
          </cell>
          <cell r="R522" t="str">
            <v>21663</v>
          </cell>
          <cell r="S522" t="str">
            <v>0</v>
          </cell>
          <cell r="T522" t="str">
            <v>ENKADOR</v>
          </cell>
          <cell r="U522">
            <v>42855</v>
          </cell>
        </row>
        <row r="523">
          <cell r="A523" t="str">
            <v>G0436R3K14</v>
          </cell>
          <cell r="B523" t="str">
            <v>REFUERZO  K014</v>
          </cell>
          <cell r="C523">
            <v>2</v>
          </cell>
          <cell r="D523" t="str">
            <v>3</v>
          </cell>
          <cell r="E523">
            <v>20020622</v>
          </cell>
          <cell r="F523" t="str">
            <v>UN</v>
          </cell>
          <cell r="G523">
            <v>1</v>
          </cell>
          <cell r="H523">
            <v>10800</v>
          </cell>
          <cell r="I523">
            <v>3.7999999999999999E-2</v>
          </cell>
          <cell r="J523">
            <v>410.4</v>
          </cell>
          <cell r="K523" t="str">
            <v>Peso de Producto Terminado</v>
          </cell>
          <cell r="L523" t="str">
            <v>G0436</v>
          </cell>
          <cell r="M523">
            <v>2002</v>
          </cell>
          <cell r="N523">
            <v>6</v>
          </cell>
          <cell r="O523" t="str">
            <v>043612</v>
          </cell>
          <cell r="P523">
            <v>9</v>
          </cell>
          <cell r="Q523" t="str">
            <v>15186</v>
          </cell>
          <cell r="R523" t="str">
            <v>21980</v>
          </cell>
          <cell r="S523" t="str">
            <v>0</v>
          </cell>
          <cell r="T523" t="str">
            <v>CONFITECA</v>
          </cell>
          <cell r="U523">
            <v>43612</v>
          </cell>
        </row>
        <row r="524">
          <cell r="A524" t="str">
            <v>G0444C3CO2</v>
          </cell>
          <cell r="B524" t="str">
            <v>CAJA CLUB ONE WAY 24 UND 410*270*208</v>
          </cell>
          <cell r="C524">
            <v>90</v>
          </cell>
          <cell r="D524" t="str">
            <v>3</v>
          </cell>
          <cell r="E524">
            <v>20020613</v>
          </cell>
          <cell r="F524" t="str">
            <v>UN</v>
          </cell>
          <cell r="G524">
            <v>-1</v>
          </cell>
          <cell r="H524">
            <v>5000</v>
          </cell>
          <cell r="I524">
            <v>0.36099999999999999</v>
          </cell>
          <cell r="J524">
            <v>-1805</v>
          </cell>
          <cell r="K524" t="str">
            <v>Peso de Producto Terminado</v>
          </cell>
          <cell r="L524" t="str">
            <v>G0444</v>
          </cell>
          <cell r="M524">
            <v>2002</v>
          </cell>
          <cell r="N524">
            <v>6</v>
          </cell>
          <cell r="O524" t="str">
            <v>043230</v>
          </cell>
          <cell r="P524">
            <v>1</v>
          </cell>
          <cell r="Q524" t="str">
            <v>G0444</v>
          </cell>
          <cell r="R524" t="str">
            <v>FACTUPA$02</v>
          </cell>
          <cell r="S524" t="str">
            <v>0200014955</v>
          </cell>
          <cell r="T524" t="str">
            <v>CIAS DE CERVEZAS NACIONALES C.A.</v>
          </cell>
          <cell r="U524">
            <v>43230</v>
          </cell>
          <cell r="V524">
            <v>1800</v>
          </cell>
          <cell r="W524">
            <v>0</v>
          </cell>
          <cell r="X524">
            <v>1800</v>
          </cell>
          <cell r="Y524">
            <v>216</v>
          </cell>
        </row>
        <row r="525">
          <cell r="A525" t="str">
            <v>G0444C3CO2</v>
          </cell>
          <cell r="B525" t="str">
            <v>CAJA CLUB ONE WAY 24 UND 410*270*208</v>
          </cell>
          <cell r="C525">
            <v>2</v>
          </cell>
          <cell r="D525" t="str">
            <v>3</v>
          </cell>
          <cell r="E525">
            <v>20020610</v>
          </cell>
          <cell r="F525" t="str">
            <v>UN</v>
          </cell>
          <cell r="G525">
            <v>1</v>
          </cell>
          <cell r="H525">
            <v>10973</v>
          </cell>
          <cell r="I525">
            <v>0.36099999999999999</v>
          </cell>
          <cell r="J525">
            <v>3961.2529999999997</v>
          </cell>
          <cell r="K525" t="str">
            <v>Peso de Producto Terminado</v>
          </cell>
          <cell r="L525" t="str">
            <v>G0444</v>
          </cell>
          <cell r="M525">
            <v>2002</v>
          </cell>
          <cell r="N525">
            <v>6</v>
          </cell>
          <cell r="O525" t="str">
            <v>043146</v>
          </cell>
          <cell r="P525">
            <v>2</v>
          </cell>
          <cell r="Q525" t="str">
            <v>15040</v>
          </cell>
          <cell r="R525" t="str">
            <v>21390</v>
          </cell>
          <cell r="S525" t="str">
            <v>0</v>
          </cell>
          <cell r="T525" t="str">
            <v>CIAS DE CERVEZAS NACIONALES C.A.</v>
          </cell>
          <cell r="U525">
            <v>43146</v>
          </cell>
        </row>
        <row r="526">
          <cell r="A526" t="str">
            <v>G0444C3CO2</v>
          </cell>
          <cell r="B526" t="str">
            <v>CAJA CLUB ONE WAY 24 UND 410*270*208</v>
          </cell>
          <cell r="C526">
            <v>90</v>
          </cell>
          <cell r="D526" t="str">
            <v>3</v>
          </cell>
          <cell r="E526">
            <v>20020606</v>
          </cell>
          <cell r="F526" t="str">
            <v>UN</v>
          </cell>
          <cell r="G526">
            <v>-1</v>
          </cell>
          <cell r="H526">
            <v>3000</v>
          </cell>
          <cell r="I526">
            <v>0.36099999999999999</v>
          </cell>
          <cell r="J526">
            <v>-1083</v>
          </cell>
          <cell r="K526" t="str">
            <v>Peso de Producto Terminado</v>
          </cell>
          <cell r="L526" t="str">
            <v>G0444</v>
          </cell>
          <cell r="M526">
            <v>2002</v>
          </cell>
          <cell r="N526">
            <v>6</v>
          </cell>
          <cell r="O526" t="str">
            <v>042922</v>
          </cell>
          <cell r="P526">
            <v>1</v>
          </cell>
          <cell r="Q526" t="str">
            <v>G0444</v>
          </cell>
          <cell r="R526" t="str">
            <v>FACTUPA$02</v>
          </cell>
          <cell r="S526" t="str">
            <v>0200014813</v>
          </cell>
          <cell r="T526" t="str">
            <v>CIAS DE CERVEZAS NACIONALES C.A.</v>
          </cell>
          <cell r="U526">
            <v>42922</v>
          </cell>
          <cell r="V526">
            <v>1080</v>
          </cell>
          <cell r="W526">
            <v>0</v>
          </cell>
          <cell r="X526">
            <v>1080</v>
          </cell>
          <cell r="Y526">
            <v>129.6</v>
          </cell>
        </row>
        <row r="527">
          <cell r="A527" t="str">
            <v>G0444C3CO2</v>
          </cell>
          <cell r="B527" t="str">
            <v>CAJA CLUB ONE WAY 24 UND 410*270*208</v>
          </cell>
          <cell r="C527">
            <v>90</v>
          </cell>
          <cell r="D527" t="str">
            <v>3</v>
          </cell>
          <cell r="E527">
            <v>20020605</v>
          </cell>
          <cell r="F527" t="str">
            <v>UN</v>
          </cell>
          <cell r="G527">
            <v>-1</v>
          </cell>
          <cell r="H527">
            <v>61</v>
          </cell>
          <cell r="I527">
            <v>0.36099999999999999</v>
          </cell>
          <cell r="J527">
            <v>-22.021000000000001</v>
          </cell>
          <cell r="K527" t="str">
            <v>Peso de Producto Terminado</v>
          </cell>
          <cell r="L527" t="str">
            <v>G0444</v>
          </cell>
          <cell r="M527">
            <v>2002</v>
          </cell>
          <cell r="N527">
            <v>6</v>
          </cell>
          <cell r="O527" t="str">
            <v>042891</v>
          </cell>
          <cell r="P527">
            <v>1</v>
          </cell>
          <cell r="Q527" t="str">
            <v>G0444</v>
          </cell>
          <cell r="R527" t="str">
            <v>FACTUPA$02</v>
          </cell>
          <cell r="S527" t="str">
            <v>0200014792</v>
          </cell>
          <cell r="T527" t="str">
            <v>CIAS DE CERVEZAS NACIONALES C.A.</v>
          </cell>
          <cell r="U527">
            <v>42891</v>
          </cell>
          <cell r="V527">
            <v>2520</v>
          </cell>
          <cell r="W527">
            <v>0</v>
          </cell>
          <cell r="X527">
            <v>2520</v>
          </cell>
          <cell r="Y527">
            <v>302.39999999999998</v>
          </cell>
        </row>
        <row r="528">
          <cell r="A528" t="str">
            <v>G0444C3CO2</v>
          </cell>
          <cell r="B528" t="str">
            <v>CAJA CLUB ONE WAY 24 UND 410*270*208</v>
          </cell>
          <cell r="C528">
            <v>90</v>
          </cell>
          <cell r="D528" t="str">
            <v>3</v>
          </cell>
          <cell r="E528">
            <v>20020605</v>
          </cell>
          <cell r="F528" t="str">
            <v>UN</v>
          </cell>
          <cell r="G528">
            <v>-1</v>
          </cell>
          <cell r="H528">
            <v>6939</v>
          </cell>
          <cell r="I528">
            <v>0.36099999999999999</v>
          </cell>
          <cell r="J528">
            <v>-2504.9789999999998</v>
          </cell>
          <cell r="K528" t="str">
            <v>Peso de Producto Terminado</v>
          </cell>
          <cell r="L528" t="str">
            <v>G0444</v>
          </cell>
          <cell r="M528">
            <v>2002</v>
          </cell>
          <cell r="N528">
            <v>6</v>
          </cell>
          <cell r="O528" t="str">
            <v>042891</v>
          </cell>
          <cell r="P528">
            <v>1</v>
          </cell>
          <cell r="Q528" t="str">
            <v>G0444</v>
          </cell>
          <cell r="R528" t="str">
            <v>FACTUPA$02</v>
          </cell>
          <cell r="S528" t="str">
            <v>0200014792</v>
          </cell>
          <cell r="T528" t="str">
            <v>CIAS DE CERVEZAS NACIONALES C.A.</v>
          </cell>
          <cell r="U528">
            <v>42891</v>
          </cell>
          <cell r="V528">
            <v>2520</v>
          </cell>
          <cell r="W528">
            <v>0</v>
          </cell>
          <cell r="X528">
            <v>2520</v>
          </cell>
          <cell r="Y528">
            <v>302.39999999999998</v>
          </cell>
        </row>
        <row r="529">
          <cell r="A529" t="str">
            <v>G0444C3CO2</v>
          </cell>
          <cell r="B529" t="str">
            <v>CAJA CLUB ONE WAY 24 UND 410*270*208</v>
          </cell>
          <cell r="C529">
            <v>2</v>
          </cell>
          <cell r="D529" t="str">
            <v>3</v>
          </cell>
          <cell r="E529">
            <v>20020603</v>
          </cell>
          <cell r="F529" t="str">
            <v>UN</v>
          </cell>
          <cell r="G529">
            <v>1</v>
          </cell>
          <cell r="H529">
            <v>6939</v>
          </cell>
          <cell r="I529">
            <v>0.36099999999999999</v>
          </cell>
          <cell r="J529">
            <v>2504.9789999999998</v>
          </cell>
          <cell r="K529" t="str">
            <v>Peso de Producto Terminado</v>
          </cell>
          <cell r="L529" t="str">
            <v>G0444</v>
          </cell>
          <cell r="M529">
            <v>2002</v>
          </cell>
          <cell r="N529">
            <v>6</v>
          </cell>
          <cell r="O529" t="str">
            <v>042844</v>
          </cell>
          <cell r="P529">
            <v>4</v>
          </cell>
          <cell r="Q529" t="str">
            <v>14879</v>
          </cell>
          <cell r="R529" t="str">
            <v>21390</v>
          </cell>
          <cell r="S529" t="str">
            <v>0</v>
          </cell>
          <cell r="T529" t="str">
            <v>CIAS DE CERVEZAS NACIONALES C.A.</v>
          </cell>
          <cell r="U529">
            <v>42844</v>
          </cell>
        </row>
        <row r="530">
          <cell r="A530" t="str">
            <v>G0436T3K16</v>
          </cell>
          <cell r="B530" t="str">
            <v>TRANSVERSALES K016</v>
          </cell>
          <cell r="C530">
            <v>90</v>
          </cell>
          <cell r="D530" t="str">
            <v>3</v>
          </cell>
          <cell r="E530">
            <v>20020624</v>
          </cell>
          <cell r="F530" t="str">
            <v>UN</v>
          </cell>
          <cell r="G530">
            <v>-1</v>
          </cell>
          <cell r="H530">
            <v>3180</v>
          </cell>
          <cell r="I530">
            <v>2.7E-2</v>
          </cell>
          <cell r="J530">
            <v>-85.86</v>
          </cell>
          <cell r="K530" t="str">
            <v>Peso de Producto Terminado</v>
          </cell>
          <cell r="L530" t="str">
            <v>G0436</v>
          </cell>
          <cell r="M530">
            <v>2002</v>
          </cell>
          <cell r="N530">
            <v>6</v>
          </cell>
          <cell r="O530" t="str">
            <v>043679</v>
          </cell>
          <cell r="P530">
            <v>4</v>
          </cell>
          <cell r="Q530" t="str">
            <v>G0436</v>
          </cell>
          <cell r="R530" t="str">
            <v>FACTUPA$02</v>
          </cell>
          <cell r="S530" t="str">
            <v>0200015180</v>
          </cell>
          <cell r="T530" t="str">
            <v>CONFITECA</v>
          </cell>
          <cell r="U530">
            <v>43679</v>
          </cell>
          <cell r="V530">
            <v>63.6</v>
          </cell>
          <cell r="W530">
            <v>0</v>
          </cell>
          <cell r="X530">
            <v>63.6</v>
          </cell>
          <cell r="Y530">
            <v>7.63</v>
          </cell>
        </row>
        <row r="531">
          <cell r="A531" t="str">
            <v>G0436T3K16</v>
          </cell>
          <cell r="B531" t="str">
            <v>TRANSVERSALES K016</v>
          </cell>
          <cell r="C531">
            <v>2</v>
          </cell>
          <cell r="D531" t="str">
            <v>3</v>
          </cell>
          <cell r="E531">
            <v>20020624</v>
          </cell>
          <cell r="F531" t="str">
            <v>UN</v>
          </cell>
          <cell r="G531">
            <v>1</v>
          </cell>
          <cell r="H531">
            <v>3180</v>
          </cell>
          <cell r="I531">
            <v>2.7E-2</v>
          </cell>
          <cell r="J531">
            <v>85.86</v>
          </cell>
          <cell r="K531" t="str">
            <v>Peso de Producto Terminado</v>
          </cell>
          <cell r="L531" t="str">
            <v>G0436</v>
          </cell>
          <cell r="M531">
            <v>2002</v>
          </cell>
          <cell r="N531">
            <v>6</v>
          </cell>
          <cell r="O531" t="str">
            <v>043636</v>
          </cell>
          <cell r="P531">
            <v>6</v>
          </cell>
          <cell r="Q531" t="str">
            <v>15189</v>
          </cell>
          <cell r="R531" t="str">
            <v>21981</v>
          </cell>
          <cell r="S531" t="str">
            <v>0</v>
          </cell>
          <cell r="T531" t="str">
            <v>CONFITECA</v>
          </cell>
          <cell r="U531">
            <v>43636</v>
          </cell>
        </row>
        <row r="532">
          <cell r="A532" t="str">
            <v>G0436R3P18</v>
          </cell>
          <cell r="B532" t="str">
            <v>REFUERZO PERIMETRAL 21 K018</v>
          </cell>
          <cell r="C532">
            <v>90</v>
          </cell>
          <cell r="D532" t="str">
            <v>3</v>
          </cell>
          <cell r="E532">
            <v>20020626</v>
          </cell>
          <cell r="F532" t="str">
            <v>UN</v>
          </cell>
          <cell r="G532">
            <v>-1</v>
          </cell>
          <cell r="H532">
            <v>2036</v>
          </cell>
          <cell r="I532">
            <v>0.186</v>
          </cell>
          <cell r="J532">
            <v>-378.69599999999997</v>
          </cell>
          <cell r="K532" t="str">
            <v>Peso de Producto Terminado</v>
          </cell>
          <cell r="L532" t="str">
            <v>G0436</v>
          </cell>
          <cell r="M532">
            <v>2002</v>
          </cell>
          <cell r="N532">
            <v>6</v>
          </cell>
          <cell r="O532" t="str">
            <v>043830</v>
          </cell>
          <cell r="P532">
            <v>1</v>
          </cell>
          <cell r="Q532" t="str">
            <v>G0436</v>
          </cell>
          <cell r="R532" t="str">
            <v>FACTUPA$02</v>
          </cell>
          <cell r="S532" t="str">
            <v>0200015238</v>
          </cell>
          <cell r="T532" t="str">
            <v>CONFITECA</v>
          </cell>
          <cell r="U532">
            <v>43830</v>
          </cell>
          <cell r="V532">
            <v>285.04000000000002</v>
          </cell>
          <cell r="W532">
            <v>0</v>
          </cell>
          <cell r="X532">
            <v>285.04000000000002</v>
          </cell>
          <cell r="Y532">
            <v>34.200000000000003</v>
          </cell>
        </row>
        <row r="533">
          <cell r="A533" t="str">
            <v>G0436R3P18</v>
          </cell>
          <cell r="B533" t="str">
            <v>REFUERZO PERIMETRAL 21 K018</v>
          </cell>
          <cell r="C533">
            <v>2</v>
          </cell>
          <cell r="D533" t="str">
            <v>3</v>
          </cell>
          <cell r="E533">
            <v>20020624</v>
          </cell>
          <cell r="F533" t="str">
            <v>UN</v>
          </cell>
          <cell r="G533">
            <v>1</v>
          </cell>
          <cell r="H533">
            <v>597</v>
          </cell>
          <cell r="I533">
            <v>0.186</v>
          </cell>
          <cell r="J533">
            <v>111.042</v>
          </cell>
          <cell r="K533" t="str">
            <v>Peso de Producto Terminado</v>
          </cell>
          <cell r="L533" t="str">
            <v>G0436</v>
          </cell>
          <cell r="M533">
            <v>2002</v>
          </cell>
          <cell r="N533">
            <v>6</v>
          </cell>
          <cell r="O533" t="str">
            <v>043636</v>
          </cell>
          <cell r="P533">
            <v>5</v>
          </cell>
          <cell r="Q533" t="str">
            <v>15190</v>
          </cell>
          <cell r="R533" t="str">
            <v>21983</v>
          </cell>
          <cell r="S533" t="str">
            <v>0</v>
          </cell>
          <cell r="T533" t="str">
            <v>CONFITECA</v>
          </cell>
          <cell r="U533">
            <v>43636</v>
          </cell>
        </row>
        <row r="534">
          <cell r="A534" t="str">
            <v>G0436R3P18</v>
          </cell>
          <cell r="B534" t="str">
            <v>REFUERZO PERIMETRAL 21 K018</v>
          </cell>
          <cell r="C534">
            <v>2</v>
          </cell>
          <cell r="D534" t="str">
            <v>3</v>
          </cell>
          <cell r="E534">
            <v>20020619</v>
          </cell>
          <cell r="F534" t="str">
            <v>UN</v>
          </cell>
          <cell r="G534">
            <v>1</v>
          </cell>
          <cell r="H534">
            <v>1440</v>
          </cell>
          <cell r="I534">
            <v>0.186</v>
          </cell>
          <cell r="J534">
            <v>267.83999999999997</v>
          </cell>
          <cell r="K534" t="str">
            <v>Peso de Producto Terminado</v>
          </cell>
          <cell r="L534" t="str">
            <v>G0436</v>
          </cell>
          <cell r="M534">
            <v>2002</v>
          </cell>
          <cell r="N534">
            <v>6</v>
          </cell>
          <cell r="O534" t="str">
            <v>043512</v>
          </cell>
          <cell r="P534">
            <v>11</v>
          </cell>
          <cell r="Q534" t="str">
            <v>15167</v>
          </cell>
          <cell r="R534" t="str">
            <v>21983</v>
          </cell>
          <cell r="S534" t="str">
            <v>0</v>
          </cell>
          <cell r="T534" t="str">
            <v>CONFITECA</v>
          </cell>
          <cell r="U534">
            <v>43512</v>
          </cell>
        </row>
        <row r="535">
          <cell r="A535" t="str">
            <v>G0436R3K14</v>
          </cell>
          <cell r="B535" t="str">
            <v>REFUERZO  K014</v>
          </cell>
          <cell r="C535">
            <v>2</v>
          </cell>
          <cell r="D535" t="str">
            <v>3</v>
          </cell>
          <cell r="E535">
            <v>20020624</v>
          </cell>
          <cell r="F535" t="str">
            <v>UN</v>
          </cell>
          <cell r="G535">
            <v>1</v>
          </cell>
          <cell r="H535">
            <v>7230</v>
          </cell>
          <cell r="I535">
            <v>3.7999999999999999E-2</v>
          </cell>
          <cell r="J535">
            <v>274.74</v>
          </cell>
          <cell r="K535" t="str">
            <v>Peso de Producto Terminado</v>
          </cell>
          <cell r="L535" t="str">
            <v>G0436</v>
          </cell>
          <cell r="M535">
            <v>2002</v>
          </cell>
          <cell r="N535">
            <v>6</v>
          </cell>
          <cell r="O535" t="str">
            <v>043705</v>
          </cell>
          <cell r="P535">
            <v>1</v>
          </cell>
          <cell r="Q535" t="str">
            <v>15192</v>
          </cell>
          <cell r="R535" t="str">
            <v>21980</v>
          </cell>
          <cell r="S535" t="str">
            <v>0</v>
          </cell>
          <cell r="T535" t="str">
            <v>CONFITECA</v>
          </cell>
          <cell r="U535">
            <v>43705</v>
          </cell>
        </row>
        <row r="536">
          <cell r="A536" t="str">
            <v>G0099C3B02</v>
          </cell>
          <cell r="B536" t="str">
            <v>CJ BASE HEALTHY HIDE 572*470*292 TE-4275</v>
          </cell>
          <cell r="C536">
            <v>2</v>
          </cell>
          <cell r="D536" t="str">
            <v>3</v>
          </cell>
          <cell r="E536">
            <v>20020611</v>
          </cell>
          <cell r="F536" t="str">
            <v>UN</v>
          </cell>
          <cell r="G536">
            <v>1</v>
          </cell>
          <cell r="H536">
            <v>2034</v>
          </cell>
          <cell r="I536">
            <v>0.86199999999999999</v>
          </cell>
          <cell r="J536">
            <v>1753.308</v>
          </cell>
          <cell r="K536" t="str">
            <v>Peso de Producto Terminado</v>
          </cell>
          <cell r="L536" t="str">
            <v>G0099</v>
          </cell>
          <cell r="M536">
            <v>2002</v>
          </cell>
          <cell r="N536">
            <v>6</v>
          </cell>
          <cell r="O536" t="str">
            <v>043193</v>
          </cell>
          <cell r="P536">
            <v>5</v>
          </cell>
          <cell r="Q536" t="str">
            <v>15076</v>
          </cell>
          <cell r="R536" t="str">
            <v>21723</v>
          </cell>
          <cell r="S536" t="str">
            <v>0</v>
          </cell>
          <cell r="T536" t="str">
            <v>CIA. AGROINDUSTRIAL AGROCUEROS S. A.</v>
          </cell>
          <cell r="U536">
            <v>43193</v>
          </cell>
        </row>
        <row r="537">
          <cell r="A537" t="str">
            <v>G0436R3K14</v>
          </cell>
          <cell r="B537" t="str">
            <v>REFUERZO  K014</v>
          </cell>
          <cell r="C537">
            <v>2</v>
          </cell>
          <cell r="D537" t="str">
            <v>3</v>
          </cell>
          <cell r="E537">
            <v>20020624</v>
          </cell>
          <cell r="F537" t="str">
            <v>UN</v>
          </cell>
          <cell r="G537">
            <v>1</v>
          </cell>
          <cell r="H537">
            <v>9390</v>
          </cell>
          <cell r="I537">
            <v>3.7999999999999999E-2</v>
          </cell>
          <cell r="J537">
            <v>356.82</v>
          </cell>
          <cell r="K537" t="str">
            <v>Peso de Producto Terminado</v>
          </cell>
          <cell r="L537" t="str">
            <v>G0436</v>
          </cell>
          <cell r="M537">
            <v>2002</v>
          </cell>
          <cell r="N537">
            <v>6</v>
          </cell>
          <cell r="O537" t="str">
            <v>043636</v>
          </cell>
          <cell r="P537">
            <v>3</v>
          </cell>
          <cell r="Q537" t="str">
            <v>15188</v>
          </cell>
          <cell r="R537" t="str">
            <v>21980</v>
          </cell>
          <cell r="S537" t="str">
            <v>0</v>
          </cell>
          <cell r="T537" t="str">
            <v>CONFITECA</v>
          </cell>
          <cell r="U537">
            <v>43636</v>
          </cell>
        </row>
        <row r="538">
          <cell r="A538" t="str">
            <v>G0444C3CO2</v>
          </cell>
          <cell r="B538" t="str">
            <v>CAJA CLUB ONE WAY 24 UND 410*270*208</v>
          </cell>
          <cell r="C538">
            <v>90</v>
          </cell>
          <cell r="D538" t="str">
            <v>3</v>
          </cell>
          <cell r="E538">
            <v>20020620</v>
          </cell>
          <cell r="F538" t="str">
            <v>UN</v>
          </cell>
          <cell r="G538">
            <v>-1</v>
          </cell>
          <cell r="H538">
            <v>5000</v>
          </cell>
          <cell r="I538">
            <v>0.36099999999999999</v>
          </cell>
          <cell r="J538">
            <v>-1805</v>
          </cell>
          <cell r="K538" t="str">
            <v>Peso de Producto Terminado</v>
          </cell>
          <cell r="L538" t="str">
            <v>G0444</v>
          </cell>
          <cell r="M538">
            <v>2002</v>
          </cell>
          <cell r="N538">
            <v>6</v>
          </cell>
          <cell r="O538" t="str">
            <v>043522</v>
          </cell>
          <cell r="P538">
            <v>1</v>
          </cell>
          <cell r="Q538" t="str">
            <v>G0444</v>
          </cell>
          <cell r="R538" t="str">
            <v>FACTUPA$02</v>
          </cell>
          <cell r="S538" t="str">
            <v>0200015100</v>
          </cell>
          <cell r="T538" t="str">
            <v>CIAS DE CERVEZAS NACIONALES C.A.</v>
          </cell>
          <cell r="U538">
            <v>43522</v>
          </cell>
          <cell r="V538">
            <v>1800</v>
          </cell>
          <cell r="W538">
            <v>0</v>
          </cell>
          <cell r="X538">
            <v>1800</v>
          </cell>
          <cell r="Y538">
            <v>216</v>
          </cell>
        </row>
        <row r="539">
          <cell r="A539" t="str">
            <v>G0436R3K14</v>
          </cell>
          <cell r="B539" t="str">
            <v>REFUERZO  K014</v>
          </cell>
          <cell r="C539">
            <v>90</v>
          </cell>
          <cell r="D539" t="str">
            <v>3</v>
          </cell>
          <cell r="E539">
            <v>20020614</v>
          </cell>
          <cell r="F539" t="str">
            <v>UN</v>
          </cell>
          <cell r="G539">
            <v>-1</v>
          </cell>
          <cell r="H539">
            <v>2640</v>
          </cell>
          <cell r="I539">
            <v>3.7999999999999999E-2</v>
          </cell>
          <cell r="J539">
            <v>-100.32</v>
          </cell>
          <cell r="K539" t="str">
            <v>Peso de Producto Terminado</v>
          </cell>
          <cell r="L539" t="str">
            <v>G0436</v>
          </cell>
          <cell r="M539">
            <v>2002</v>
          </cell>
          <cell r="N539">
            <v>6</v>
          </cell>
          <cell r="O539" t="str">
            <v>043297</v>
          </cell>
          <cell r="P539">
            <v>1</v>
          </cell>
          <cell r="Q539" t="str">
            <v>G0436</v>
          </cell>
          <cell r="R539" t="str">
            <v>FACTUPA$02</v>
          </cell>
          <cell r="S539" t="str">
            <v>0200014984</v>
          </cell>
          <cell r="T539" t="str">
            <v>CONFITECA</v>
          </cell>
          <cell r="U539">
            <v>43297</v>
          </cell>
          <cell r="V539">
            <v>79.2</v>
          </cell>
          <cell r="W539">
            <v>0</v>
          </cell>
          <cell r="X539">
            <v>79.2</v>
          </cell>
          <cell r="Y539">
            <v>9.5</v>
          </cell>
        </row>
        <row r="540">
          <cell r="A540" t="str">
            <v>G0436R3K14</v>
          </cell>
          <cell r="B540" t="str">
            <v>REFUERZO  K014</v>
          </cell>
          <cell r="C540">
            <v>90</v>
          </cell>
          <cell r="D540" t="str">
            <v>3</v>
          </cell>
          <cell r="E540">
            <v>20020613</v>
          </cell>
          <cell r="F540" t="str">
            <v>UN</v>
          </cell>
          <cell r="G540">
            <v>-1</v>
          </cell>
          <cell r="H540">
            <v>22380</v>
          </cell>
          <cell r="I540">
            <v>3.7999999999999999E-2</v>
          </cell>
          <cell r="J540">
            <v>-850.44</v>
          </cell>
          <cell r="K540" t="str">
            <v>Peso de Producto Terminado</v>
          </cell>
          <cell r="L540" t="str">
            <v>G0436</v>
          </cell>
          <cell r="M540">
            <v>2002</v>
          </cell>
          <cell r="N540">
            <v>6</v>
          </cell>
          <cell r="O540" t="str">
            <v>043272</v>
          </cell>
          <cell r="P540">
            <v>1</v>
          </cell>
          <cell r="Q540" t="str">
            <v>G0436</v>
          </cell>
          <cell r="R540" t="str">
            <v>FACTUPA$02</v>
          </cell>
          <cell r="S540" t="str">
            <v>0200014973</v>
          </cell>
          <cell r="T540" t="str">
            <v>CONFITECA</v>
          </cell>
          <cell r="U540">
            <v>43272</v>
          </cell>
          <cell r="V540">
            <v>671.4</v>
          </cell>
          <cell r="W540">
            <v>0</v>
          </cell>
          <cell r="X540">
            <v>671.4</v>
          </cell>
          <cell r="Y540">
            <v>80.569999999999993</v>
          </cell>
        </row>
        <row r="541">
          <cell r="A541" t="str">
            <v>G0436R3K14</v>
          </cell>
          <cell r="B541" t="str">
            <v>REFUERZO  K014</v>
          </cell>
          <cell r="C541">
            <v>2</v>
          </cell>
          <cell r="D541" t="str">
            <v>3</v>
          </cell>
          <cell r="E541">
            <v>20020611</v>
          </cell>
          <cell r="F541" t="str">
            <v>UN</v>
          </cell>
          <cell r="G541">
            <v>1</v>
          </cell>
          <cell r="H541">
            <v>35160</v>
          </cell>
          <cell r="I541">
            <v>3.9E-2</v>
          </cell>
          <cell r="J541">
            <v>1371.24</v>
          </cell>
          <cell r="K541" t="str">
            <v>Peso de Producto Terminado</v>
          </cell>
          <cell r="L541" t="str">
            <v>G0436</v>
          </cell>
          <cell r="M541">
            <v>2002</v>
          </cell>
          <cell r="N541">
            <v>6</v>
          </cell>
          <cell r="O541" t="str">
            <v>043212</v>
          </cell>
          <cell r="P541">
            <v>2</v>
          </cell>
          <cell r="Q541" t="str">
            <v>15122</v>
          </cell>
          <cell r="R541" t="str">
            <v>21736</v>
          </cell>
          <cell r="S541" t="str">
            <v>0</v>
          </cell>
          <cell r="T541" t="str">
            <v>CONFITECA</v>
          </cell>
          <cell r="U541">
            <v>43212</v>
          </cell>
        </row>
        <row r="542">
          <cell r="A542" t="str">
            <v>G0436R3K13</v>
          </cell>
          <cell r="B542" t="str">
            <v>REFUERZO  K013</v>
          </cell>
          <cell r="C542">
            <v>2</v>
          </cell>
          <cell r="D542" t="str">
            <v>3</v>
          </cell>
          <cell r="E542">
            <v>20020624</v>
          </cell>
          <cell r="F542" t="str">
            <v>UN</v>
          </cell>
          <cell r="G542">
            <v>1</v>
          </cell>
          <cell r="H542">
            <v>7410</v>
          </cell>
          <cell r="I542">
            <v>5.6000000000000001E-2</v>
          </cell>
          <cell r="J542">
            <v>414.96</v>
          </cell>
          <cell r="K542" t="str">
            <v>Peso de Producto Terminado</v>
          </cell>
          <cell r="L542" t="str">
            <v>G0436</v>
          </cell>
          <cell r="M542">
            <v>2002</v>
          </cell>
          <cell r="N542">
            <v>6</v>
          </cell>
          <cell r="O542" t="str">
            <v>043700</v>
          </cell>
          <cell r="P542">
            <v>2</v>
          </cell>
          <cell r="Q542" t="str">
            <v>15191</v>
          </cell>
          <cell r="R542" t="str">
            <v>21979</v>
          </cell>
          <cell r="S542" t="str">
            <v>0</v>
          </cell>
          <cell r="T542" t="str">
            <v>CONFITECA</v>
          </cell>
          <cell r="U542">
            <v>43700</v>
          </cell>
        </row>
        <row r="543">
          <cell r="A543" t="str">
            <v>G0436R3K13</v>
          </cell>
          <cell r="B543" t="str">
            <v>REFUERZO  K013</v>
          </cell>
          <cell r="C543">
            <v>90</v>
          </cell>
          <cell r="D543" t="str">
            <v>3</v>
          </cell>
          <cell r="E543">
            <v>20020624</v>
          </cell>
          <cell r="F543" t="str">
            <v>UN</v>
          </cell>
          <cell r="G543">
            <v>-1</v>
          </cell>
          <cell r="H543">
            <v>360</v>
          </cell>
          <cell r="I543">
            <v>5.6000000000000001E-2</v>
          </cell>
          <cell r="J543">
            <v>-20.16</v>
          </cell>
          <cell r="K543" t="str">
            <v>Peso de Producto Terminado</v>
          </cell>
          <cell r="L543" t="str">
            <v>G0436</v>
          </cell>
          <cell r="M543">
            <v>2002</v>
          </cell>
          <cell r="N543">
            <v>6</v>
          </cell>
          <cell r="O543" t="str">
            <v>043679</v>
          </cell>
          <cell r="P543">
            <v>2</v>
          </cell>
          <cell r="Q543" t="str">
            <v>G0436</v>
          </cell>
          <cell r="R543" t="str">
            <v>FACTUPA$02</v>
          </cell>
          <cell r="S543" t="str">
            <v>0200015180</v>
          </cell>
          <cell r="T543" t="str">
            <v>CONFITECA</v>
          </cell>
          <cell r="U543">
            <v>43679</v>
          </cell>
          <cell r="V543">
            <v>1213.2</v>
          </cell>
          <cell r="W543">
            <v>0</v>
          </cell>
          <cell r="X543">
            <v>1213.2</v>
          </cell>
          <cell r="Y543">
            <v>145.58000000000001</v>
          </cell>
        </row>
        <row r="544">
          <cell r="A544" t="str">
            <v>G0436R3K13</v>
          </cell>
          <cell r="B544" t="str">
            <v>REFUERZO  K013</v>
          </cell>
          <cell r="C544">
            <v>90</v>
          </cell>
          <cell r="D544" t="str">
            <v>3</v>
          </cell>
          <cell r="E544">
            <v>20020624</v>
          </cell>
          <cell r="F544" t="str">
            <v>UN</v>
          </cell>
          <cell r="G544">
            <v>-1</v>
          </cell>
          <cell r="H544">
            <v>29970</v>
          </cell>
          <cell r="I544">
            <v>5.6000000000000001E-2</v>
          </cell>
          <cell r="J544">
            <v>-1678.32</v>
          </cell>
          <cell r="K544" t="str">
            <v>Peso de Producto Terminado</v>
          </cell>
          <cell r="L544" t="str">
            <v>G0436</v>
          </cell>
          <cell r="M544">
            <v>2002</v>
          </cell>
          <cell r="N544">
            <v>6</v>
          </cell>
          <cell r="O544" t="str">
            <v>043679</v>
          </cell>
          <cell r="P544">
            <v>2</v>
          </cell>
          <cell r="Q544" t="str">
            <v>G0436</v>
          </cell>
          <cell r="R544" t="str">
            <v>FACTUPA$02</v>
          </cell>
          <cell r="S544" t="str">
            <v>0200015180</v>
          </cell>
          <cell r="T544" t="str">
            <v>CONFITECA</v>
          </cell>
          <cell r="U544">
            <v>43679</v>
          </cell>
          <cell r="V544">
            <v>1213.2</v>
          </cell>
          <cell r="W544">
            <v>0</v>
          </cell>
          <cell r="X544">
            <v>1213.2</v>
          </cell>
          <cell r="Y544">
            <v>145.58000000000001</v>
          </cell>
        </row>
        <row r="545">
          <cell r="A545" t="str">
            <v>G0436R3K13</v>
          </cell>
          <cell r="B545" t="str">
            <v>REFUERZO  K013</v>
          </cell>
          <cell r="C545">
            <v>2</v>
          </cell>
          <cell r="D545" t="str">
            <v>3</v>
          </cell>
          <cell r="E545">
            <v>20020624</v>
          </cell>
          <cell r="F545" t="str">
            <v>UN</v>
          </cell>
          <cell r="G545">
            <v>1</v>
          </cell>
          <cell r="H545">
            <v>9360</v>
          </cell>
          <cell r="I545">
            <v>5.6000000000000001E-2</v>
          </cell>
          <cell r="J545">
            <v>524.16</v>
          </cell>
          <cell r="K545" t="str">
            <v>Peso de Producto Terminado</v>
          </cell>
          <cell r="L545" t="str">
            <v>G0436</v>
          </cell>
          <cell r="M545">
            <v>2002</v>
          </cell>
          <cell r="N545">
            <v>6</v>
          </cell>
          <cell r="O545" t="str">
            <v>043636</v>
          </cell>
          <cell r="P545">
            <v>4</v>
          </cell>
          <cell r="Q545" t="str">
            <v>15187</v>
          </cell>
          <cell r="R545" t="str">
            <v>21979</v>
          </cell>
          <cell r="S545" t="str">
            <v>0</v>
          </cell>
          <cell r="T545" t="str">
            <v>CONFITECA</v>
          </cell>
          <cell r="U545">
            <v>43636</v>
          </cell>
        </row>
        <row r="546">
          <cell r="A546" t="str">
            <v>G0436R3K13</v>
          </cell>
          <cell r="B546" t="str">
            <v>REFUERZO  K013</v>
          </cell>
          <cell r="C546">
            <v>2</v>
          </cell>
          <cell r="D546" t="str">
            <v>3</v>
          </cell>
          <cell r="E546">
            <v>20020622</v>
          </cell>
          <cell r="F546" t="str">
            <v>UN</v>
          </cell>
          <cell r="G546">
            <v>1</v>
          </cell>
          <cell r="H546">
            <v>11640</v>
          </cell>
          <cell r="I546">
            <v>5.6000000000000001E-2</v>
          </cell>
          <cell r="J546">
            <v>651.84</v>
          </cell>
          <cell r="K546" t="str">
            <v>Peso de Producto Terminado</v>
          </cell>
          <cell r="L546" t="str">
            <v>G0436</v>
          </cell>
          <cell r="M546">
            <v>2002</v>
          </cell>
          <cell r="N546">
            <v>6</v>
          </cell>
          <cell r="O546" t="str">
            <v>043612</v>
          </cell>
          <cell r="P546">
            <v>6</v>
          </cell>
          <cell r="Q546" t="str">
            <v>15185</v>
          </cell>
          <cell r="R546" t="str">
            <v>21979</v>
          </cell>
          <cell r="S546" t="str">
            <v>0</v>
          </cell>
          <cell r="T546" t="str">
            <v>CONFITECA</v>
          </cell>
          <cell r="U546">
            <v>43612</v>
          </cell>
        </row>
        <row r="547">
          <cell r="A547" t="str">
            <v>G0436R3K13</v>
          </cell>
          <cell r="B547" t="str">
            <v>REFUERZO  K013</v>
          </cell>
          <cell r="C547">
            <v>90</v>
          </cell>
          <cell r="D547" t="str">
            <v>3</v>
          </cell>
          <cell r="E547">
            <v>20020614</v>
          </cell>
          <cell r="F547" t="str">
            <v>UN</v>
          </cell>
          <cell r="G547">
            <v>-1</v>
          </cell>
          <cell r="H547">
            <v>25020</v>
          </cell>
          <cell r="I547">
            <v>5.6000000000000001E-2</v>
          </cell>
          <cell r="J547">
            <v>-1401.12</v>
          </cell>
          <cell r="K547" t="str">
            <v>Peso de Producto Terminado</v>
          </cell>
          <cell r="L547" t="str">
            <v>G0436</v>
          </cell>
          <cell r="M547">
            <v>2002</v>
          </cell>
          <cell r="N547">
            <v>6</v>
          </cell>
          <cell r="O547" t="str">
            <v>043297</v>
          </cell>
          <cell r="P547">
            <v>2</v>
          </cell>
          <cell r="Q547" t="str">
            <v>G0436</v>
          </cell>
          <cell r="R547" t="str">
            <v>FACTUPA$02</v>
          </cell>
          <cell r="S547" t="str">
            <v>0200014984</v>
          </cell>
          <cell r="T547" t="str">
            <v>CONFITECA</v>
          </cell>
          <cell r="U547">
            <v>43297</v>
          </cell>
          <cell r="V547">
            <v>1000.8</v>
          </cell>
          <cell r="W547">
            <v>0</v>
          </cell>
          <cell r="X547">
            <v>1000.8</v>
          </cell>
          <cell r="Y547">
            <v>120.1</v>
          </cell>
        </row>
        <row r="548">
          <cell r="A548" t="str">
            <v>G0436R3K13</v>
          </cell>
          <cell r="B548" t="str">
            <v>REFUERZO  K013</v>
          </cell>
          <cell r="C548">
            <v>2</v>
          </cell>
          <cell r="D548" t="str">
            <v>3</v>
          </cell>
          <cell r="E548">
            <v>20020611</v>
          </cell>
          <cell r="F548" t="str">
            <v>UN</v>
          </cell>
          <cell r="G548">
            <v>1</v>
          </cell>
          <cell r="H548">
            <v>33990</v>
          </cell>
          <cell r="I548">
            <v>5.7000000000000002E-2</v>
          </cell>
          <cell r="J548">
            <v>1937.43</v>
          </cell>
          <cell r="K548" t="str">
            <v>Peso de Producto Terminado</v>
          </cell>
          <cell r="L548" t="str">
            <v>G0436</v>
          </cell>
          <cell r="M548">
            <v>2002</v>
          </cell>
          <cell r="N548">
            <v>6</v>
          </cell>
          <cell r="O548" t="str">
            <v>043212</v>
          </cell>
          <cell r="P548">
            <v>1</v>
          </cell>
          <cell r="Q548" t="str">
            <v>15123</v>
          </cell>
          <cell r="R548" t="str">
            <v>21740</v>
          </cell>
          <cell r="S548" t="str">
            <v>0</v>
          </cell>
          <cell r="T548" t="str">
            <v>CONFITECA</v>
          </cell>
          <cell r="U548">
            <v>43212</v>
          </cell>
        </row>
        <row r="549">
          <cell r="A549" t="str">
            <v>G0436C3304</v>
          </cell>
          <cell r="B549" t="str">
            <v>PACA JO105 560*435*410 K-C T/350 TE-4807</v>
          </cell>
          <cell r="C549">
            <v>97</v>
          </cell>
          <cell r="D549" t="str">
            <v>3</v>
          </cell>
          <cell r="E549">
            <v>20020615</v>
          </cell>
          <cell r="F549" t="str">
            <v>UN</v>
          </cell>
          <cell r="G549">
            <v>-1</v>
          </cell>
          <cell r="H549">
            <v>1937</v>
          </cell>
          <cell r="I549">
            <v>1.7909999999999999</v>
          </cell>
          <cell r="J549">
            <v>-3469.1669999999999</v>
          </cell>
          <cell r="K549" t="str">
            <v>Peso de Producto Terminado</v>
          </cell>
          <cell r="L549" t="str">
            <v>G0436</v>
          </cell>
          <cell r="M549">
            <v>2002</v>
          </cell>
          <cell r="N549">
            <v>6</v>
          </cell>
          <cell r="O549" t="str">
            <v>043368</v>
          </cell>
          <cell r="P549">
            <v>1</v>
          </cell>
          <cell r="Q549" t="str">
            <v>15318</v>
          </cell>
          <cell r="R549" t="str">
            <v>21905</v>
          </cell>
          <cell r="T549" t="str">
            <v>CONFITECA</v>
          </cell>
          <cell r="U549">
            <v>43368</v>
          </cell>
        </row>
        <row r="550">
          <cell r="A550" t="str">
            <v>G0436C3304</v>
          </cell>
          <cell r="B550" t="str">
            <v>PACA JO105 560*435*410 K-C T/350 TE-4807</v>
          </cell>
          <cell r="C550">
            <v>90</v>
          </cell>
          <cell r="D550" t="str">
            <v>3</v>
          </cell>
          <cell r="E550">
            <v>20020615</v>
          </cell>
          <cell r="F550" t="str">
            <v>UN</v>
          </cell>
          <cell r="G550">
            <v>-1</v>
          </cell>
          <cell r="H550">
            <v>1937</v>
          </cell>
          <cell r="I550">
            <v>1.7909999999999999</v>
          </cell>
          <cell r="J550">
            <v>-3469.1669999999999</v>
          </cell>
          <cell r="K550" t="str">
            <v>Peso de Producto Terminado</v>
          </cell>
          <cell r="L550" t="str">
            <v>G0436</v>
          </cell>
          <cell r="M550">
            <v>2002</v>
          </cell>
          <cell r="N550">
            <v>6</v>
          </cell>
          <cell r="O550" t="str">
            <v>043367</v>
          </cell>
          <cell r="P550">
            <v>1</v>
          </cell>
          <cell r="Q550" t="str">
            <v>G0436</v>
          </cell>
          <cell r="R550" t="str">
            <v>FACTUPA$02</v>
          </cell>
          <cell r="S550" t="str">
            <v>0200015023</v>
          </cell>
          <cell r="T550" t="str">
            <v>CONFITECA</v>
          </cell>
          <cell r="U550">
            <v>43367</v>
          </cell>
          <cell r="V550">
            <v>2614.9499999999998</v>
          </cell>
          <cell r="W550">
            <v>0</v>
          </cell>
          <cell r="X550">
            <v>2614.9499999999998</v>
          </cell>
          <cell r="Y550">
            <v>313.79000000000002</v>
          </cell>
        </row>
        <row r="551">
          <cell r="A551" t="str">
            <v>G0436C3304</v>
          </cell>
          <cell r="B551" t="str">
            <v>PACA JO105 560*435*410 K-C T/350 TE-4807</v>
          </cell>
          <cell r="C551">
            <v>2</v>
          </cell>
          <cell r="D551" t="str">
            <v>3</v>
          </cell>
          <cell r="E551">
            <v>20020614</v>
          </cell>
          <cell r="F551" t="str">
            <v>UN</v>
          </cell>
          <cell r="G551">
            <v>1</v>
          </cell>
          <cell r="H551">
            <v>1937</v>
          </cell>
          <cell r="I551">
            <v>1.7909999999999999</v>
          </cell>
          <cell r="J551">
            <v>3469.1669999999999</v>
          </cell>
          <cell r="K551" t="str">
            <v>Peso de Producto Terminado</v>
          </cell>
          <cell r="L551" t="str">
            <v>G0436</v>
          </cell>
          <cell r="M551">
            <v>2002</v>
          </cell>
          <cell r="N551">
            <v>6</v>
          </cell>
          <cell r="O551" t="str">
            <v>043345</v>
          </cell>
          <cell r="P551">
            <v>4</v>
          </cell>
          <cell r="Q551" t="str">
            <v>15318</v>
          </cell>
          <cell r="R551" t="str">
            <v>21905</v>
          </cell>
          <cell r="S551" t="str">
            <v>0</v>
          </cell>
          <cell r="T551" t="str">
            <v>CONFITECA</v>
          </cell>
          <cell r="U551">
            <v>43345</v>
          </cell>
        </row>
        <row r="552">
          <cell r="A552" t="str">
            <v>G0436R3K14</v>
          </cell>
          <cell r="B552" t="str">
            <v>REFUERZO  K014</v>
          </cell>
          <cell r="C552">
            <v>90</v>
          </cell>
          <cell r="D552" t="str">
            <v>3</v>
          </cell>
          <cell r="E552">
            <v>20020624</v>
          </cell>
          <cell r="F552" t="str">
            <v>UN</v>
          </cell>
          <cell r="G552">
            <v>-1</v>
          </cell>
          <cell r="H552">
            <v>30330</v>
          </cell>
          <cell r="I552">
            <v>3.7999999999999999E-2</v>
          </cell>
          <cell r="J552">
            <v>-1152.54</v>
          </cell>
          <cell r="K552" t="str">
            <v>Peso de Producto Terminado</v>
          </cell>
          <cell r="L552" t="str">
            <v>G0436</v>
          </cell>
          <cell r="M552">
            <v>2002</v>
          </cell>
          <cell r="N552">
            <v>6</v>
          </cell>
          <cell r="O552" t="str">
            <v>043679</v>
          </cell>
          <cell r="P552">
            <v>1</v>
          </cell>
          <cell r="Q552" t="str">
            <v>G0436</v>
          </cell>
          <cell r="R552" t="str">
            <v>FACTUPA$02</v>
          </cell>
          <cell r="S552" t="str">
            <v>0200015180</v>
          </cell>
          <cell r="T552" t="str">
            <v>CONFITECA</v>
          </cell>
          <cell r="U552">
            <v>43679</v>
          </cell>
          <cell r="V552">
            <v>909.9</v>
          </cell>
          <cell r="W552">
            <v>0</v>
          </cell>
          <cell r="X552">
            <v>909.9</v>
          </cell>
          <cell r="Y552">
            <v>109.19</v>
          </cell>
        </row>
        <row r="553">
          <cell r="A553" t="str">
            <v>G0444C3C05</v>
          </cell>
          <cell r="B553" t="str">
            <v>CJ PILSENER T.O 300 CC. 422*274*196 T150</v>
          </cell>
          <cell r="C553">
            <v>90</v>
          </cell>
          <cell r="D553" t="str">
            <v>3</v>
          </cell>
          <cell r="E553">
            <v>20020620</v>
          </cell>
          <cell r="F553" t="str">
            <v>UN</v>
          </cell>
          <cell r="G553">
            <v>-1</v>
          </cell>
          <cell r="H553">
            <v>3000</v>
          </cell>
          <cell r="I553">
            <v>0.36299999999999999</v>
          </cell>
          <cell r="J553">
            <v>-1089</v>
          </cell>
          <cell r="K553" t="str">
            <v>Peso de Producto Terminado</v>
          </cell>
          <cell r="L553" t="str">
            <v>G0444</v>
          </cell>
          <cell r="M553">
            <v>2002</v>
          </cell>
          <cell r="N553">
            <v>6</v>
          </cell>
          <cell r="O553" t="str">
            <v>043516</v>
          </cell>
          <cell r="P553">
            <v>1</v>
          </cell>
          <cell r="Q553" t="str">
            <v>G0444</v>
          </cell>
          <cell r="R553" t="str">
            <v>FACTUPA$02</v>
          </cell>
          <cell r="S553" t="str">
            <v>0200015096</v>
          </cell>
          <cell r="T553" t="str">
            <v>CIAS DE CERVEZAS NACIONALES C.A.</v>
          </cell>
          <cell r="U553">
            <v>43516</v>
          </cell>
          <cell r="V553">
            <v>1230</v>
          </cell>
          <cell r="W553">
            <v>0</v>
          </cell>
          <cell r="X553">
            <v>1230</v>
          </cell>
          <cell r="Y553">
            <v>147.6</v>
          </cell>
        </row>
        <row r="554">
          <cell r="A554" t="str">
            <v>G0510C3002</v>
          </cell>
          <cell r="B554" t="str">
            <v>CJ 12UN*1/4 GL 372*236*226 T250 TE:3355</v>
          </cell>
          <cell r="C554">
            <v>2</v>
          </cell>
          <cell r="D554" t="str">
            <v>3</v>
          </cell>
          <cell r="E554">
            <v>20020605</v>
          </cell>
          <cell r="F554" t="str">
            <v>UN</v>
          </cell>
          <cell r="G554">
            <v>1</v>
          </cell>
          <cell r="H554">
            <v>3522</v>
          </cell>
          <cell r="I554">
            <v>0.45200000000000001</v>
          </cell>
          <cell r="J554">
            <v>1591.944</v>
          </cell>
          <cell r="K554" t="str">
            <v>Peso de Producto Terminado</v>
          </cell>
          <cell r="L554" t="str">
            <v>G0510</v>
          </cell>
          <cell r="M554">
            <v>2002</v>
          </cell>
          <cell r="N554">
            <v>6</v>
          </cell>
          <cell r="O554" t="str">
            <v>042893</v>
          </cell>
          <cell r="P554">
            <v>4</v>
          </cell>
          <cell r="Q554" t="str">
            <v>14912</v>
          </cell>
          <cell r="R554" t="str">
            <v>21686</v>
          </cell>
          <cell r="S554" t="str">
            <v>0</v>
          </cell>
          <cell r="T554" t="str">
            <v>CEPSA</v>
          </cell>
          <cell r="U554">
            <v>42893</v>
          </cell>
        </row>
        <row r="555">
          <cell r="A555" t="str">
            <v>G0444C3C07</v>
          </cell>
          <cell r="B555" t="str">
            <v>CJ CLUB T.O 24 UN 300 CC. 422*274*196</v>
          </cell>
          <cell r="C555">
            <v>2</v>
          </cell>
          <cell r="D555" t="str">
            <v>3</v>
          </cell>
          <cell r="E555">
            <v>20020629</v>
          </cell>
          <cell r="F555" t="str">
            <v>UN</v>
          </cell>
          <cell r="G555">
            <v>1</v>
          </cell>
          <cell r="H555">
            <v>2000</v>
          </cell>
          <cell r="I555">
            <v>0.432</v>
          </cell>
          <cell r="J555">
            <v>864</v>
          </cell>
          <cell r="K555" t="str">
            <v>Peso de Producto Terminado</v>
          </cell>
          <cell r="L555" t="str">
            <v>G0444</v>
          </cell>
          <cell r="M555">
            <v>2002</v>
          </cell>
          <cell r="N555">
            <v>6</v>
          </cell>
          <cell r="O555" t="str">
            <v>044033</v>
          </cell>
          <cell r="P555">
            <v>3</v>
          </cell>
          <cell r="Q555" t="str">
            <v>15466</v>
          </cell>
          <cell r="R555" t="str">
            <v>22131</v>
          </cell>
          <cell r="S555" t="str">
            <v>0</v>
          </cell>
          <cell r="T555" t="str">
            <v>CIAS DE CERVEZAS NACIONALES C.A.</v>
          </cell>
          <cell r="U555">
            <v>44033</v>
          </cell>
        </row>
        <row r="556">
          <cell r="A556" t="str">
            <v>G0444C3C07</v>
          </cell>
          <cell r="B556" t="str">
            <v>CJ CLUB T.O 24 UN 300 CC. 422*274*196</v>
          </cell>
          <cell r="C556">
            <v>2</v>
          </cell>
          <cell r="D556" t="str">
            <v>3</v>
          </cell>
          <cell r="E556">
            <v>20020629</v>
          </cell>
          <cell r="F556" t="str">
            <v>UN</v>
          </cell>
          <cell r="G556">
            <v>1</v>
          </cell>
          <cell r="H556">
            <v>3522</v>
          </cell>
          <cell r="I556">
            <v>0.432</v>
          </cell>
          <cell r="J556">
            <v>1521.5039999999999</v>
          </cell>
          <cell r="K556" t="str">
            <v>Peso de Producto Terminado</v>
          </cell>
          <cell r="L556" t="str">
            <v>G0444</v>
          </cell>
          <cell r="M556">
            <v>2002</v>
          </cell>
          <cell r="N556">
            <v>6</v>
          </cell>
          <cell r="O556" t="str">
            <v>044033</v>
          </cell>
          <cell r="P556">
            <v>2</v>
          </cell>
          <cell r="Q556" t="str">
            <v>15468</v>
          </cell>
          <cell r="R556" t="str">
            <v>22131</v>
          </cell>
          <cell r="S556" t="str">
            <v>0</v>
          </cell>
          <cell r="T556" t="str">
            <v>CIAS DE CERVEZAS NACIONALES C.A.</v>
          </cell>
          <cell r="U556">
            <v>44033</v>
          </cell>
        </row>
        <row r="557">
          <cell r="A557" t="str">
            <v>G0444C3C07</v>
          </cell>
          <cell r="B557" t="str">
            <v>CJ CLUB T.O 24 UN 300 CC. 422*274*196</v>
          </cell>
          <cell r="C557">
            <v>2</v>
          </cell>
          <cell r="D557" t="str">
            <v>3</v>
          </cell>
          <cell r="E557">
            <v>20020629</v>
          </cell>
          <cell r="F557" t="str">
            <v>UN</v>
          </cell>
          <cell r="G557">
            <v>1</v>
          </cell>
          <cell r="H557">
            <v>3029</v>
          </cell>
          <cell r="I557">
            <v>0.432</v>
          </cell>
          <cell r="J557">
            <v>1308.528</v>
          </cell>
          <cell r="K557" t="str">
            <v>Peso de Producto Terminado</v>
          </cell>
          <cell r="L557" t="str">
            <v>G0444</v>
          </cell>
          <cell r="M557">
            <v>2002</v>
          </cell>
          <cell r="N557">
            <v>6</v>
          </cell>
          <cell r="O557" t="str">
            <v>044033</v>
          </cell>
          <cell r="P557">
            <v>1</v>
          </cell>
          <cell r="Q557" t="str">
            <v>15467</v>
          </cell>
          <cell r="R557" t="str">
            <v>2213</v>
          </cell>
          <cell r="S557" t="str">
            <v>0</v>
          </cell>
          <cell r="T557" t="str">
            <v>CIAS DE CERVEZAS NACIONALES C.A.</v>
          </cell>
          <cell r="U557">
            <v>44033</v>
          </cell>
        </row>
        <row r="558">
          <cell r="A558" t="str">
            <v>G0444C3C07</v>
          </cell>
          <cell r="B558" t="str">
            <v>CJ CLUB T.O 24 UN 300 CC. 422*274*196</v>
          </cell>
          <cell r="C558">
            <v>2</v>
          </cell>
          <cell r="D558" t="str">
            <v>3</v>
          </cell>
          <cell r="E558">
            <v>20020628</v>
          </cell>
          <cell r="F558" t="str">
            <v>UN</v>
          </cell>
          <cell r="G558">
            <v>1</v>
          </cell>
          <cell r="H558">
            <v>4800</v>
          </cell>
          <cell r="I558">
            <v>0.432</v>
          </cell>
          <cell r="J558">
            <v>2073.6</v>
          </cell>
          <cell r="K558" t="str">
            <v>Peso de Producto Terminado</v>
          </cell>
          <cell r="L558" t="str">
            <v>G0444</v>
          </cell>
          <cell r="M558">
            <v>2002</v>
          </cell>
          <cell r="N558">
            <v>6</v>
          </cell>
          <cell r="O558" t="str">
            <v>044030</v>
          </cell>
          <cell r="P558">
            <v>3</v>
          </cell>
          <cell r="Q558" t="str">
            <v>15297</v>
          </cell>
          <cell r="R558" t="str">
            <v>22131</v>
          </cell>
          <cell r="S558" t="str">
            <v>0</v>
          </cell>
          <cell r="T558" t="str">
            <v>CIAS DE CERVEZAS NACIONALES C.A.</v>
          </cell>
          <cell r="U558">
            <v>44030</v>
          </cell>
        </row>
        <row r="559">
          <cell r="A559" t="str">
            <v>G0444C3C07</v>
          </cell>
          <cell r="B559" t="str">
            <v>CJ CLUB T.O 24 UN 300 CC. 422*274*196</v>
          </cell>
          <cell r="C559">
            <v>2</v>
          </cell>
          <cell r="D559" t="str">
            <v>3</v>
          </cell>
          <cell r="E559">
            <v>20020628</v>
          </cell>
          <cell r="F559" t="str">
            <v>UN</v>
          </cell>
          <cell r="G559">
            <v>1</v>
          </cell>
          <cell r="H559">
            <v>1239</v>
          </cell>
          <cell r="I559">
            <v>0.432</v>
          </cell>
          <cell r="J559">
            <v>535.24800000000005</v>
          </cell>
          <cell r="K559" t="str">
            <v>Peso de Producto Terminado</v>
          </cell>
          <cell r="L559" t="str">
            <v>G0444</v>
          </cell>
          <cell r="M559">
            <v>2002</v>
          </cell>
          <cell r="N559">
            <v>6</v>
          </cell>
          <cell r="O559" t="str">
            <v>044030</v>
          </cell>
          <cell r="P559">
            <v>2</v>
          </cell>
          <cell r="Q559" t="str">
            <v>15298</v>
          </cell>
          <cell r="R559" t="str">
            <v>22131</v>
          </cell>
          <cell r="S559" t="str">
            <v>0</v>
          </cell>
          <cell r="T559" t="str">
            <v>CIAS DE CERVEZAS NACIONALES C.A.</v>
          </cell>
          <cell r="U559">
            <v>44030</v>
          </cell>
        </row>
        <row r="560">
          <cell r="A560" t="str">
            <v>G0444C3C07</v>
          </cell>
          <cell r="B560" t="str">
            <v>CJ CLUB T.O 24 UN 300 CC. 422*274*196</v>
          </cell>
          <cell r="C560">
            <v>90</v>
          </cell>
          <cell r="D560" t="str">
            <v>3</v>
          </cell>
          <cell r="E560">
            <v>20020629</v>
          </cell>
          <cell r="F560" t="str">
            <v>UN</v>
          </cell>
          <cell r="G560">
            <v>-1</v>
          </cell>
          <cell r="H560">
            <v>1358</v>
          </cell>
          <cell r="I560">
            <v>0.432</v>
          </cell>
          <cell r="J560">
            <v>-586.65599999999995</v>
          </cell>
          <cell r="K560" t="str">
            <v>Peso de Producto Terminado</v>
          </cell>
          <cell r="L560" t="str">
            <v>G0444</v>
          </cell>
          <cell r="M560">
            <v>2002</v>
          </cell>
          <cell r="N560">
            <v>6</v>
          </cell>
          <cell r="O560" t="str">
            <v>044012</v>
          </cell>
          <cell r="P560">
            <v>1</v>
          </cell>
          <cell r="Q560" t="str">
            <v>G0444</v>
          </cell>
          <cell r="R560" t="str">
            <v>FACTUPA$02</v>
          </cell>
          <cell r="S560" t="str">
            <v>0200015308</v>
          </cell>
          <cell r="T560" t="str">
            <v>CIAS DE CERVEZAS NACIONALES C.A.</v>
          </cell>
          <cell r="U560">
            <v>44012</v>
          </cell>
          <cell r="V560">
            <v>1312</v>
          </cell>
          <cell r="W560">
            <v>0</v>
          </cell>
          <cell r="X560">
            <v>1312</v>
          </cell>
          <cell r="Y560">
            <v>157.44</v>
          </cell>
        </row>
        <row r="561">
          <cell r="A561" t="str">
            <v>G0444C3C07</v>
          </cell>
          <cell r="B561" t="str">
            <v>CJ CLUB T.O 24 UN 300 CC. 422*274*196</v>
          </cell>
          <cell r="C561">
            <v>90</v>
          </cell>
          <cell r="D561" t="str">
            <v>3</v>
          </cell>
          <cell r="E561">
            <v>20020629</v>
          </cell>
          <cell r="F561" t="str">
            <v>UN</v>
          </cell>
          <cell r="G561">
            <v>-1</v>
          </cell>
          <cell r="H561">
            <v>1842</v>
          </cell>
          <cell r="I561">
            <v>0.432</v>
          </cell>
          <cell r="J561">
            <v>-795.74400000000003</v>
          </cell>
          <cell r="K561" t="str">
            <v>Peso de Producto Terminado</v>
          </cell>
          <cell r="L561" t="str">
            <v>G0444</v>
          </cell>
          <cell r="M561">
            <v>2002</v>
          </cell>
          <cell r="N561">
            <v>6</v>
          </cell>
          <cell r="O561" t="str">
            <v>044012</v>
          </cell>
          <cell r="P561">
            <v>1</v>
          </cell>
          <cell r="Q561" t="str">
            <v>G0444</v>
          </cell>
          <cell r="R561" t="str">
            <v>FACTUPA$02</v>
          </cell>
          <cell r="S561" t="str">
            <v>0200015308</v>
          </cell>
          <cell r="T561" t="str">
            <v>CIAS DE CERVEZAS NACIONALES C.A.</v>
          </cell>
          <cell r="U561">
            <v>44012</v>
          </cell>
          <cell r="V561">
            <v>1312</v>
          </cell>
          <cell r="W561">
            <v>0</v>
          </cell>
          <cell r="X561">
            <v>1312</v>
          </cell>
          <cell r="Y561">
            <v>157.44</v>
          </cell>
        </row>
        <row r="562">
          <cell r="A562" t="str">
            <v>G0444C3C07</v>
          </cell>
          <cell r="B562" t="str">
            <v>CJ CLUB T.O 24 UN 300 CC. 422*274*196</v>
          </cell>
          <cell r="C562">
            <v>97</v>
          </cell>
          <cell r="D562" t="str">
            <v>3</v>
          </cell>
          <cell r="E562">
            <v>20020627</v>
          </cell>
          <cell r="F562" t="str">
            <v>UN</v>
          </cell>
          <cell r="G562">
            <v>-1</v>
          </cell>
          <cell r="H562">
            <v>1358</v>
          </cell>
          <cell r="I562">
            <v>0.432</v>
          </cell>
          <cell r="J562">
            <v>-586.65599999999995</v>
          </cell>
          <cell r="K562" t="str">
            <v>Peso de Producto Terminado</v>
          </cell>
          <cell r="L562" t="str">
            <v>G0444</v>
          </cell>
          <cell r="M562">
            <v>2002</v>
          </cell>
          <cell r="N562">
            <v>6</v>
          </cell>
          <cell r="O562" t="str">
            <v>043904</v>
          </cell>
          <cell r="P562">
            <v>1</v>
          </cell>
          <cell r="Q562" t="str">
            <v>MEMO</v>
          </cell>
          <cell r="R562" t="str">
            <v>21394</v>
          </cell>
          <cell r="T562" t="str">
            <v>CIAS DE CERVEZAS NACIONALES C.A.</v>
          </cell>
          <cell r="U562">
            <v>43904</v>
          </cell>
        </row>
        <row r="563">
          <cell r="A563" t="str">
            <v>G0444C3C07</v>
          </cell>
          <cell r="B563" t="str">
            <v>CJ CLUB T.O 24 UN 300 CC. 422*274*196</v>
          </cell>
          <cell r="C563">
            <v>10</v>
          </cell>
          <cell r="D563" t="str">
            <v>3</v>
          </cell>
          <cell r="E563">
            <v>20020627</v>
          </cell>
          <cell r="F563" t="str">
            <v>UN</v>
          </cell>
          <cell r="G563">
            <v>1</v>
          </cell>
          <cell r="H563">
            <v>3200</v>
          </cell>
          <cell r="I563">
            <v>0.432</v>
          </cell>
          <cell r="J563">
            <v>1382.4</v>
          </cell>
          <cell r="K563" t="str">
            <v>Peso de Producto Terminado</v>
          </cell>
          <cell r="L563" t="str">
            <v>G0444</v>
          </cell>
          <cell r="M563">
            <v>2002</v>
          </cell>
          <cell r="N563">
            <v>6</v>
          </cell>
          <cell r="O563" t="str">
            <v>043893</v>
          </cell>
          <cell r="P563">
            <v>1</v>
          </cell>
          <cell r="Q563" t="str">
            <v>G0444</v>
          </cell>
          <cell r="R563" t="str">
            <v>NCR$DEVIVA</v>
          </cell>
          <cell r="S563" t="str">
            <v>0100002185</v>
          </cell>
          <cell r="T563" t="str">
            <v>CIAS DE CERVEZAS NACIONALES C.A.</v>
          </cell>
          <cell r="U563">
            <v>43893</v>
          </cell>
          <cell r="V563">
            <v>1312</v>
          </cell>
          <cell r="W563">
            <v>0</v>
          </cell>
          <cell r="X563">
            <v>1312</v>
          </cell>
          <cell r="Y563">
            <v>157.44</v>
          </cell>
        </row>
        <row r="564">
          <cell r="A564" t="str">
            <v>G0444C3C07</v>
          </cell>
          <cell r="B564" t="str">
            <v>CJ CLUB T.O 24 UN 300 CC. 422*274*196</v>
          </cell>
          <cell r="C564">
            <v>97</v>
          </cell>
          <cell r="D564" t="str">
            <v>3</v>
          </cell>
          <cell r="E564">
            <v>20020625</v>
          </cell>
          <cell r="F564" t="str">
            <v>UN</v>
          </cell>
          <cell r="G564">
            <v>-1</v>
          </cell>
          <cell r="H564">
            <v>2768</v>
          </cell>
          <cell r="I564">
            <v>0.432</v>
          </cell>
          <cell r="J564">
            <v>-1195.7760000000001</v>
          </cell>
          <cell r="K564" t="str">
            <v>Peso de Producto Terminado</v>
          </cell>
          <cell r="L564" t="str">
            <v>G0444</v>
          </cell>
          <cell r="M564">
            <v>2002</v>
          </cell>
          <cell r="N564">
            <v>6</v>
          </cell>
          <cell r="O564" t="str">
            <v>043892</v>
          </cell>
          <cell r="P564">
            <v>1</v>
          </cell>
          <cell r="Q564" t="str">
            <v>15394</v>
          </cell>
          <cell r="R564" t="str">
            <v>21394</v>
          </cell>
          <cell r="T564" t="str">
            <v>CIAS DE CERVEZAS NACIONALES C.A.</v>
          </cell>
          <cell r="U564">
            <v>43892</v>
          </cell>
        </row>
        <row r="565">
          <cell r="A565" t="str">
            <v>G0444C3C07</v>
          </cell>
          <cell r="B565" t="str">
            <v>CJ CLUB T.O 24 UN 300 CC. 422*274*196</v>
          </cell>
          <cell r="C565">
            <v>2</v>
          </cell>
          <cell r="D565" t="str">
            <v>3</v>
          </cell>
          <cell r="E565">
            <v>20020625</v>
          </cell>
          <cell r="F565" t="str">
            <v>UN</v>
          </cell>
          <cell r="G565">
            <v>1</v>
          </cell>
          <cell r="H565">
            <v>2768</v>
          </cell>
          <cell r="I565">
            <v>0.36299999999999999</v>
          </cell>
          <cell r="J565">
            <v>1004.784</v>
          </cell>
          <cell r="K565" t="str">
            <v>Peso de Producto Terminado</v>
          </cell>
          <cell r="L565" t="str">
            <v>G0444</v>
          </cell>
          <cell r="M565">
            <v>2002</v>
          </cell>
          <cell r="N565">
            <v>6</v>
          </cell>
          <cell r="O565" t="str">
            <v>043799</v>
          </cell>
          <cell r="P565">
            <v>2</v>
          </cell>
          <cell r="Q565" t="str">
            <v>15394</v>
          </cell>
          <cell r="R565" t="str">
            <v>21394</v>
          </cell>
          <cell r="S565" t="str">
            <v>0</v>
          </cell>
          <cell r="T565" t="str">
            <v>CIAS DE CERVEZAS NACIONALES C.A.</v>
          </cell>
          <cell r="U565">
            <v>43799</v>
          </cell>
        </row>
        <row r="566">
          <cell r="A566" t="str">
            <v>G0444C3C07</v>
          </cell>
          <cell r="B566" t="str">
            <v>CJ CLUB T.O 24 UN 300 CC. 422*274*196</v>
          </cell>
          <cell r="C566">
            <v>97</v>
          </cell>
          <cell r="D566" t="str">
            <v>3</v>
          </cell>
          <cell r="E566">
            <v>20020626</v>
          </cell>
          <cell r="F566" t="str">
            <v>UN</v>
          </cell>
          <cell r="G566">
            <v>-1</v>
          </cell>
          <cell r="H566">
            <v>1215</v>
          </cell>
          <cell r="I566">
            <v>0.432</v>
          </cell>
          <cell r="J566">
            <v>-524.88</v>
          </cell>
          <cell r="K566" t="str">
            <v>Peso de Producto Terminado</v>
          </cell>
          <cell r="L566" t="str">
            <v>G0444</v>
          </cell>
          <cell r="M566">
            <v>2002</v>
          </cell>
          <cell r="N566">
            <v>6</v>
          </cell>
          <cell r="O566" t="str">
            <v>043694</v>
          </cell>
          <cell r="P566">
            <v>1</v>
          </cell>
          <cell r="Q566" t="str">
            <v>0</v>
          </cell>
          <cell r="R566" t="str">
            <v>21394</v>
          </cell>
          <cell r="T566" t="str">
            <v>CIAS DE CERVEZAS NACIONALES C.A.</v>
          </cell>
          <cell r="U566">
            <v>43694</v>
          </cell>
        </row>
        <row r="567">
          <cell r="A567" t="str">
            <v>G0444C3CO2</v>
          </cell>
          <cell r="B567" t="str">
            <v>CAJA CLUB ONE WAY 24 UND 410*270*208</v>
          </cell>
          <cell r="C567">
            <v>90</v>
          </cell>
          <cell r="D567" t="str">
            <v>3</v>
          </cell>
          <cell r="E567">
            <v>20020613</v>
          </cell>
          <cell r="F567" t="str">
            <v>UN</v>
          </cell>
          <cell r="G567">
            <v>-1</v>
          </cell>
          <cell r="H567">
            <v>5000</v>
          </cell>
          <cell r="I567">
            <v>0.36099999999999999</v>
          </cell>
          <cell r="J567">
            <v>-1805</v>
          </cell>
          <cell r="K567" t="str">
            <v>Peso de Producto Terminado</v>
          </cell>
          <cell r="L567" t="str">
            <v>G0444</v>
          </cell>
          <cell r="M567">
            <v>2002</v>
          </cell>
          <cell r="N567">
            <v>6</v>
          </cell>
          <cell r="O567" t="str">
            <v>043247</v>
          </cell>
          <cell r="P567">
            <v>1</v>
          </cell>
          <cell r="Q567" t="str">
            <v>G0444</v>
          </cell>
          <cell r="R567" t="str">
            <v>FACTUPA$02</v>
          </cell>
          <cell r="S567" t="str">
            <v>0200014962</v>
          </cell>
          <cell r="T567" t="str">
            <v>CIAS DE CERVEZAS NACIONALES C.A.</v>
          </cell>
          <cell r="U567">
            <v>43247</v>
          </cell>
          <cell r="V567">
            <v>1800</v>
          </cell>
          <cell r="W567">
            <v>0</v>
          </cell>
          <cell r="X567">
            <v>1800</v>
          </cell>
          <cell r="Y567">
            <v>216</v>
          </cell>
        </row>
        <row r="568">
          <cell r="A568" t="str">
            <v>G0444C3C04</v>
          </cell>
          <cell r="B568" t="str">
            <v>CJ PILSENER 578 CC 12 U 310*236*290 T200</v>
          </cell>
          <cell r="C568">
            <v>90</v>
          </cell>
          <cell r="D568" t="str">
            <v>3</v>
          </cell>
          <cell r="E568">
            <v>20020615</v>
          </cell>
          <cell r="F568" t="str">
            <v>UN</v>
          </cell>
          <cell r="G568">
            <v>-1</v>
          </cell>
          <cell r="H568">
            <v>3000</v>
          </cell>
          <cell r="I568">
            <v>0.38200000000000001</v>
          </cell>
          <cell r="J568">
            <v>-1146</v>
          </cell>
          <cell r="K568" t="str">
            <v>Peso de Producto Terminado</v>
          </cell>
          <cell r="L568" t="str">
            <v>G0444</v>
          </cell>
          <cell r="M568">
            <v>2002</v>
          </cell>
          <cell r="N568">
            <v>6</v>
          </cell>
          <cell r="O568" t="str">
            <v>043348</v>
          </cell>
          <cell r="P568">
            <v>1</v>
          </cell>
          <cell r="Q568" t="str">
            <v>G0444</v>
          </cell>
          <cell r="R568" t="str">
            <v>FACTUPA$02</v>
          </cell>
          <cell r="S568" t="str">
            <v>0200015010</v>
          </cell>
          <cell r="T568" t="str">
            <v>CIAS DE CERVEZAS NACIONALES C.A.</v>
          </cell>
          <cell r="U568">
            <v>43348</v>
          </cell>
          <cell r="V568">
            <v>1110</v>
          </cell>
          <cell r="W568">
            <v>0</v>
          </cell>
          <cell r="X568">
            <v>1110</v>
          </cell>
          <cell r="Y568">
            <v>133.19999999999999</v>
          </cell>
        </row>
        <row r="569">
          <cell r="A569" t="str">
            <v>G0436C3119</v>
          </cell>
          <cell r="B569" t="str">
            <v>CAJA JO119 416*274*210 T200 TR106 TE3622</v>
          </cell>
          <cell r="C569">
            <v>2</v>
          </cell>
          <cell r="D569" t="str">
            <v>3</v>
          </cell>
          <cell r="E569">
            <v>20020624</v>
          </cell>
          <cell r="F569" t="str">
            <v>UN</v>
          </cell>
          <cell r="G569">
            <v>1</v>
          </cell>
          <cell r="H569">
            <v>3357</v>
          </cell>
          <cell r="I569">
            <v>0.435</v>
          </cell>
          <cell r="J569">
            <v>1460.2950000000001</v>
          </cell>
          <cell r="K569" t="str">
            <v>Peso de Producto Terminado</v>
          </cell>
          <cell r="L569" t="str">
            <v>G0436</v>
          </cell>
          <cell r="M569">
            <v>2002</v>
          </cell>
          <cell r="N569">
            <v>6</v>
          </cell>
          <cell r="O569" t="str">
            <v>043658</v>
          </cell>
          <cell r="P569">
            <v>2</v>
          </cell>
          <cell r="Q569" t="str">
            <v>15262</v>
          </cell>
          <cell r="R569" t="str">
            <v>21718</v>
          </cell>
          <cell r="S569" t="str">
            <v>0</v>
          </cell>
          <cell r="T569" t="str">
            <v>CONFITECA</v>
          </cell>
          <cell r="U569">
            <v>43658</v>
          </cell>
        </row>
        <row r="570">
          <cell r="A570" t="str">
            <v>G0444C3CO2</v>
          </cell>
          <cell r="B570" t="str">
            <v>CAJA CLUB ONE WAY 24 UND 410*270*208</v>
          </cell>
          <cell r="C570">
            <v>90</v>
          </cell>
          <cell r="D570" t="str">
            <v>3</v>
          </cell>
          <cell r="E570">
            <v>20020628</v>
          </cell>
          <cell r="F570" t="str">
            <v>UN</v>
          </cell>
          <cell r="G570">
            <v>-1</v>
          </cell>
          <cell r="H570">
            <v>214</v>
          </cell>
          <cell r="I570">
            <v>0.36099999999999999</v>
          </cell>
          <cell r="J570">
            <v>-77.253999999999991</v>
          </cell>
          <cell r="K570" t="str">
            <v>Peso de Producto Terminado</v>
          </cell>
          <cell r="L570" t="str">
            <v>G0444</v>
          </cell>
          <cell r="M570">
            <v>2002</v>
          </cell>
          <cell r="N570">
            <v>6</v>
          </cell>
          <cell r="O570" t="str">
            <v>043913</v>
          </cell>
          <cell r="P570">
            <v>1</v>
          </cell>
          <cell r="Q570" t="str">
            <v>G0444</v>
          </cell>
          <cell r="R570" t="str">
            <v>FACTUPA$02</v>
          </cell>
          <cell r="S570" t="str">
            <v>0200015270</v>
          </cell>
          <cell r="T570" t="str">
            <v>CIAS DE CERVEZAS NACIONALES C.A.</v>
          </cell>
          <cell r="U570">
            <v>43913</v>
          </cell>
          <cell r="V570">
            <v>1800</v>
          </cell>
          <cell r="W570">
            <v>0</v>
          </cell>
          <cell r="X570">
            <v>1800</v>
          </cell>
          <cell r="Y570">
            <v>216</v>
          </cell>
        </row>
        <row r="571">
          <cell r="A571" t="str">
            <v>G0444C3CO2</v>
          </cell>
          <cell r="B571" t="str">
            <v>CAJA CLUB ONE WAY 24 UND 410*270*208</v>
          </cell>
          <cell r="C571">
            <v>90</v>
          </cell>
          <cell r="D571" t="str">
            <v>3</v>
          </cell>
          <cell r="E571">
            <v>20020628</v>
          </cell>
          <cell r="F571" t="str">
            <v>UN</v>
          </cell>
          <cell r="G571">
            <v>-1</v>
          </cell>
          <cell r="H571">
            <v>4786</v>
          </cell>
          <cell r="I571">
            <v>0.36099999999999999</v>
          </cell>
          <cell r="J571">
            <v>-1727.7459999999999</v>
          </cell>
          <cell r="K571" t="str">
            <v>Peso de Producto Terminado</v>
          </cell>
          <cell r="L571" t="str">
            <v>G0444</v>
          </cell>
          <cell r="M571">
            <v>2002</v>
          </cell>
          <cell r="N571">
            <v>6</v>
          </cell>
          <cell r="O571" t="str">
            <v>043913</v>
          </cell>
          <cell r="P571">
            <v>1</v>
          </cell>
          <cell r="Q571" t="str">
            <v>G0444</v>
          </cell>
          <cell r="R571" t="str">
            <v>FACTUPA$02</v>
          </cell>
          <cell r="S571" t="str">
            <v>0200015270</v>
          </cell>
          <cell r="T571" t="str">
            <v>CIAS DE CERVEZAS NACIONALES C.A.</v>
          </cell>
          <cell r="U571">
            <v>43913</v>
          </cell>
          <cell r="V571">
            <v>1800</v>
          </cell>
          <cell r="W571">
            <v>0</v>
          </cell>
          <cell r="X571">
            <v>1800</v>
          </cell>
          <cell r="Y571">
            <v>216</v>
          </cell>
        </row>
        <row r="572">
          <cell r="A572" t="str">
            <v>G0444C3CO2</v>
          </cell>
          <cell r="B572" t="str">
            <v>CAJA CLUB ONE WAY 24 UND 410*270*208</v>
          </cell>
          <cell r="C572">
            <v>90</v>
          </cell>
          <cell r="D572" t="str">
            <v>3</v>
          </cell>
          <cell r="E572">
            <v>20020628</v>
          </cell>
          <cell r="F572" t="str">
            <v>UN</v>
          </cell>
          <cell r="G572">
            <v>-1</v>
          </cell>
          <cell r="H572">
            <v>3000</v>
          </cell>
          <cell r="I572">
            <v>0.36099999999999999</v>
          </cell>
          <cell r="J572">
            <v>-1083</v>
          </cell>
          <cell r="K572" t="str">
            <v>Peso de Producto Terminado</v>
          </cell>
          <cell r="L572" t="str">
            <v>G0444</v>
          </cell>
          <cell r="M572">
            <v>2002</v>
          </cell>
          <cell r="N572">
            <v>6</v>
          </cell>
          <cell r="O572" t="str">
            <v>043931</v>
          </cell>
          <cell r="P572">
            <v>1</v>
          </cell>
          <cell r="Q572" t="str">
            <v>G0444</v>
          </cell>
          <cell r="R572" t="str">
            <v>FACTUPA$02</v>
          </cell>
          <cell r="S572" t="str">
            <v>0200015276</v>
          </cell>
          <cell r="T572" t="str">
            <v>CIAS DE CERVEZAS NACIONALES C.A.</v>
          </cell>
          <cell r="U572">
            <v>43931</v>
          </cell>
          <cell r="V572">
            <v>1080</v>
          </cell>
          <cell r="W572">
            <v>0</v>
          </cell>
          <cell r="X572">
            <v>1080</v>
          </cell>
          <cell r="Y572">
            <v>129.6</v>
          </cell>
        </row>
        <row r="573">
          <cell r="A573" t="str">
            <v>G0444C3CO2</v>
          </cell>
          <cell r="B573" t="str">
            <v>CAJA CLUB ONE WAY 24 UND 410*270*208</v>
          </cell>
          <cell r="C573">
            <v>90</v>
          </cell>
          <cell r="D573" t="str">
            <v>3</v>
          </cell>
          <cell r="E573">
            <v>20020628</v>
          </cell>
          <cell r="F573" t="str">
            <v>UN</v>
          </cell>
          <cell r="G573">
            <v>-1</v>
          </cell>
          <cell r="H573">
            <v>2000</v>
          </cell>
          <cell r="I573">
            <v>0.36099999999999999</v>
          </cell>
          <cell r="J573">
            <v>-722</v>
          </cell>
          <cell r="K573" t="str">
            <v>Peso de Producto Terminado</v>
          </cell>
          <cell r="L573" t="str">
            <v>G0444</v>
          </cell>
          <cell r="M573">
            <v>2002</v>
          </cell>
          <cell r="N573">
            <v>6</v>
          </cell>
          <cell r="O573" t="str">
            <v>043932</v>
          </cell>
          <cell r="P573">
            <v>1</v>
          </cell>
          <cell r="Q573" t="str">
            <v>G0444</v>
          </cell>
          <cell r="R573" t="str">
            <v>FACTUPA$02</v>
          </cell>
          <cell r="S573" t="str">
            <v>0200015277</v>
          </cell>
          <cell r="T573" t="str">
            <v>CIAS DE CERVEZAS NACIONALES C.A.</v>
          </cell>
          <cell r="U573">
            <v>43932</v>
          </cell>
          <cell r="V573">
            <v>720</v>
          </cell>
          <cell r="W573">
            <v>0</v>
          </cell>
          <cell r="X573">
            <v>720</v>
          </cell>
          <cell r="Y573">
            <v>86.4</v>
          </cell>
        </row>
        <row r="574">
          <cell r="A574" t="str">
            <v>G0444C3C07</v>
          </cell>
          <cell r="B574" t="str">
            <v>CJ CLUB T.O 24 UN 300 CC. 422*274*196</v>
          </cell>
          <cell r="C574">
            <v>90</v>
          </cell>
          <cell r="D574" t="str">
            <v>3</v>
          </cell>
          <cell r="E574">
            <v>20020620</v>
          </cell>
          <cell r="F574" t="str">
            <v>UN</v>
          </cell>
          <cell r="G574">
            <v>-1</v>
          </cell>
          <cell r="H574">
            <v>3200</v>
          </cell>
          <cell r="I574">
            <v>0.432</v>
          </cell>
          <cell r="J574">
            <v>-1382.4</v>
          </cell>
          <cell r="K574" t="str">
            <v>Peso de Producto Terminado</v>
          </cell>
          <cell r="L574" t="str">
            <v>G0444</v>
          </cell>
          <cell r="M574">
            <v>2002</v>
          </cell>
          <cell r="N574">
            <v>6</v>
          </cell>
          <cell r="O574" t="str">
            <v>043517</v>
          </cell>
          <cell r="P574">
            <v>1</v>
          </cell>
          <cell r="Q574" t="str">
            <v>G0444</v>
          </cell>
          <cell r="R574" t="str">
            <v>FACTUPA$02</v>
          </cell>
          <cell r="S574" t="str">
            <v>0200015097</v>
          </cell>
          <cell r="T574" t="str">
            <v>CIAS DE CERVEZAS NACIONALES C.A.</v>
          </cell>
          <cell r="U574">
            <v>43517</v>
          </cell>
          <cell r="V574">
            <v>1312</v>
          </cell>
          <cell r="W574">
            <v>0</v>
          </cell>
          <cell r="X574">
            <v>1312</v>
          </cell>
          <cell r="Y574">
            <v>157.44</v>
          </cell>
        </row>
        <row r="575">
          <cell r="A575" t="str">
            <v>G0444C3C04</v>
          </cell>
          <cell r="B575" t="str">
            <v>CJ PILSENER 578 CC 12 U 310*236*290 T200</v>
          </cell>
          <cell r="C575">
            <v>90</v>
          </cell>
          <cell r="D575" t="str">
            <v>3</v>
          </cell>
          <cell r="E575">
            <v>20020607</v>
          </cell>
          <cell r="F575" t="str">
            <v>UN</v>
          </cell>
          <cell r="G575">
            <v>-1</v>
          </cell>
          <cell r="H575">
            <v>3000</v>
          </cell>
          <cell r="I575">
            <v>0.38200000000000001</v>
          </cell>
          <cell r="J575">
            <v>-1146</v>
          </cell>
          <cell r="K575" t="str">
            <v>Peso de Producto Terminado</v>
          </cell>
          <cell r="L575" t="str">
            <v>G0444</v>
          </cell>
          <cell r="M575">
            <v>2002</v>
          </cell>
          <cell r="N575">
            <v>6</v>
          </cell>
          <cell r="O575" t="str">
            <v>043023</v>
          </cell>
          <cell r="P575">
            <v>1</v>
          </cell>
          <cell r="Q575" t="str">
            <v>G0444</v>
          </cell>
          <cell r="R575" t="str">
            <v>FACTUPA$02</v>
          </cell>
          <cell r="S575" t="str">
            <v>0200014854</v>
          </cell>
          <cell r="T575" t="str">
            <v>CIAS DE CERVEZAS NACIONALES C.A.</v>
          </cell>
          <cell r="U575">
            <v>43023</v>
          </cell>
          <cell r="V575">
            <v>1110</v>
          </cell>
          <cell r="W575">
            <v>0</v>
          </cell>
          <cell r="X575">
            <v>1110</v>
          </cell>
          <cell r="Y575">
            <v>133.19999999999999</v>
          </cell>
        </row>
        <row r="576">
          <cell r="A576" t="str">
            <v>G0444C3C07</v>
          </cell>
          <cell r="B576" t="str">
            <v>CJ CLUB T.O 24 UN 300 CC. 422*274*196</v>
          </cell>
          <cell r="C576">
            <v>90</v>
          </cell>
          <cell r="D576" t="str">
            <v>3</v>
          </cell>
          <cell r="E576">
            <v>20020605</v>
          </cell>
          <cell r="F576" t="str">
            <v>UN</v>
          </cell>
          <cell r="G576">
            <v>-1</v>
          </cell>
          <cell r="H576">
            <v>5000</v>
          </cell>
          <cell r="I576">
            <v>0.432</v>
          </cell>
          <cell r="J576">
            <v>-2160</v>
          </cell>
          <cell r="K576" t="str">
            <v>Peso de Producto Terminado</v>
          </cell>
          <cell r="L576" t="str">
            <v>G0444</v>
          </cell>
          <cell r="M576">
            <v>2002</v>
          </cell>
          <cell r="N576">
            <v>6</v>
          </cell>
          <cell r="O576" t="str">
            <v>042886</v>
          </cell>
          <cell r="P576">
            <v>1</v>
          </cell>
          <cell r="Q576" t="str">
            <v>G0444</v>
          </cell>
          <cell r="R576" t="str">
            <v>FACTUPA$02</v>
          </cell>
          <cell r="S576" t="str">
            <v>0200014788</v>
          </cell>
          <cell r="T576" t="str">
            <v>CIAS DE CERVEZAS NACIONALES C.A.</v>
          </cell>
          <cell r="U576">
            <v>42886</v>
          </cell>
          <cell r="V576">
            <v>2050</v>
          </cell>
          <cell r="W576">
            <v>0</v>
          </cell>
          <cell r="X576">
            <v>2050</v>
          </cell>
          <cell r="Y576">
            <v>246</v>
          </cell>
        </row>
        <row r="577">
          <cell r="A577" t="str">
            <v>G0444C3C04</v>
          </cell>
          <cell r="B577" t="str">
            <v>CJ PILSENER 578 CC 12 U 310*236*290 T200</v>
          </cell>
          <cell r="C577">
            <v>90</v>
          </cell>
          <cell r="D577" t="str">
            <v>3</v>
          </cell>
          <cell r="E577">
            <v>20020618</v>
          </cell>
          <cell r="F577" t="str">
            <v>UN</v>
          </cell>
          <cell r="G577">
            <v>-1</v>
          </cell>
          <cell r="H577">
            <v>2000</v>
          </cell>
          <cell r="I577">
            <v>0.38200000000000001</v>
          </cell>
          <cell r="J577">
            <v>-764</v>
          </cell>
          <cell r="K577" t="str">
            <v>Peso de Producto Terminado</v>
          </cell>
          <cell r="L577" t="str">
            <v>G0444</v>
          </cell>
          <cell r="M577">
            <v>2002</v>
          </cell>
          <cell r="N577">
            <v>6</v>
          </cell>
          <cell r="O577" t="str">
            <v>043412</v>
          </cell>
          <cell r="P577">
            <v>1</v>
          </cell>
          <cell r="Q577" t="str">
            <v>G0444</v>
          </cell>
          <cell r="R577" t="str">
            <v>FACTUPA$02</v>
          </cell>
          <cell r="S577" t="str">
            <v>0200015049</v>
          </cell>
          <cell r="T577" t="str">
            <v>CIAS DE CERVEZAS NACIONALES C.A.</v>
          </cell>
          <cell r="U577">
            <v>43412</v>
          </cell>
          <cell r="V577">
            <v>740</v>
          </cell>
          <cell r="W577">
            <v>0</v>
          </cell>
          <cell r="X577">
            <v>740</v>
          </cell>
          <cell r="Y577">
            <v>88.8</v>
          </cell>
        </row>
        <row r="578">
          <cell r="A578" t="str">
            <v>G0444C3C04</v>
          </cell>
          <cell r="B578" t="str">
            <v>CJ PILSENER 578 CC 12 U 310*236*290 T200</v>
          </cell>
          <cell r="C578">
            <v>2</v>
          </cell>
          <cell r="D578" t="str">
            <v>3</v>
          </cell>
          <cell r="E578">
            <v>20020625</v>
          </cell>
          <cell r="F578" t="str">
            <v>UN</v>
          </cell>
          <cell r="G578">
            <v>1</v>
          </cell>
          <cell r="H578">
            <v>8310</v>
          </cell>
          <cell r="I578">
            <v>0.38200000000000001</v>
          </cell>
          <cell r="J578">
            <v>3174.42</v>
          </cell>
          <cell r="K578" t="str">
            <v>Peso de Producto Terminado</v>
          </cell>
          <cell r="L578" t="str">
            <v>G0444</v>
          </cell>
          <cell r="M578">
            <v>2002</v>
          </cell>
          <cell r="N578">
            <v>6</v>
          </cell>
          <cell r="O578" t="str">
            <v>043799</v>
          </cell>
          <cell r="P578">
            <v>4</v>
          </cell>
          <cell r="Q578" t="str">
            <v>15275</v>
          </cell>
          <cell r="R578" t="str">
            <v>22057</v>
          </cell>
          <cell r="S578" t="str">
            <v>0</v>
          </cell>
          <cell r="T578" t="str">
            <v>CIAS DE CERVEZAS NACIONALES C.A.</v>
          </cell>
          <cell r="U578">
            <v>43799</v>
          </cell>
        </row>
        <row r="579">
          <cell r="A579" t="str">
            <v>G0444C3C05</v>
          </cell>
          <cell r="B579" t="str">
            <v>CJ PILSENER T.O 300 CC. 422*274*196 T150</v>
          </cell>
          <cell r="C579">
            <v>2</v>
          </cell>
          <cell r="D579" t="str">
            <v>3</v>
          </cell>
          <cell r="E579">
            <v>20020603</v>
          </cell>
          <cell r="F579" t="str">
            <v>UN</v>
          </cell>
          <cell r="G579">
            <v>1</v>
          </cell>
          <cell r="H579">
            <v>15442</v>
          </cell>
          <cell r="I579">
            <v>0.36299999999999999</v>
          </cell>
          <cell r="J579">
            <v>5605.4459999999999</v>
          </cell>
          <cell r="K579" t="str">
            <v>Peso de Producto Terminado</v>
          </cell>
          <cell r="L579" t="str">
            <v>G0444</v>
          </cell>
          <cell r="M579">
            <v>2002</v>
          </cell>
          <cell r="N579">
            <v>6</v>
          </cell>
          <cell r="O579" t="str">
            <v>042844</v>
          </cell>
          <cell r="P579">
            <v>3</v>
          </cell>
          <cell r="Q579" t="str">
            <v>14878</v>
          </cell>
          <cell r="R579" t="str">
            <v>21116</v>
          </cell>
          <cell r="S579" t="str">
            <v>0</v>
          </cell>
          <cell r="T579" t="str">
            <v>CIAS DE CERVEZAS NACIONALES C.A.</v>
          </cell>
          <cell r="U579">
            <v>42844</v>
          </cell>
        </row>
        <row r="580">
          <cell r="A580" t="str">
            <v>G0444C3C05</v>
          </cell>
          <cell r="B580" t="str">
            <v>CJ PILSENER T.O 300 CC. 422*274*196 T150</v>
          </cell>
          <cell r="C580">
            <v>90</v>
          </cell>
          <cell r="D580" t="str">
            <v>3</v>
          </cell>
          <cell r="E580">
            <v>20020606</v>
          </cell>
          <cell r="F580" t="str">
            <v>UN</v>
          </cell>
          <cell r="G580">
            <v>-1</v>
          </cell>
          <cell r="H580">
            <v>4800</v>
          </cell>
          <cell r="I580">
            <v>0.36299999999999999</v>
          </cell>
          <cell r="J580">
            <v>-1742.4</v>
          </cell>
          <cell r="K580" t="str">
            <v>Peso de Producto Terminado</v>
          </cell>
          <cell r="L580" t="str">
            <v>G0444</v>
          </cell>
          <cell r="M580">
            <v>2002</v>
          </cell>
          <cell r="N580">
            <v>6</v>
          </cell>
          <cell r="O580" t="str">
            <v>042933</v>
          </cell>
          <cell r="P580">
            <v>1</v>
          </cell>
          <cell r="Q580" t="str">
            <v>G0444</v>
          </cell>
          <cell r="R580" t="str">
            <v>FACTUPA$02</v>
          </cell>
          <cell r="S580" t="str">
            <v>0200014816</v>
          </cell>
          <cell r="T580" t="str">
            <v>CIAS DE CERVEZAS NACIONALES C.A.</v>
          </cell>
          <cell r="U580">
            <v>42933</v>
          </cell>
          <cell r="V580">
            <v>1968</v>
          </cell>
          <cell r="W580">
            <v>0</v>
          </cell>
          <cell r="X580">
            <v>1968</v>
          </cell>
          <cell r="Y580">
            <v>236.16</v>
          </cell>
        </row>
        <row r="581">
          <cell r="A581" t="str">
            <v>G0444C3C05</v>
          </cell>
          <cell r="B581" t="str">
            <v>CJ PILSENER T.O 300 CC. 422*274*196 T150</v>
          </cell>
          <cell r="C581">
            <v>90</v>
          </cell>
          <cell r="D581" t="str">
            <v>3</v>
          </cell>
          <cell r="E581">
            <v>20020607</v>
          </cell>
          <cell r="F581" t="str">
            <v>UN</v>
          </cell>
          <cell r="G581">
            <v>-1</v>
          </cell>
          <cell r="H581">
            <v>5200</v>
          </cell>
          <cell r="I581">
            <v>0.36299999999999999</v>
          </cell>
          <cell r="J581">
            <v>-1887.6</v>
          </cell>
          <cell r="K581" t="str">
            <v>Peso de Producto Terminado</v>
          </cell>
          <cell r="L581" t="str">
            <v>G0444</v>
          </cell>
          <cell r="M581">
            <v>2002</v>
          </cell>
          <cell r="N581">
            <v>6</v>
          </cell>
          <cell r="O581" t="str">
            <v>043003</v>
          </cell>
          <cell r="P581">
            <v>1</v>
          </cell>
          <cell r="Q581" t="str">
            <v>G0444</v>
          </cell>
          <cell r="R581" t="str">
            <v>FACTUPA$02</v>
          </cell>
          <cell r="S581" t="str">
            <v>0200014841</v>
          </cell>
          <cell r="T581" t="str">
            <v>CIAS DE CERVEZAS NACIONALES C.A.</v>
          </cell>
          <cell r="U581">
            <v>43003</v>
          </cell>
          <cell r="V581">
            <v>2132</v>
          </cell>
          <cell r="W581">
            <v>0</v>
          </cell>
          <cell r="X581">
            <v>2132</v>
          </cell>
          <cell r="Y581">
            <v>255.84</v>
          </cell>
        </row>
        <row r="582">
          <cell r="A582" t="str">
            <v>G0444C3CO2</v>
          </cell>
          <cell r="B582" t="str">
            <v>CAJA CLUB ONE WAY 24 UND 410*270*208</v>
          </cell>
          <cell r="C582">
            <v>2</v>
          </cell>
          <cell r="D582" t="str">
            <v>3</v>
          </cell>
          <cell r="E582">
            <v>20020617</v>
          </cell>
          <cell r="F582" t="str">
            <v>UN</v>
          </cell>
          <cell r="G582">
            <v>1</v>
          </cell>
          <cell r="H582">
            <v>4241</v>
          </cell>
          <cell r="I582">
            <v>0.36099999999999999</v>
          </cell>
          <cell r="J582">
            <v>1531.001</v>
          </cell>
          <cell r="K582" t="str">
            <v>Peso de Producto Terminado</v>
          </cell>
          <cell r="L582" t="str">
            <v>G0444</v>
          </cell>
          <cell r="M582">
            <v>2002</v>
          </cell>
          <cell r="N582">
            <v>6</v>
          </cell>
          <cell r="O582" t="str">
            <v>043414</v>
          </cell>
          <cell r="P582">
            <v>1</v>
          </cell>
          <cell r="Q582" t="str">
            <v>15408</v>
          </cell>
          <cell r="R582" t="str">
            <v>21850</v>
          </cell>
          <cell r="S582" t="str">
            <v>0</v>
          </cell>
          <cell r="T582" t="str">
            <v>CIAS DE CERVEZAS NACIONALES C.A.</v>
          </cell>
          <cell r="U582">
            <v>43414</v>
          </cell>
        </row>
        <row r="583">
          <cell r="A583" t="str">
            <v>G0444C3C03</v>
          </cell>
          <cell r="B583" t="str">
            <v>CJ PILSENER ONE WAY 24 410*270*208 T150</v>
          </cell>
          <cell r="C583">
            <v>90</v>
          </cell>
          <cell r="D583" t="str">
            <v>3</v>
          </cell>
          <cell r="E583">
            <v>20020606</v>
          </cell>
          <cell r="F583" t="str">
            <v>UN</v>
          </cell>
          <cell r="G583">
            <v>-1</v>
          </cell>
          <cell r="H583">
            <v>3000</v>
          </cell>
          <cell r="I583">
            <v>0.36099999999999999</v>
          </cell>
          <cell r="J583">
            <v>-1083</v>
          </cell>
          <cell r="K583" t="str">
            <v>Peso de Producto Terminado</v>
          </cell>
          <cell r="L583" t="str">
            <v>G0444</v>
          </cell>
          <cell r="M583">
            <v>2002</v>
          </cell>
          <cell r="N583">
            <v>6</v>
          </cell>
          <cell r="O583" t="str">
            <v>042924</v>
          </cell>
          <cell r="P583">
            <v>1</v>
          </cell>
          <cell r="Q583" t="str">
            <v>G0444</v>
          </cell>
          <cell r="R583" t="str">
            <v>FACTUPA$02</v>
          </cell>
          <cell r="S583" t="str">
            <v>0200014814</v>
          </cell>
          <cell r="T583" t="str">
            <v>CIAS DE CERVEZAS NACIONALES C.A.</v>
          </cell>
          <cell r="U583">
            <v>42924</v>
          </cell>
          <cell r="V583">
            <v>1080</v>
          </cell>
          <cell r="W583">
            <v>0</v>
          </cell>
          <cell r="X583">
            <v>1080</v>
          </cell>
          <cell r="Y583">
            <v>129.6</v>
          </cell>
        </row>
        <row r="584">
          <cell r="A584" t="str">
            <v>G0099C3T01</v>
          </cell>
          <cell r="B584" t="str">
            <v>CJ TAPA VALUE HIDE 946*872 B-C T200 4272</v>
          </cell>
          <cell r="C584">
            <v>2</v>
          </cell>
          <cell r="D584" t="str">
            <v>3</v>
          </cell>
          <cell r="E584">
            <v>20020611</v>
          </cell>
          <cell r="F584" t="str">
            <v>UN</v>
          </cell>
          <cell r="G584">
            <v>1</v>
          </cell>
          <cell r="H584">
            <v>2570</v>
          </cell>
          <cell r="I584">
            <v>0.86199999999999999</v>
          </cell>
          <cell r="J584">
            <v>2215.34</v>
          </cell>
          <cell r="K584" t="str">
            <v>Peso de Producto Terminado</v>
          </cell>
          <cell r="L584" t="str">
            <v>G0099</v>
          </cell>
          <cell r="M584">
            <v>2002</v>
          </cell>
          <cell r="N584">
            <v>6</v>
          </cell>
          <cell r="O584" t="str">
            <v>043159</v>
          </cell>
          <cell r="P584">
            <v>5</v>
          </cell>
          <cell r="Q584" t="str">
            <v>15056</v>
          </cell>
          <cell r="R584" t="str">
            <v>21675</v>
          </cell>
          <cell r="S584" t="str">
            <v>0</v>
          </cell>
          <cell r="T584" t="str">
            <v>CIA. AGROINDUSTRIAL AGROCUEROS S. A.</v>
          </cell>
          <cell r="U584">
            <v>43159</v>
          </cell>
        </row>
        <row r="585">
          <cell r="A585" t="str">
            <v>G0436C3304</v>
          </cell>
          <cell r="B585" t="str">
            <v>PACA JO105 560*435*410 K-C T/350 TE-4807</v>
          </cell>
          <cell r="C585">
            <v>2</v>
          </cell>
          <cell r="D585" t="str">
            <v>3</v>
          </cell>
          <cell r="E585">
            <v>20020614</v>
          </cell>
          <cell r="F585" t="str">
            <v>UN</v>
          </cell>
          <cell r="G585">
            <v>1</v>
          </cell>
          <cell r="H585">
            <v>1937</v>
          </cell>
          <cell r="I585">
            <v>1.7909999999999999</v>
          </cell>
          <cell r="J585">
            <v>3469.1669999999999</v>
          </cell>
          <cell r="K585" t="str">
            <v>Peso de Producto Terminado</v>
          </cell>
          <cell r="L585" t="str">
            <v>G0436</v>
          </cell>
          <cell r="M585">
            <v>2002</v>
          </cell>
          <cell r="N585">
            <v>6</v>
          </cell>
          <cell r="O585" t="str">
            <v>043345</v>
          </cell>
          <cell r="P585">
            <v>3</v>
          </cell>
          <cell r="Q585" t="str">
            <v>15318</v>
          </cell>
          <cell r="R585" t="str">
            <v>21905</v>
          </cell>
          <cell r="S585" t="str">
            <v>0</v>
          </cell>
          <cell r="T585" t="str">
            <v>CONFITECA</v>
          </cell>
          <cell r="U585">
            <v>43345</v>
          </cell>
        </row>
        <row r="586">
          <cell r="A586" t="str">
            <v>G0436C3002</v>
          </cell>
          <cell r="B586" t="str">
            <v>PACA J0118 457*311*194 T250 TR083 TE3621</v>
          </cell>
          <cell r="C586">
            <v>2</v>
          </cell>
          <cell r="D586" t="str">
            <v>3</v>
          </cell>
          <cell r="E586">
            <v>20020618</v>
          </cell>
          <cell r="F586" t="str">
            <v>UN</v>
          </cell>
          <cell r="G586">
            <v>1</v>
          </cell>
          <cell r="H586">
            <v>20750</v>
          </cell>
          <cell r="I586">
            <v>0.61899999999999999</v>
          </cell>
          <cell r="J586">
            <v>12844.25</v>
          </cell>
          <cell r="K586" t="str">
            <v>Peso de Producto Terminado</v>
          </cell>
          <cell r="L586" t="str">
            <v>G0436</v>
          </cell>
          <cell r="M586">
            <v>2002</v>
          </cell>
          <cell r="N586">
            <v>6</v>
          </cell>
          <cell r="O586" t="str">
            <v>043485</v>
          </cell>
          <cell r="P586">
            <v>7</v>
          </cell>
          <cell r="Q586" t="str">
            <v>15343</v>
          </cell>
          <cell r="R586" t="str">
            <v>21598</v>
          </cell>
          <cell r="S586" t="str">
            <v>0</v>
          </cell>
          <cell r="T586" t="str">
            <v>CONFITECA</v>
          </cell>
          <cell r="U586">
            <v>43485</v>
          </cell>
        </row>
        <row r="587">
          <cell r="A587" t="str">
            <v>G0436C3002</v>
          </cell>
          <cell r="B587" t="str">
            <v>PACA J0118 457*311*194 T250 TR083 TE3621</v>
          </cell>
          <cell r="C587">
            <v>2</v>
          </cell>
          <cell r="D587" t="str">
            <v>3</v>
          </cell>
          <cell r="E587">
            <v>20020618</v>
          </cell>
          <cell r="F587" t="str">
            <v>UN</v>
          </cell>
          <cell r="G587">
            <v>1</v>
          </cell>
          <cell r="H587">
            <v>570</v>
          </cell>
          <cell r="I587">
            <v>0.61899999999999999</v>
          </cell>
          <cell r="J587">
            <v>352.83</v>
          </cell>
          <cell r="K587" t="str">
            <v>Peso de Producto Terminado</v>
          </cell>
          <cell r="L587" t="str">
            <v>G0436</v>
          </cell>
          <cell r="M587">
            <v>2002</v>
          </cell>
          <cell r="N587">
            <v>6</v>
          </cell>
          <cell r="O587" t="str">
            <v>043485</v>
          </cell>
          <cell r="P587">
            <v>5</v>
          </cell>
          <cell r="Q587" t="str">
            <v>15345</v>
          </cell>
          <cell r="R587" t="str">
            <v>21598</v>
          </cell>
          <cell r="S587" t="str">
            <v>0</v>
          </cell>
          <cell r="T587" t="str">
            <v>CONFITECA</v>
          </cell>
          <cell r="U587">
            <v>43485</v>
          </cell>
        </row>
        <row r="588">
          <cell r="A588" t="str">
            <v>G0436C3002</v>
          </cell>
          <cell r="B588" t="str">
            <v>PACA J0118 457*311*194 T250 TR083 TE3621</v>
          </cell>
          <cell r="C588">
            <v>90</v>
          </cell>
          <cell r="D588" t="str">
            <v>3</v>
          </cell>
          <cell r="E588">
            <v>20020614</v>
          </cell>
          <cell r="F588" t="str">
            <v>UN</v>
          </cell>
          <cell r="G588">
            <v>-1</v>
          </cell>
          <cell r="H588">
            <v>17160</v>
          </cell>
          <cell r="I588">
            <v>0.61899999999999999</v>
          </cell>
          <cell r="J588">
            <v>-10622.04</v>
          </cell>
          <cell r="K588" t="str">
            <v>Peso de Producto Terminado</v>
          </cell>
          <cell r="L588" t="str">
            <v>G0436</v>
          </cell>
          <cell r="M588">
            <v>2002</v>
          </cell>
          <cell r="N588">
            <v>6</v>
          </cell>
          <cell r="O588" t="str">
            <v>043343</v>
          </cell>
          <cell r="P588">
            <v>1</v>
          </cell>
          <cell r="Q588" t="str">
            <v>G0436</v>
          </cell>
          <cell r="R588" t="str">
            <v>FACTUPA$02</v>
          </cell>
          <cell r="S588" t="str">
            <v>0200015007</v>
          </cell>
          <cell r="T588" t="str">
            <v>CONFITECA</v>
          </cell>
          <cell r="U588">
            <v>43343</v>
          </cell>
          <cell r="V588">
            <v>7722</v>
          </cell>
          <cell r="W588">
            <v>0</v>
          </cell>
          <cell r="X588">
            <v>7722</v>
          </cell>
          <cell r="Y588">
            <v>926.64</v>
          </cell>
        </row>
        <row r="589">
          <cell r="A589" t="str">
            <v>G0436C3002</v>
          </cell>
          <cell r="B589" t="str">
            <v>PACA J0118 457*311*194 T250 TR083 TE3621</v>
          </cell>
          <cell r="C589">
            <v>90</v>
          </cell>
          <cell r="D589" t="str">
            <v>3</v>
          </cell>
          <cell r="E589">
            <v>20020614</v>
          </cell>
          <cell r="F589" t="str">
            <v>UN</v>
          </cell>
          <cell r="G589">
            <v>-1</v>
          </cell>
          <cell r="H589">
            <v>4125</v>
          </cell>
          <cell r="I589">
            <v>0.61899999999999999</v>
          </cell>
          <cell r="J589">
            <v>-2553.375</v>
          </cell>
          <cell r="K589" t="str">
            <v>Peso de Producto Terminado</v>
          </cell>
          <cell r="L589" t="str">
            <v>G0436</v>
          </cell>
          <cell r="M589">
            <v>2002</v>
          </cell>
          <cell r="N589">
            <v>6</v>
          </cell>
          <cell r="O589" t="str">
            <v>043300</v>
          </cell>
          <cell r="P589">
            <v>1</v>
          </cell>
          <cell r="Q589" t="str">
            <v>G0436</v>
          </cell>
          <cell r="R589" t="str">
            <v>FACTUPA$02</v>
          </cell>
          <cell r="S589" t="str">
            <v>0200014987</v>
          </cell>
          <cell r="T589" t="str">
            <v>CONFITECA</v>
          </cell>
          <cell r="U589">
            <v>43300</v>
          </cell>
          <cell r="V589">
            <v>1856.25</v>
          </cell>
          <cell r="W589">
            <v>0</v>
          </cell>
          <cell r="X589">
            <v>1856.25</v>
          </cell>
          <cell r="Y589">
            <v>222.75</v>
          </cell>
        </row>
        <row r="590">
          <cell r="A590" t="str">
            <v>G0436C3002</v>
          </cell>
          <cell r="B590" t="str">
            <v>PACA J0118 457*311*194 T250 TR083 TE3621</v>
          </cell>
          <cell r="C590">
            <v>2</v>
          </cell>
          <cell r="D590" t="str">
            <v>3</v>
          </cell>
          <cell r="E590">
            <v>20020613</v>
          </cell>
          <cell r="F590" t="str">
            <v>UN</v>
          </cell>
          <cell r="G590">
            <v>1</v>
          </cell>
          <cell r="H590">
            <v>21675</v>
          </cell>
          <cell r="I590">
            <v>0.61899999999999999</v>
          </cell>
          <cell r="J590">
            <v>13416.825000000001</v>
          </cell>
          <cell r="K590" t="str">
            <v>Peso de Producto Terminado</v>
          </cell>
          <cell r="L590" t="str">
            <v>G0436</v>
          </cell>
          <cell r="M590">
            <v>2002</v>
          </cell>
          <cell r="N590">
            <v>6</v>
          </cell>
          <cell r="O590" t="str">
            <v>043280</v>
          </cell>
          <cell r="P590">
            <v>3</v>
          </cell>
          <cell r="Q590" t="str">
            <v>15202</v>
          </cell>
          <cell r="R590" t="str">
            <v>21812</v>
          </cell>
          <cell r="S590" t="str">
            <v>0</v>
          </cell>
          <cell r="T590" t="str">
            <v>CONFITECA</v>
          </cell>
          <cell r="U590">
            <v>43280</v>
          </cell>
        </row>
        <row r="591">
          <cell r="A591" t="str">
            <v>G0436C3002</v>
          </cell>
          <cell r="B591" t="str">
            <v>PACA J0118 457*311*194 T250 TR083 TE3621</v>
          </cell>
          <cell r="C591">
            <v>90</v>
          </cell>
          <cell r="D591" t="str">
            <v>3</v>
          </cell>
          <cell r="E591">
            <v>20020605</v>
          </cell>
          <cell r="F591" t="str">
            <v>UN</v>
          </cell>
          <cell r="G591">
            <v>-1</v>
          </cell>
          <cell r="H591">
            <v>10688</v>
          </cell>
          <cell r="I591">
            <v>0.61899999999999999</v>
          </cell>
          <cell r="J591">
            <v>-6615.8720000000003</v>
          </cell>
          <cell r="K591" t="str">
            <v>Peso de Producto Terminado</v>
          </cell>
          <cell r="L591" t="str">
            <v>G0436</v>
          </cell>
          <cell r="M591">
            <v>2002</v>
          </cell>
          <cell r="N591">
            <v>6</v>
          </cell>
          <cell r="O591" t="str">
            <v>042895</v>
          </cell>
          <cell r="P591">
            <v>1</v>
          </cell>
          <cell r="Q591" t="str">
            <v>G0436</v>
          </cell>
          <cell r="R591" t="str">
            <v>FACTUPA$02</v>
          </cell>
          <cell r="S591" t="str">
            <v>0200014795</v>
          </cell>
          <cell r="T591" t="str">
            <v>CONFITECA</v>
          </cell>
          <cell r="U591">
            <v>42895</v>
          </cell>
          <cell r="V591">
            <v>4809.6000000000004</v>
          </cell>
          <cell r="W591">
            <v>0</v>
          </cell>
          <cell r="X591">
            <v>4809.6000000000004</v>
          </cell>
          <cell r="Y591">
            <v>577.15</v>
          </cell>
        </row>
        <row r="592">
          <cell r="A592" t="str">
            <v>G0436C3001</v>
          </cell>
          <cell r="B592" t="str">
            <v>PACA J0117 332*269*174 T200 TR097 TE3620</v>
          </cell>
          <cell r="C592">
            <v>90</v>
          </cell>
          <cell r="D592" t="str">
            <v>3</v>
          </cell>
          <cell r="E592">
            <v>20020627</v>
          </cell>
          <cell r="F592" t="str">
            <v>UN</v>
          </cell>
          <cell r="G592">
            <v>-1</v>
          </cell>
          <cell r="H592">
            <v>5209</v>
          </cell>
          <cell r="I592">
            <v>0.34899999999999998</v>
          </cell>
          <cell r="J592">
            <v>-1817.9409999999998</v>
          </cell>
          <cell r="K592" t="str">
            <v>Peso de Producto Terminado</v>
          </cell>
          <cell r="L592" t="str">
            <v>G0436</v>
          </cell>
          <cell r="M592">
            <v>2002</v>
          </cell>
          <cell r="N592">
            <v>6</v>
          </cell>
          <cell r="O592" t="str">
            <v>043903</v>
          </cell>
          <cell r="P592">
            <v>1</v>
          </cell>
          <cell r="Q592" t="str">
            <v>G0436</v>
          </cell>
          <cell r="R592" t="str">
            <v>FACTUPA$02</v>
          </cell>
          <cell r="S592" t="str">
            <v>0200015265</v>
          </cell>
          <cell r="T592" t="str">
            <v>CONFITECA</v>
          </cell>
          <cell r="U592">
            <v>43903</v>
          </cell>
          <cell r="V592">
            <v>1302.25</v>
          </cell>
          <cell r="W592">
            <v>0</v>
          </cell>
          <cell r="X592">
            <v>1302.25</v>
          </cell>
          <cell r="Y592">
            <v>156.27000000000001</v>
          </cell>
        </row>
        <row r="593">
          <cell r="A593" t="str">
            <v>G0436C3001</v>
          </cell>
          <cell r="B593" t="str">
            <v>PACA J0117 332*269*174 T200 TR097 TE3620</v>
          </cell>
          <cell r="C593">
            <v>2</v>
          </cell>
          <cell r="D593" t="str">
            <v>3</v>
          </cell>
          <cell r="E593">
            <v>20020626</v>
          </cell>
          <cell r="F593" t="str">
            <v>UN</v>
          </cell>
          <cell r="G593">
            <v>1</v>
          </cell>
          <cell r="H593">
            <v>5929</v>
          </cell>
          <cell r="I593">
            <v>0.34899999999999998</v>
          </cell>
          <cell r="J593">
            <v>2069.221</v>
          </cell>
          <cell r="K593" t="str">
            <v>Peso de Producto Terminado</v>
          </cell>
          <cell r="L593" t="str">
            <v>G0436</v>
          </cell>
          <cell r="M593">
            <v>2002</v>
          </cell>
          <cell r="N593">
            <v>6</v>
          </cell>
          <cell r="O593" t="str">
            <v>043847</v>
          </cell>
          <cell r="P593">
            <v>8</v>
          </cell>
          <cell r="Q593" t="str">
            <v>15288</v>
          </cell>
          <cell r="R593" t="str">
            <v>21714</v>
          </cell>
          <cell r="S593" t="str">
            <v>0</v>
          </cell>
          <cell r="T593" t="str">
            <v>CONFITECA</v>
          </cell>
          <cell r="U593">
            <v>43847</v>
          </cell>
        </row>
        <row r="594">
          <cell r="A594" t="str">
            <v>G0436C3001</v>
          </cell>
          <cell r="B594" t="str">
            <v>PACA J0117 332*269*174 T200 TR097 TE3620</v>
          </cell>
          <cell r="C594">
            <v>90</v>
          </cell>
          <cell r="D594" t="str">
            <v>3</v>
          </cell>
          <cell r="E594">
            <v>20020620</v>
          </cell>
          <cell r="F594" t="str">
            <v>UN</v>
          </cell>
          <cell r="G594">
            <v>-1</v>
          </cell>
          <cell r="H594">
            <v>5096</v>
          </cell>
          <cell r="I594">
            <v>0.34899999999999998</v>
          </cell>
          <cell r="J594">
            <v>-1778.5039999999999</v>
          </cell>
          <cell r="K594" t="str">
            <v>Peso de Producto Terminado</v>
          </cell>
          <cell r="L594" t="str">
            <v>G0436</v>
          </cell>
          <cell r="M594">
            <v>2002</v>
          </cell>
          <cell r="N594">
            <v>6</v>
          </cell>
          <cell r="O594" t="str">
            <v>043555</v>
          </cell>
          <cell r="P594">
            <v>1</v>
          </cell>
          <cell r="Q594" t="str">
            <v>G0436</v>
          </cell>
          <cell r="R594" t="str">
            <v>FACTUPA$02</v>
          </cell>
          <cell r="S594" t="str">
            <v>0200015116</v>
          </cell>
          <cell r="T594" t="str">
            <v>CONFITECA</v>
          </cell>
          <cell r="U594">
            <v>43555</v>
          </cell>
          <cell r="V594">
            <v>1274</v>
          </cell>
          <cell r="W594">
            <v>0</v>
          </cell>
          <cell r="X594">
            <v>1274</v>
          </cell>
          <cell r="Y594">
            <v>152.88</v>
          </cell>
        </row>
        <row r="595">
          <cell r="A595" t="str">
            <v>G0436C3001</v>
          </cell>
          <cell r="B595" t="str">
            <v>PACA J0117 332*269*174 T200 TR097 TE3620</v>
          </cell>
          <cell r="C595">
            <v>2</v>
          </cell>
          <cell r="D595" t="str">
            <v>3</v>
          </cell>
          <cell r="E595">
            <v>20020620</v>
          </cell>
          <cell r="F595" t="str">
            <v>UN</v>
          </cell>
          <cell r="G595">
            <v>1</v>
          </cell>
          <cell r="H595">
            <v>5096</v>
          </cell>
          <cell r="I595">
            <v>0.34899999999999998</v>
          </cell>
          <cell r="J595">
            <v>1778.5039999999999</v>
          </cell>
          <cell r="K595" t="str">
            <v>Peso de Producto Terminado</v>
          </cell>
          <cell r="L595" t="str">
            <v>G0436</v>
          </cell>
          <cell r="M595">
            <v>2002</v>
          </cell>
          <cell r="N595">
            <v>6</v>
          </cell>
          <cell r="O595" t="str">
            <v>043553</v>
          </cell>
          <cell r="P595">
            <v>2</v>
          </cell>
          <cell r="Q595" t="str">
            <v>15358</v>
          </cell>
          <cell r="R595" t="str">
            <v>21714</v>
          </cell>
          <cell r="S595" t="str">
            <v>0</v>
          </cell>
          <cell r="T595" t="str">
            <v>CONFITECA</v>
          </cell>
          <cell r="U595">
            <v>43553</v>
          </cell>
        </row>
        <row r="596">
          <cell r="A596" t="str">
            <v>G0436C3001</v>
          </cell>
          <cell r="B596" t="str">
            <v>PACA J0117 332*269*174 T200 TR097 TE3620</v>
          </cell>
          <cell r="C596">
            <v>90</v>
          </cell>
          <cell r="D596" t="str">
            <v>3</v>
          </cell>
          <cell r="E596">
            <v>20020613</v>
          </cell>
          <cell r="F596" t="str">
            <v>UN</v>
          </cell>
          <cell r="G596">
            <v>-1</v>
          </cell>
          <cell r="H596">
            <v>10230</v>
          </cell>
          <cell r="I596">
            <v>0.34899999999999998</v>
          </cell>
          <cell r="J596">
            <v>-3570.27</v>
          </cell>
          <cell r="K596" t="str">
            <v>Peso de Producto Terminado</v>
          </cell>
          <cell r="L596" t="str">
            <v>G0436</v>
          </cell>
          <cell r="M596">
            <v>2002</v>
          </cell>
          <cell r="N596">
            <v>6</v>
          </cell>
          <cell r="O596" t="str">
            <v>043273</v>
          </cell>
          <cell r="P596">
            <v>1</v>
          </cell>
          <cell r="Q596" t="str">
            <v>G0436</v>
          </cell>
          <cell r="R596" t="str">
            <v>FACTUPA$02</v>
          </cell>
          <cell r="S596" t="str">
            <v>0200014974</v>
          </cell>
          <cell r="T596" t="str">
            <v>CONFITECA</v>
          </cell>
          <cell r="U596">
            <v>43273</v>
          </cell>
          <cell r="V596">
            <v>2557.5</v>
          </cell>
          <cell r="W596">
            <v>0</v>
          </cell>
          <cell r="X596">
            <v>2557.5</v>
          </cell>
          <cell r="Y596">
            <v>306.89999999999998</v>
          </cell>
        </row>
        <row r="597">
          <cell r="A597" t="str">
            <v>G0436C3001</v>
          </cell>
          <cell r="B597" t="str">
            <v>PACA J0117 332*269*174 T200 TR097 TE3620</v>
          </cell>
          <cell r="C597">
            <v>2</v>
          </cell>
          <cell r="D597" t="str">
            <v>3</v>
          </cell>
          <cell r="E597">
            <v>20020613</v>
          </cell>
          <cell r="F597" t="str">
            <v>UN</v>
          </cell>
          <cell r="G597">
            <v>1</v>
          </cell>
          <cell r="H597">
            <v>5760</v>
          </cell>
          <cell r="I597">
            <v>0.34899999999999998</v>
          </cell>
          <cell r="J597">
            <v>2010.24</v>
          </cell>
          <cell r="K597" t="str">
            <v>Peso de Producto Terminado</v>
          </cell>
          <cell r="L597" t="str">
            <v>G0436</v>
          </cell>
          <cell r="M597">
            <v>2002</v>
          </cell>
          <cell r="N597">
            <v>6</v>
          </cell>
          <cell r="O597" t="str">
            <v>043252</v>
          </cell>
          <cell r="P597">
            <v>2</v>
          </cell>
          <cell r="Q597" t="str">
            <v>15129</v>
          </cell>
          <cell r="R597" t="str">
            <v>21714</v>
          </cell>
          <cell r="S597" t="str">
            <v>0</v>
          </cell>
          <cell r="T597" t="str">
            <v>CONFITECA</v>
          </cell>
          <cell r="U597">
            <v>43252</v>
          </cell>
        </row>
        <row r="598">
          <cell r="A598" t="str">
            <v>G0436C3002</v>
          </cell>
          <cell r="B598" t="str">
            <v>PACA J0118 457*311*194 T250 TR083 TE3621</v>
          </cell>
          <cell r="C598">
            <v>90</v>
          </cell>
          <cell r="D598" t="str">
            <v>3</v>
          </cell>
          <cell r="E598">
            <v>20020619</v>
          </cell>
          <cell r="F598" t="str">
            <v>UN</v>
          </cell>
          <cell r="G598">
            <v>-1</v>
          </cell>
          <cell r="H598">
            <v>18540</v>
          </cell>
          <cell r="I598">
            <v>0.61899999999999999</v>
          </cell>
          <cell r="J598">
            <v>-11476.26</v>
          </cell>
          <cell r="K598" t="str">
            <v>Peso de Producto Terminado</v>
          </cell>
          <cell r="L598" t="str">
            <v>G0436</v>
          </cell>
          <cell r="M598">
            <v>2002</v>
          </cell>
          <cell r="N598">
            <v>6</v>
          </cell>
          <cell r="O598" t="str">
            <v>043506</v>
          </cell>
          <cell r="P598">
            <v>1</v>
          </cell>
          <cell r="Q598" t="str">
            <v>G0436</v>
          </cell>
          <cell r="R598" t="str">
            <v>FACTUPA$02</v>
          </cell>
          <cell r="S598" t="str">
            <v>0200015091</v>
          </cell>
          <cell r="T598" t="str">
            <v>CONFITECA</v>
          </cell>
          <cell r="U598">
            <v>43506</v>
          </cell>
          <cell r="V598">
            <v>8343</v>
          </cell>
          <cell r="W598">
            <v>0</v>
          </cell>
          <cell r="X598">
            <v>8343</v>
          </cell>
          <cell r="Y598">
            <v>1001.16</v>
          </cell>
        </row>
        <row r="599">
          <cell r="A599" t="str">
            <v>G0309C3006</v>
          </cell>
          <cell r="B599" t="str">
            <v>CJ BIC CRISTAL 361*267*316 K-C 175 4811</v>
          </cell>
          <cell r="C599">
            <v>90</v>
          </cell>
          <cell r="D599" t="str">
            <v>3</v>
          </cell>
          <cell r="E599">
            <v>20020627</v>
          </cell>
          <cell r="F599" t="str">
            <v>UN</v>
          </cell>
          <cell r="G599">
            <v>-1</v>
          </cell>
          <cell r="H599">
            <v>4444</v>
          </cell>
          <cell r="I599">
            <v>0.48299999999999998</v>
          </cell>
          <cell r="J599">
            <v>-2146.4519999999998</v>
          </cell>
          <cell r="K599" t="str">
            <v>Peso de Producto Terminado</v>
          </cell>
          <cell r="L599" t="str">
            <v>G0309</v>
          </cell>
          <cell r="M599">
            <v>2002</v>
          </cell>
          <cell r="N599">
            <v>6</v>
          </cell>
          <cell r="O599" t="str">
            <v>043843</v>
          </cell>
          <cell r="P599">
            <v>1</v>
          </cell>
          <cell r="Q599" t="str">
            <v>G0309</v>
          </cell>
          <cell r="R599" t="str">
            <v>FACTUPA$02</v>
          </cell>
          <cell r="S599" t="str">
            <v>0200015247</v>
          </cell>
          <cell r="T599" t="str">
            <v>BIC ECUADOR</v>
          </cell>
          <cell r="U599">
            <v>43843</v>
          </cell>
          <cell r="V599">
            <v>1644.28</v>
          </cell>
          <cell r="W599">
            <v>0</v>
          </cell>
          <cell r="X599">
            <v>1644.28</v>
          </cell>
          <cell r="Y599">
            <v>197.31</v>
          </cell>
        </row>
        <row r="600">
          <cell r="A600" t="str">
            <v>G0321T3002</v>
          </cell>
          <cell r="B600" t="str">
            <v>TRANSVERSAL ALTO 264*246 K/K T125 P:.031</v>
          </cell>
          <cell r="C600">
            <v>90</v>
          </cell>
          <cell r="D600" t="str">
            <v>3</v>
          </cell>
          <cell r="E600">
            <v>20020619</v>
          </cell>
          <cell r="F600" t="str">
            <v>UN</v>
          </cell>
          <cell r="G600">
            <v>-1</v>
          </cell>
          <cell r="H600">
            <v>2135</v>
          </cell>
          <cell r="I600">
            <v>0.03</v>
          </cell>
          <cell r="J600">
            <v>-64.05</v>
          </cell>
          <cell r="K600" t="str">
            <v>Peso de Producto Terminado</v>
          </cell>
          <cell r="L600" t="str">
            <v>G0321</v>
          </cell>
          <cell r="M600">
            <v>2002</v>
          </cell>
          <cell r="N600">
            <v>6</v>
          </cell>
          <cell r="O600" t="str">
            <v>043493</v>
          </cell>
          <cell r="P600">
            <v>3</v>
          </cell>
          <cell r="Q600" t="str">
            <v>G0321</v>
          </cell>
          <cell r="R600" t="str">
            <v>FACTUPA$03</v>
          </cell>
          <cell r="S600" t="str">
            <v>0200015084</v>
          </cell>
          <cell r="T600" t="str">
            <v>BEDEXPORT</v>
          </cell>
          <cell r="U600">
            <v>43493</v>
          </cell>
          <cell r="V600">
            <v>68.319999999999993</v>
          </cell>
          <cell r="W600">
            <v>0</v>
          </cell>
          <cell r="X600">
            <v>68.319999999999993</v>
          </cell>
          <cell r="Y600">
            <v>0</v>
          </cell>
        </row>
        <row r="601">
          <cell r="A601" t="str">
            <v>G0321T3001</v>
          </cell>
          <cell r="B601" t="str">
            <v>TRANSVERSAL 264*109 K/K T125 P:0.014</v>
          </cell>
          <cell r="C601">
            <v>90</v>
          </cell>
          <cell r="D601" t="str">
            <v>3</v>
          </cell>
          <cell r="E601">
            <v>20020619</v>
          </cell>
          <cell r="F601" t="str">
            <v>UN</v>
          </cell>
          <cell r="G601">
            <v>-1</v>
          </cell>
          <cell r="H601">
            <v>8540</v>
          </cell>
          <cell r="I601">
            <v>1.2999999999999999E-2</v>
          </cell>
          <cell r="J601">
            <v>-111.02</v>
          </cell>
          <cell r="K601" t="str">
            <v>Peso de Producto Terminado</v>
          </cell>
          <cell r="L601" t="str">
            <v>G0321</v>
          </cell>
          <cell r="M601">
            <v>2002</v>
          </cell>
          <cell r="N601">
            <v>6</v>
          </cell>
          <cell r="O601" t="str">
            <v>043493</v>
          </cell>
          <cell r="P601">
            <v>2</v>
          </cell>
          <cell r="Q601" t="str">
            <v>G0321</v>
          </cell>
          <cell r="R601" t="str">
            <v>FACTUPA$03</v>
          </cell>
          <cell r="S601" t="str">
            <v>0200015084</v>
          </cell>
          <cell r="T601" t="str">
            <v>BEDEXPORT</v>
          </cell>
          <cell r="U601">
            <v>43493</v>
          </cell>
          <cell r="V601">
            <v>119.56</v>
          </cell>
          <cell r="W601">
            <v>0</v>
          </cell>
          <cell r="X601">
            <v>119.56</v>
          </cell>
          <cell r="Y601">
            <v>0</v>
          </cell>
        </row>
        <row r="602">
          <cell r="A602" t="str">
            <v>G0321T3001</v>
          </cell>
          <cell r="B602" t="str">
            <v>TRANSVERSAL 264*109 K/K T125 P:0.014</v>
          </cell>
          <cell r="C602">
            <v>2</v>
          </cell>
          <cell r="D602" t="str">
            <v>3</v>
          </cell>
          <cell r="E602">
            <v>20020610</v>
          </cell>
          <cell r="F602" t="str">
            <v>UN</v>
          </cell>
          <cell r="G602">
            <v>1</v>
          </cell>
          <cell r="H602">
            <v>16800</v>
          </cell>
          <cell r="I602">
            <v>1.2999999999999999E-2</v>
          </cell>
          <cell r="J602">
            <v>218.4</v>
          </cell>
          <cell r="K602" t="str">
            <v>Peso de Producto Terminado</v>
          </cell>
          <cell r="L602" t="str">
            <v>G0321</v>
          </cell>
          <cell r="M602">
            <v>2002</v>
          </cell>
          <cell r="N602">
            <v>6</v>
          </cell>
          <cell r="O602" t="str">
            <v>043127</v>
          </cell>
          <cell r="P602">
            <v>2</v>
          </cell>
          <cell r="Q602" t="str">
            <v>14999</v>
          </cell>
          <cell r="R602" t="str">
            <v>21581</v>
          </cell>
          <cell r="S602" t="str">
            <v>0</v>
          </cell>
          <cell r="T602" t="str">
            <v>BEDEXPORT</v>
          </cell>
          <cell r="U602">
            <v>43127</v>
          </cell>
        </row>
        <row r="603">
          <cell r="A603" t="str">
            <v>G0321L3001</v>
          </cell>
          <cell r="B603" t="str">
            <v>LARGUEROS 388*109 T125 P:.02 K/K CK:1.03</v>
          </cell>
          <cell r="C603">
            <v>90</v>
          </cell>
          <cell r="D603" t="str">
            <v>3</v>
          </cell>
          <cell r="E603">
            <v>20020619</v>
          </cell>
          <cell r="F603" t="str">
            <v>UN</v>
          </cell>
          <cell r="G603">
            <v>-1</v>
          </cell>
          <cell r="H603">
            <v>6405</v>
          </cell>
          <cell r="I603">
            <v>0.02</v>
          </cell>
          <cell r="J603">
            <v>-128.1</v>
          </cell>
          <cell r="K603" t="str">
            <v>Peso de Producto Terminado</v>
          </cell>
          <cell r="L603" t="str">
            <v>G0321</v>
          </cell>
          <cell r="M603">
            <v>2002</v>
          </cell>
          <cell r="N603">
            <v>6</v>
          </cell>
          <cell r="O603" t="str">
            <v>043493</v>
          </cell>
          <cell r="P603">
            <v>1</v>
          </cell>
          <cell r="Q603" t="str">
            <v>G0321</v>
          </cell>
          <cell r="R603" t="str">
            <v>FACTUPA$03</v>
          </cell>
          <cell r="S603" t="str">
            <v>0200015084</v>
          </cell>
          <cell r="T603" t="str">
            <v>BEDEXPORT</v>
          </cell>
          <cell r="U603">
            <v>43493</v>
          </cell>
          <cell r="V603">
            <v>134.5</v>
          </cell>
          <cell r="W603">
            <v>0</v>
          </cell>
          <cell r="X603">
            <v>134.5</v>
          </cell>
          <cell r="Y603">
            <v>0</v>
          </cell>
        </row>
        <row r="604">
          <cell r="A604" t="str">
            <v>G0321L3001</v>
          </cell>
          <cell r="B604" t="str">
            <v>LARGUEROS 388*109 T125 P:.02 K/K CK:1.03</v>
          </cell>
          <cell r="C604">
            <v>2</v>
          </cell>
          <cell r="D604" t="str">
            <v>3</v>
          </cell>
          <cell r="E604">
            <v>20020619</v>
          </cell>
          <cell r="F604" t="str">
            <v>UN</v>
          </cell>
          <cell r="G604">
            <v>1</v>
          </cell>
          <cell r="H604">
            <v>6405</v>
          </cell>
          <cell r="I604">
            <v>0.02</v>
          </cell>
          <cell r="J604">
            <v>128.1</v>
          </cell>
          <cell r="K604" t="str">
            <v>Peso de Producto Terminado</v>
          </cell>
          <cell r="L604" t="str">
            <v>G0321</v>
          </cell>
          <cell r="M604">
            <v>2002</v>
          </cell>
          <cell r="N604">
            <v>6</v>
          </cell>
          <cell r="O604" t="str">
            <v>043474</v>
          </cell>
          <cell r="P604">
            <v>3</v>
          </cell>
          <cell r="Q604" t="str">
            <v>15165</v>
          </cell>
          <cell r="R604" t="str">
            <v>21936</v>
          </cell>
          <cell r="S604" t="str">
            <v>0</v>
          </cell>
          <cell r="T604" t="str">
            <v>BEDEXPORT</v>
          </cell>
          <cell r="U604">
            <v>43474</v>
          </cell>
        </row>
        <row r="605">
          <cell r="A605" t="str">
            <v>G0436C3001</v>
          </cell>
          <cell r="B605" t="str">
            <v>PACA J0117 332*269*174 T200 TR097 TE3620</v>
          </cell>
          <cell r="C605">
            <v>2</v>
          </cell>
          <cell r="D605" t="str">
            <v>3</v>
          </cell>
          <cell r="E605">
            <v>20020613</v>
          </cell>
          <cell r="F605" t="str">
            <v>UN</v>
          </cell>
          <cell r="G605">
            <v>1</v>
          </cell>
          <cell r="H605">
            <v>4470</v>
          </cell>
          <cell r="I605">
            <v>0.34899999999999998</v>
          </cell>
          <cell r="J605">
            <v>1560.03</v>
          </cell>
          <cell r="K605" t="str">
            <v>Peso de Producto Terminado</v>
          </cell>
          <cell r="L605" t="str">
            <v>G0436</v>
          </cell>
          <cell r="M605">
            <v>2002</v>
          </cell>
          <cell r="N605">
            <v>6</v>
          </cell>
          <cell r="O605" t="str">
            <v>043252</v>
          </cell>
          <cell r="P605">
            <v>1</v>
          </cell>
          <cell r="Q605" t="str">
            <v>15201</v>
          </cell>
          <cell r="R605" t="str">
            <v>21714</v>
          </cell>
          <cell r="S605" t="str">
            <v>0</v>
          </cell>
          <cell r="T605" t="str">
            <v>CONFITECA</v>
          </cell>
          <cell r="U605">
            <v>43252</v>
          </cell>
        </row>
        <row r="606">
          <cell r="A606" t="str">
            <v>G0321C3001</v>
          </cell>
          <cell r="B606" t="str">
            <v>CJ BOTELLA 24U 392*268*246 K-C T200 4324</v>
          </cell>
          <cell r="C606">
            <v>2</v>
          </cell>
          <cell r="D606" t="str">
            <v>3</v>
          </cell>
          <cell r="E606">
            <v>20020618</v>
          </cell>
          <cell r="F606" t="str">
            <v>UN</v>
          </cell>
          <cell r="G606">
            <v>1</v>
          </cell>
          <cell r="H606">
            <v>2135</v>
          </cell>
          <cell r="I606">
            <v>0.441</v>
          </cell>
          <cell r="J606">
            <v>941.53499999999997</v>
          </cell>
          <cell r="K606" t="str">
            <v>Peso de Producto Terminado</v>
          </cell>
          <cell r="L606" t="str">
            <v>G0321</v>
          </cell>
          <cell r="M606">
            <v>2002</v>
          </cell>
          <cell r="N606">
            <v>6</v>
          </cell>
          <cell r="O606" t="str">
            <v>043451</v>
          </cell>
          <cell r="P606">
            <v>1</v>
          </cell>
          <cell r="Q606" t="str">
            <v>15414</v>
          </cell>
          <cell r="R606" t="str">
            <v>21935</v>
          </cell>
          <cell r="S606" t="str">
            <v>0</v>
          </cell>
          <cell r="T606" t="str">
            <v>BEDEXPORT</v>
          </cell>
          <cell r="U606">
            <v>43451</v>
          </cell>
        </row>
        <row r="607">
          <cell r="A607" t="str">
            <v>G0099C3B02</v>
          </cell>
          <cell r="B607" t="str">
            <v>CJ BASE HEALTHY HIDE 572*470*292 TE-4275</v>
          </cell>
          <cell r="C607">
            <v>90</v>
          </cell>
          <cell r="D607" t="str">
            <v>3</v>
          </cell>
          <cell r="E607">
            <v>20020612</v>
          </cell>
          <cell r="F607" t="str">
            <v>UN</v>
          </cell>
          <cell r="G607">
            <v>-1</v>
          </cell>
          <cell r="H607">
            <v>2034</v>
          </cell>
          <cell r="I607">
            <v>0.86199999999999999</v>
          </cell>
          <cell r="J607">
            <v>-1753.308</v>
          </cell>
          <cell r="K607" t="str">
            <v>Peso de Producto Terminado</v>
          </cell>
          <cell r="L607" t="str">
            <v>G0099</v>
          </cell>
          <cell r="M607">
            <v>2002</v>
          </cell>
          <cell r="N607">
            <v>6</v>
          </cell>
          <cell r="O607" t="str">
            <v>043225</v>
          </cell>
          <cell r="P607">
            <v>1</v>
          </cell>
          <cell r="Q607" t="str">
            <v>G0099</v>
          </cell>
          <cell r="R607" t="str">
            <v>FACTUPA$03</v>
          </cell>
          <cell r="S607" t="str">
            <v>0200014953</v>
          </cell>
          <cell r="T607" t="str">
            <v>CIA. AGROINDUSTRIAL AGROCUEROS S. A.</v>
          </cell>
          <cell r="U607">
            <v>43225</v>
          </cell>
          <cell r="V607">
            <v>1545.84</v>
          </cell>
          <cell r="W607">
            <v>0</v>
          </cell>
          <cell r="X607">
            <v>1545.84</v>
          </cell>
          <cell r="Y607">
            <v>0</v>
          </cell>
        </row>
        <row r="608">
          <cell r="A608" t="str">
            <v>G0309C3006</v>
          </cell>
          <cell r="B608" t="str">
            <v>CJ BIC CRISTAL 361*267*316 K-C 175 4811</v>
          </cell>
          <cell r="C608">
            <v>2</v>
          </cell>
          <cell r="D608" t="str">
            <v>3</v>
          </cell>
          <cell r="E608">
            <v>20020626</v>
          </cell>
          <cell r="F608" t="str">
            <v>UN</v>
          </cell>
          <cell r="G608">
            <v>1</v>
          </cell>
          <cell r="H608">
            <v>4444</v>
          </cell>
          <cell r="I608">
            <v>0.48299999999999998</v>
          </cell>
          <cell r="J608">
            <v>2146.4519999999998</v>
          </cell>
          <cell r="K608" t="str">
            <v>Peso de Producto Terminado</v>
          </cell>
          <cell r="L608" t="str">
            <v>G0309</v>
          </cell>
          <cell r="M608">
            <v>2002</v>
          </cell>
          <cell r="N608">
            <v>6</v>
          </cell>
          <cell r="O608" t="str">
            <v>043840</v>
          </cell>
          <cell r="P608">
            <v>5</v>
          </cell>
          <cell r="Q608" t="str">
            <v>15439</v>
          </cell>
          <cell r="R608" t="str">
            <v>22076</v>
          </cell>
          <cell r="S608" t="str">
            <v>0</v>
          </cell>
          <cell r="T608" t="str">
            <v>BIC ECUADOR</v>
          </cell>
          <cell r="U608">
            <v>43840</v>
          </cell>
        </row>
        <row r="609">
          <cell r="A609" t="str">
            <v>G0099C3T02</v>
          </cell>
          <cell r="B609" t="str">
            <v>CJ TAPA HEALTHY HIDE 946*872 B-C TE-4274</v>
          </cell>
          <cell r="C609">
            <v>90</v>
          </cell>
          <cell r="D609" t="str">
            <v>3</v>
          </cell>
          <cell r="E609">
            <v>20020612</v>
          </cell>
          <cell r="F609" t="str">
            <v>UN</v>
          </cell>
          <cell r="G609">
            <v>-1</v>
          </cell>
          <cell r="H609">
            <v>2034</v>
          </cell>
          <cell r="I609">
            <v>0.51400000000000001</v>
          </cell>
          <cell r="J609">
            <v>-1045.4760000000001</v>
          </cell>
          <cell r="K609" t="str">
            <v>Peso de Producto Terminado</v>
          </cell>
          <cell r="L609" t="str">
            <v>G0099</v>
          </cell>
          <cell r="M609">
            <v>2002</v>
          </cell>
          <cell r="N609">
            <v>6</v>
          </cell>
          <cell r="O609" t="str">
            <v>043225</v>
          </cell>
          <cell r="P609">
            <v>2</v>
          </cell>
          <cell r="Q609" t="str">
            <v>G0099</v>
          </cell>
          <cell r="R609" t="str">
            <v>FACTUPA$03</v>
          </cell>
          <cell r="S609" t="str">
            <v>0200014953</v>
          </cell>
          <cell r="T609" t="str">
            <v>CIA. AGROINDUSTRIAL AGROCUEROS S. A.</v>
          </cell>
          <cell r="U609">
            <v>43225</v>
          </cell>
          <cell r="V609">
            <v>935.64</v>
          </cell>
          <cell r="W609">
            <v>0</v>
          </cell>
          <cell r="X609">
            <v>935.64</v>
          </cell>
          <cell r="Y609">
            <v>0</v>
          </cell>
        </row>
        <row r="610">
          <cell r="A610" t="str">
            <v>G0099C3T02</v>
          </cell>
          <cell r="B610" t="str">
            <v>CJ TAPA HEALTHY HIDE 946*872 B-C TE-4274</v>
          </cell>
          <cell r="C610">
            <v>90</v>
          </cell>
          <cell r="D610" t="str">
            <v>3</v>
          </cell>
          <cell r="E610">
            <v>20020611</v>
          </cell>
          <cell r="F610" t="str">
            <v>UN</v>
          </cell>
          <cell r="G610">
            <v>-1</v>
          </cell>
          <cell r="H610">
            <v>1080</v>
          </cell>
          <cell r="I610">
            <v>0.51400000000000001</v>
          </cell>
          <cell r="J610">
            <v>-555.12</v>
          </cell>
          <cell r="K610" t="str">
            <v>Peso de Producto Terminado</v>
          </cell>
          <cell r="L610" t="str">
            <v>G0099</v>
          </cell>
          <cell r="M610">
            <v>2002</v>
          </cell>
          <cell r="N610">
            <v>6</v>
          </cell>
          <cell r="O610" t="str">
            <v>043162</v>
          </cell>
          <cell r="P610">
            <v>4</v>
          </cell>
          <cell r="Q610" t="str">
            <v>G0099</v>
          </cell>
          <cell r="R610" t="str">
            <v>FACTUPA$03</v>
          </cell>
          <cell r="S610" t="str">
            <v>0200014925</v>
          </cell>
          <cell r="T610" t="str">
            <v>CIA. AGROINDUSTRIAL AGROCUEROS S. A.</v>
          </cell>
          <cell r="U610">
            <v>43162</v>
          </cell>
          <cell r="V610">
            <v>496.8</v>
          </cell>
          <cell r="W610">
            <v>0</v>
          </cell>
          <cell r="X610">
            <v>496.8</v>
          </cell>
          <cell r="Y610">
            <v>0</v>
          </cell>
        </row>
        <row r="611">
          <cell r="A611" t="str">
            <v>G0099C3T02</v>
          </cell>
          <cell r="B611" t="str">
            <v>CJ TAPA HEALTHY HIDE 946*872 B-C TE-4274</v>
          </cell>
          <cell r="C611">
            <v>2</v>
          </cell>
          <cell r="D611" t="str">
            <v>3</v>
          </cell>
          <cell r="E611">
            <v>20020611</v>
          </cell>
          <cell r="F611" t="str">
            <v>UN</v>
          </cell>
          <cell r="G611">
            <v>1</v>
          </cell>
          <cell r="H611">
            <v>3122</v>
          </cell>
          <cell r="I611">
            <v>0.51400000000000001</v>
          </cell>
          <cell r="J611">
            <v>1604.7080000000001</v>
          </cell>
          <cell r="K611" t="str">
            <v>Peso de Producto Terminado</v>
          </cell>
          <cell r="L611" t="str">
            <v>G0099</v>
          </cell>
          <cell r="M611">
            <v>2002</v>
          </cell>
          <cell r="N611">
            <v>6</v>
          </cell>
          <cell r="O611" t="str">
            <v>043157</v>
          </cell>
          <cell r="P611">
            <v>1</v>
          </cell>
          <cell r="Q611" t="str">
            <v>15052</v>
          </cell>
          <cell r="R611" t="str">
            <v>21676</v>
          </cell>
          <cell r="S611" t="str">
            <v>0</v>
          </cell>
          <cell r="T611" t="str">
            <v>CIA. AGROINDUSTRIAL AGROCUEROS S. A.</v>
          </cell>
          <cell r="U611">
            <v>43157</v>
          </cell>
        </row>
        <row r="612">
          <cell r="A612" t="str">
            <v>G0099C3T01</v>
          </cell>
          <cell r="B612" t="str">
            <v>CJ TAPA VALUE HIDE 946*872 B-C T200 4272</v>
          </cell>
          <cell r="C612">
            <v>90</v>
          </cell>
          <cell r="D612" t="str">
            <v>3</v>
          </cell>
          <cell r="E612">
            <v>20020611</v>
          </cell>
          <cell r="F612" t="str">
            <v>UN</v>
          </cell>
          <cell r="G612">
            <v>-1</v>
          </cell>
          <cell r="H612">
            <v>2520</v>
          </cell>
          <cell r="I612">
            <v>0.86199999999999999</v>
          </cell>
          <cell r="J612">
            <v>-2172.2399999999998</v>
          </cell>
          <cell r="K612" t="str">
            <v>Peso de Producto Terminado</v>
          </cell>
          <cell r="L612" t="str">
            <v>G0099</v>
          </cell>
          <cell r="M612">
            <v>2002</v>
          </cell>
          <cell r="N612">
            <v>6</v>
          </cell>
          <cell r="O612" t="str">
            <v>043162</v>
          </cell>
          <cell r="P612">
            <v>2</v>
          </cell>
          <cell r="Q612" t="str">
            <v>G0099</v>
          </cell>
          <cell r="R612" t="str">
            <v>FACTUPA$03</v>
          </cell>
          <cell r="S612" t="str">
            <v>0200014925</v>
          </cell>
          <cell r="T612" t="str">
            <v>CIA. AGROINDUSTRIAL AGROCUEROS S. A.</v>
          </cell>
          <cell r="U612">
            <v>43162</v>
          </cell>
          <cell r="V612">
            <v>1159.2</v>
          </cell>
          <cell r="W612">
            <v>0</v>
          </cell>
          <cell r="X612">
            <v>1159.2</v>
          </cell>
          <cell r="Y612">
            <v>0</v>
          </cell>
        </row>
        <row r="613">
          <cell r="A613" t="str">
            <v>G0436C3002</v>
          </cell>
          <cell r="B613" t="str">
            <v>PACA J0118 457*311*194 T250 TR083 TE3621</v>
          </cell>
          <cell r="C613">
            <v>2</v>
          </cell>
          <cell r="D613" t="str">
            <v>3</v>
          </cell>
          <cell r="E613">
            <v>20020626</v>
          </cell>
          <cell r="F613" t="str">
            <v>UN</v>
          </cell>
          <cell r="G613">
            <v>1</v>
          </cell>
          <cell r="H613">
            <v>20712</v>
          </cell>
          <cell r="I613">
            <v>0.61899999999999999</v>
          </cell>
          <cell r="J613">
            <v>12820.727999999999</v>
          </cell>
          <cell r="K613" t="str">
            <v>Peso de Producto Terminado</v>
          </cell>
          <cell r="L613" t="str">
            <v>G0436</v>
          </cell>
          <cell r="M613">
            <v>2002</v>
          </cell>
          <cell r="N613">
            <v>6</v>
          </cell>
          <cell r="O613" t="str">
            <v>043847</v>
          </cell>
          <cell r="P613">
            <v>1</v>
          </cell>
          <cell r="Q613" t="str">
            <v>15507</v>
          </cell>
          <cell r="R613" t="str">
            <v>21598</v>
          </cell>
          <cell r="S613" t="str">
            <v>0</v>
          </cell>
          <cell r="T613" t="str">
            <v>CONFITECA</v>
          </cell>
          <cell r="U613">
            <v>43847</v>
          </cell>
        </row>
        <row r="614">
          <cell r="A614" t="str">
            <v>G0321C3001</v>
          </cell>
          <cell r="B614" t="str">
            <v>CJ BOTELLA 24U 392*268*246 K-C T200 4324</v>
          </cell>
          <cell r="C614">
            <v>90</v>
          </cell>
          <cell r="D614" t="str">
            <v>3</v>
          </cell>
          <cell r="E614">
            <v>20020618</v>
          </cell>
          <cell r="F614" t="str">
            <v>UN</v>
          </cell>
          <cell r="G614">
            <v>-1</v>
          </cell>
          <cell r="H614">
            <v>2135</v>
          </cell>
          <cell r="I614">
            <v>0.441</v>
          </cell>
          <cell r="J614">
            <v>-941.53499999999997</v>
          </cell>
          <cell r="K614" t="str">
            <v>Peso de Producto Terminado</v>
          </cell>
          <cell r="L614" t="str">
            <v>G0321</v>
          </cell>
          <cell r="M614">
            <v>2002</v>
          </cell>
          <cell r="N614">
            <v>6</v>
          </cell>
          <cell r="O614" t="str">
            <v>043452</v>
          </cell>
          <cell r="P614">
            <v>1</v>
          </cell>
          <cell r="Q614" t="str">
            <v>G0321</v>
          </cell>
          <cell r="R614" t="str">
            <v>FACTUPA$03</v>
          </cell>
          <cell r="S614" t="str">
            <v>0200015062</v>
          </cell>
          <cell r="T614" t="str">
            <v>BEDEXPORT</v>
          </cell>
          <cell r="U614">
            <v>43452</v>
          </cell>
          <cell r="V614">
            <v>811.3</v>
          </cell>
          <cell r="W614">
            <v>0</v>
          </cell>
          <cell r="X614">
            <v>811.3</v>
          </cell>
          <cell r="Y614">
            <v>0</v>
          </cell>
        </row>
        <row r="615">
          <cell r="A615" t="str">
            <v>G0436C3003</v>
          </cell>
          <cell r="B615" t="str">
            <v>PACA J0121 470*295*204 T175 TR117 TE3623</v>
          </cell>
          <cell r="C615">
            <v>90</v>
          </cell>
          <cell r="D615" t="str">
            <v>3</v>
          </cell>
          <cell r="E615">
            <v>20020628</v>
          </cell>
          <cell r="F615" t="str">
            <v>UN</v>
          </cell>
          <cell r="G615">
            <v>-1</v>
          </cell>
          <cell r="H615">
            <v>5640</v>
          </cell>
          <cell r="I615">
            <v>0.47199999999999998</v>
          </cell>
          <cell r="J615">
            <v>-2662.08</v>
          </cell>
          <cell r="K615" t="str">
            <v>Peso de Producto Terminado</v>
          </cell>
          <cell r="L615" t="str">
            <v>G0436</v>
          </cell>
          <cell r="M615">
            <v>2002</v>
          </cell>
          <cell r="N615">
            <v>6</v>
          </cell>
          <cell r="O615" t="str">
            <v>043953</v>
          </cell>
          <cell r="P615">
            <v>1</v>
          </cell>
          <cell r="Q615" t="str">
            <v>G0436</v>
          </cell>
          <cell r="R615" t="str">
            <v>FACTUPA$02</v>
          </cell>
          <cell r="S615" t="str">
            <v>0200015289</v>
          </cell>
          <cell r="T615" t="str">
            <v>CONFITECA</v>
          </cell>
          <cell r="U615">
            <v>43953</v>
          </cell>
          <cell r="V615">
            <v>1917.6</v>
          </cell>
          <cell r="W615">
            <v>0</v>
          </cell>
          <cell r="X615">
            <v>1917.6</v>
          </cell>
          <cell r="Y615">
            <v>230.11</v>
          </cell>
        </row>
        <row r="616">
          <cell r="A616" t="str">
            <v>G0099C3B02</v>
          </cell>
          <cell r="B616" t="str">
            <v>CJ BASE HEALTHY HIDE 572*470*292 TE-4275</v>
          </cell>
          <cell r="C616">
            <v>90</v>
          </cell>
          <cell r="D616" t="str">
            <v>3</v>
          </cell>
          <cell r="E616">
            <v>20020611</v>
          </cell>
          <cell r="F616" t="str">
            <v>UN</v>
          </cell>
          <cell r="G616">
            <v>-1</v>
          </cell>
          <cell r="H616">
            <v>1080</v>
          </cell>
          <cell r="I616">
            <v>0.86199999999999999</v>
          </cell>
          <cell r="J616">
            <v>-930.96</v>
          </cell>
          <cell r="K616" t="str">
            <v>Peso de Producto Terminado</v>
          </cell>
          <cell r="L616" t="str">
            <v>G0099</v>
          </cell>
          <cell r="M616">
            <v>2002</v>
          </cell>
          <cell r="N616">
            <v>6</v>
          </cell>
          <cell r="O616" t="str">
            <v>043162</v>
          </cell>
          <cell r="P616">
            <v>3</v>
          </cell>
          <cell r="Q616" t="str">
            <v>G0099</v>
          </cell>
          <cell r="R616" t="str">
            <v>FACTUPA$03</v>
          </cell>
          <cell r="S616" t="str">
            <v>0200014925</v>
          </cell>
          <cell r="T616" t="str">
            <v>CIA. AGROINDUSTRIAL AGROCUEROS S. A.</v>
          </cell>
          <cell r="U616">
            <v>43162</v>
          </cell>
          <cell r="V616">
            <v>820.8</v>
          </cell>
          <cell r="W616">
            <v>0</v>
          </cell>
          <cell r="X616">
            <v>820.8</v>
          </cell>
          <cell r="Y616">
            <v>0</v>
          </cell>
        </row>
        <row r="617">
          <cell r="A617" t="str">
            <v>G0436C3110</v>
          </cell>
          <cell r="B617" t="str">
            <v>CAJA PACA J0110 372*244*178 T/200 TE3619</v>
          </cell>
          <cell r="C617">
            <v>90</v>
          </cell>
          <cell r="D617" t="str">
            <v>3</v>
          </cell>
          <cell r="E617">
            <v>20020626</v>
          </cell>
          <cell r="F617" t="str">
            <v>UN</v>
          </cell>
          <cell r="G617">
            <v>-1</v>
          </cell>
          <cell r="H617">
            <v>3160</v>
          </cell>
          <cell r="I617">
            <v>0.34100000000000003</v>
          </cell>
          <cell r="J617">
            <v>-1077.56</v>
          </cell>
          <cell r="K617" t="str">
            <v>Peso de Producto Terminado</v>
          </cell>
          <cell r="L617" t="str">
            <v>G0436</v>
          </cell>
          <cell r="M617">
            <v>2002</v>
          </cell>
          <cell r="N617">
            <v>6</v>
          </cell>
          <cell r="O617" t="str">
            <v>043829</v>
          </cell>
          <cell r="P617">
            <v>1</v>
          </cell>
          <cell r="Q617" t="str">
            <v>G0436</v>
          </cell>
          <cell r="R617" t="str">
            <v>FACTUPA$02</v>
          </cell>
          <cell r="S617" t="str">
            <v>0200015237</v>
          </cell>
          <cell r="T617" t="str">
            <v>CONFITECA</v>
          </cell>
          <cell r="U617">
            <v>43829</v>
          </cell>
          <cell r="V617">
            <v>790</v>
          </cell>
          <cell r="W617">
            <v>0</v>
          </cell>
          <cell r="X617">
            <v>790</v>
          </cell>
          <cell r="Y617">
            <v>94.8</v>
          </cell>
        </row>
        <row r="618">
          <cell r="A618" t="str">
            <v>G0436C3110</v>
          </cell>
          <cell r="B618" t="str">
            <v>CAJA PACA J0110 372*244*178 T/200 TE3619</v>
          </cell>
          <cell r="C618">
            <v>2</v>
          </cell>
          <cell r="D618" t="str">
            <v>3</v>
          </cell>
          <cell r="E618">
            <v>20020624</v>
          </cell>
          <cell r="F618" t="str">
            <v>UN</v>
          </cell>
          <cell r="G618">
            <v>1</v>
          </cell>
          <cell r="H618">
            <v>3160</v>
          </cell>
          <cell r="I618">
            <v>0.34100000000000003</v>
          </cell>
          <cell r="J618">
            <v>1077.56</v>
          </cell>
          <cell r="K618" t="str">
            <v>Peso de Producto Terminado</v>
          </cell>
          <cell r="L618" t="str">
            <v>G0436</v>
          </cell>
          <cell r="M618">
            <v>2002</v>
          </cell>
          <cell r="N618">
            <v>6</v>
          </cell>
          <cell r="O618" t="str">
            <v>043659</v>
          </cell>
          <cell r="P618">
            <v>1</v>
          </cell>
          <cell r="Q618" t="str">
            <v>15263</v>
          </cell>
          <cell r="R618" t="str">
            <v>22019</v>
          </cell>
          <cell r="S618" t="str">
            <v>0</v>
          </cell>
          <cell r="T618" t="str">
            <v>CONFITECA</v>
          </cell>
          <cell r="U618">
            <v>43659</v>
          </cell>
        </row>
        <row r="619">
          <cell r="A619" t="str">
            <v>G0436C3102</v>
          </cell>
          <cell r="B619" t="str">
            <v>CJ PACA J0102 470*295*204 T/175 TE/4101</v>
          </cell>
          <cell r="C619">
            <v>90</v>
          </cell>
          <cell r="D619" t="str">
            <v>3</v>
          </cell>
          <cell r="E619">
            <v>20020624</v>
          </cell>
          <cell r="F619" t="str">
            <v>UN</v>
          </cell>
          <cell r="G619">
            <v>-1</v>
          </cell>
          <cell r="H619">
            <v>1953</v>
          </cell>
          <cell r="I619">
            <v>0.495</v>
          </cell>
          <cell r="J619">
            <v>-966.73500000000001</v>
          </cell>
          <cell r="K619" t="str">
            <v>Peso de Producto Terminado</v>
          </cell>
          <cell r="L619" t="str">
            <v>G0436</v>
          </cell>
          <cell r="M619">
            <v>2002</v>
          </cell>
          <cell r="N619">
            <v>6</v>
          </cell>
          <cell r="O619" t="str">
            <v>043679</v>
          </cell>
          <cell r="P619">
            <v>3</v>
          </cell>
          <cell r="Q619" t="str">
            <v>G0436</v>
          </cell>
          <cell r="R619" t="str">
            <v>FACTUPA$02</v>
          </cell>
          <cell r="S619" t="str">
            <v>0200015180</v>
          </cell>
          <cell r="T619" t="str">
            <v>CONFITECA</v>
          </cell>
          <cell r="U619">
            <v>43679</v>
          </cell>
          <cell r="V619">
            <v>683.55</v>
          </cell>
          <cell r="W619">
            <v>0</v>
          </cell>
          <cell r="X619">
            <v>683.55</v>
          </cell>
          <cell r="Y619">
            <v>82.03</v>
          </cell>
        </row>
        <row r="620">
          <cell r="A620" t="str">
            <v>G0436C3102</v>
          </cell>
          <cell r="B620" t="str">
            <v>CJ PACA J0102 470*295*204 T/175 TE/4101</v>
          </cell>
          <cell r="C620">
            <v>2</v>
          </cell>
          <cell r="D620" t="str">
            <v>3</v>
          </cell>
          <cell r="E620">
            <v>20020624</v>
          </cell>
          <cell r="F620" t="str">
            <v>UN</v>
          </cell>
          <cell r="G620">
            <v>1</v>
          </cell>
          <cell r="H620">
            <v>1953</v>
          </cell>
          <cell r="I620">
            <v>0.495</v>
          </cell>
          <cell r="J620">
            <v>966.73500000000001</v>
          </cell>
          <cell r="K620" t="str">
            <v>Peso de Producto Terminado</v>
          </cell>
          <cell r="L620" t="str">
            <v>G0436</v>
          </cell>
          <cell r="M620">
            <v>2002</v>
          </cell>
          <cell r="N620">
            <v>6</v>
          </cell>
          <cell r="O620" t="str">
            <v>043678</v>
          </cell>
          <cell r="P620">
            <v>1</v>
          </cell>
          <cell r="Q620" t="str">
            <v>15380</v>
          </cell>
          <cell r="R620" t="str">
            <v>22034</v>
          </cell>
          <cell r="S620" t="str">
            <v>0</v>
          </cell>
          <cell r="T620" t="str">
            <v>CONFITECA</v>
          </cell>
          <cell r="U620">
            <v>43678</v>
          </cell>
        </row>
        <row r="621">
          <cell r="A621" t="str">
            <v>G0436C3102</v>
          </cell>
          <cell r="B621" t="str">
            <v>CJ PACA J0102 470*295*204 T/175 TE/4101</v>
          </cell>
          <cell r="C621">
            <v>90</v>
          </cell>
          <cell r="D621" t="str">
            <v>3</v>
          </cell>
          <cell r="E621">
            <v>20020622</v>
          </cell>
          <cell r="F621" t="str">
            <v>UN</v>
          </cell>
          <cell r="G621">
            <v>-1</v>
          </cell>
          <cell r="H621">
            <v>5104</v>
          </cell>
          <cell r="I621">
            <v>0.495</v>
          </cell>
          <cell r="J621">
            <v>-2526.48</v>
          </cell>
          <cell r="K621" t="str">
            <v>Peso de Producto Terminado</v>
          </cell>
          <cell r="L621" t="str">
            <v>G0436</v>
          </cell>
          <cell r="M621">
            <v>2002</v>
          </cell>
          <cell r="N621">
            <v>6</v>
          </cell>
          <cell r="O621" t="str">
            <v>043633</v>
          </cell>
          <cell r="P621">
            <v>2</v>
          </cell>
          <cell r="Q621" t="str">
            <v>G0436</v>
          </cell>
          <cell r="R621" t="str">
            <v>FACTUPA$02</v>
          </cell>
          <cell r="S621" t="str">
            <v>0200015149</v>
          </cell>
          <cell r="T621" t="str">
            <v>CONFITECA</v>
          </cell>
          <cell r="U621">
            <v>43633</v>
          </cell>
          <cell r="V621">
            <v>1786.4</v>
          </cell>
          <cell r="W621">
            <v>0</v>
          </cell>
          <cell r="X621">
            <v>1786.4</v>
          </cell>
          <cell r="Y621">
            <v>214.37</v>
          </cell>
        </row>
        <row r="622">
          <cell r="A622" t="str">
            <v>G0436C3102</v>
          </cell>
          <cell r="B622" t="str">
            <v>CJ PACA J0102 470*295*204 T/175 TE/4101</v>
          </cell>
          <cell r="C622">
            <v>90</v>
          </cell>
          <cell r="D622" t="str">
            <v>3</v>
          </cell>
          <cell r="E622">
            <v>20020622</v>
          </cell>
          <cell r="F622" t="str">
            <v>UN</v>
          </cell>
          <cell r="G622">
            <v>-1</v>
          </cell>
          <cell r="H622">
            <v>6545</v>
          </cell>
          <cell r="I622">
            <v>0.495</v>
          </cell>
          <cell r="J622">
            <v>-3239.7750000000001</v>
          </cell>
          <cell r="K622" t="str">
            <v>Peso de Producto Terminado</v>
          </cell>
          <cell r="L622" t="str">
            <v>G0436</v>
          </cell>
          <cell r="M622">
            <v>2002</v>
          </cell>
          <cell r="N622">
            <v>6</v>
          </cell>
          <cell r="O622" t="str">
            <v>043622</v>
          </cell>
          <cell r="P622">
            <v>1</v>
          </cell>
          <cell r="Q622" t="str">
            <v>G0436</v>
          </cell>
          <cell r="R622" t="str">
            <v>FACTUPA$02</v>
          </cell>
          <cell r="S622" t="str">
            <v>0200015157</v>
          </cell>
          <cell r="T622" t="str">
            <v>CONFITECA</v>
          </cell>
          <cell r="U622">
            <v>43622</v>
          </cell>
          <cell r="V622">
            <v>2290.75</v>
          </cell>
          <cell r="W622">
            <v>0</v>
          </cell>
          <cell r="X622">
            <v>2290.75</v>
          </cell>
          <cell r="Y622">
            <v>274.89</v>
          </cell>
        </row>
        <row r="623">
          <cell r="A623" t="str">
            <v>G0436C3102</v>
          </cell>
          <cell r="B623" t="str">
            <v>CJ PACA J0102 470*295*204 T/175 TE/4101</v>
          </cell>
          <cell r="C623">
            <v>2</v>
          </cell>
          <cell r="D623" t="str">
            <v>3</v>
          </cell>
          <cell r="E623">
            <v>20020621</v>
          </cell>
          <cell r="F623" t="str">
            <v>UN</v>
          </cell>
          <cell r="G623">
            <v>1</v>
          </cell>
          <cell r="H623">
            <v>10864</v>
          </cell>
          <cell r="I623">
            <v>0.495</v>
          </cell>
          <cell r="J623">
            <v>5377.68</v>
          </cell>
          <cell r="K623" t="str">
            <v>Peso de Producto Terminado</v>
          </cell>
          <cell r="L623" t="str">
            <v>G0436</v>
          </cell>
          <cell r="M623">
            <v>2002</v>
          </cell>
          <cell r="N623">
            <v>6</v>
          </cell>
          <cell r="O623" t="str">
            <v>043611</v>
          </cell>
          <cell r="P623">
            <v>2</v>
          </cell>
          <cell r="Q623" t="str">
            <v>15372</v>
          </cell>
          <cell r="R623" t="str">
            <v>22034</v>
          </cell>
          <cell r="S623" t="str">
            <v>0</v>
          </cell>
          <cell r="T623" t="str">
            <v>CONFITECA</v>
          </cell>
          <cell r="U623">
            <v>43611</v>
          </cell>
        </row>
        <row r="624">
          <cell r="A624" t="str">
            <v>G0436C3102</v>
          </cell>
          <cell r="B624" t="str">
            <v>CJ PACA J0102 470*295*204 T/175 TE/4101</v>
          </cell>
          <cell r="C624">
            <v>90</v>
          </cell>
          <cell r="D624" t="str">
            <v>3</v>
          </cell>
          <cell r="E624">
            <v>20020620</v>
          </cell>
          <cell r="F624" t="str">
            <v>UN</v>
          </cell>
          <cell r="G624">
            <v>-1</v>
          </cell>
          <cell r="H624">
            <v>3175</v>
          </cell>
          <cell r="I624">
            <v>0.495</v>
          </cell>
          <cell r="J624">
            <v>-1571.625</v>
          </cell>
          <cell r="K624" t="str">
            <v>Peso de Producto Terminado</v>
          </cell>
          <cell r="L624" t="str">
            <v>G0436</v>
          </cell>
          <cell r="M624">
            <v>2002</v>
          </cell>
          <cell r="N624">
            <v>6</v>
          </cell>
          <cell r="O624" t="str">
            <v>043543</v>
          </cell>
          <cell r="P624">
            <v>1</v>
          </cell>
          <cell r="Q624" t="str">
            <v>G0436</v>
          </cell>
          <cell r="R624" t="str">
            <v>FACTUPA$02</v>
          </cell>
          <cell r="S624" t="str">
            <v>0200015108</v>
          </cell>
          <cell r="T624" t="str">
            <v>CONFITECA</v>
          </cell>
          <cell r="U624">
            <v>43543</v>
          </cell>
          <cell r="V624">
            <v>1111.25</v>
          </cell>
          <cell r="W624">
            <v>0</v>
          </cell>
          <cell r="X624">
            <v>1111.25</v>
          </cell>
          <cell r="Y624">
            <v>133.35</v>
          </cell>
        </row>
        <row r="625">
          <cell r="A625" t="str">
            <v>G0436C3102</v>
          </cell>
          <cell r="B625" t="str">
            <v>CJ PACA J0102 470*295*204 T/175 TE/4101</v>
          </cell>
          <cell r="C625">
            <v>2</v>
          </cell>
          <cell r="D625" t="str">
            <v>3</v>
          </cell>
          <cell r="E625">
            <v>20020620</v>
          </cell>
          <cell r="F625" t="str">
            <v>UN</v>
          </cell>
          <cell r="G625">
            <v>1</v>
          </cell>
          <cell r="H625">
            <v>3175</v>
          </cell>
          <cell r="I625">
            <v>0.47199999999999998</v>
          </cell>
          <cell r="J625">
            <v>1498.6</v>
          </cell>
          <cell r="K625" t="str">
            <v>Peso de Producto Terminado</v>
          </cell>
          <cell r="L625" t="str">
            <v>G0436</v>
          </cell>
          <cell r="M625">
            <v>2002</v>
          </cell>
          <cell r="N625">
            <v>6</v>
          </cell>
          <cell r="O625" t="str">
            <v>043534</v>
          </cell>
          <cell r="P625">
            <v>2</v>
          </cell>
          <cell r="Q625" t="str">
            <v>15356</v>
          </cell>
          <cell r="R625" t="str">
            <v>21894</v>
          </cell>
          <cell r="S625" t="str">
            <v>0</v>
          </cell>
          <cell r="T625" t="str">
            <v>CONFITECA</v>
          </cell>
          <cell r="U625">
            <v>43534</v>
          </cell>
        </row>
        <row r="626">
          <cell r="A626" t="str">
            <v>G0436C3102</v>
          </cell>
          <cell r="B626" t="str">
            <v>CJ PACA J0102 470*295*204 T/175 TE/4101</v>
          </cell>
          <cell r="C626">
            <v>90</v>
          </cell>
          <cell r="D626" t="str">
            <v>3</v>
          </cell>
          <cell r="E626">
            <v>20020614</v>
          </cell>
          <cell r="F626" t="str">
            <v>UN</v>
          </cell>
          <cell r="G626">
            <v>-1</v>
          </cell>
          <cell r="H626">
            <v>3000</v>
          </cell>
          <cell r="I626">
            <v>0.495</v>
          </cell>
          <cell r="J626">
            <v>-1485</v>
          </cell>
          <cell r="K626" t="str">
            <v>Peso de Producto Terminado</v>
          </cell>
          <cell r="L626" t="str">
            <v>G0436</v>
          </cell>
          <cell r="M626">
            <v>2002</v>
          </cell>
          <cell r="N626">
            <v>6</v>
          </cell>
          <cell r="O626" t="str">
            <v>043338</v>
          </cell>
          <cell r="P626">
            <v>1</v>
          </cell>
          <cell r="Q626" t="str">
            <v>G0436</v>
          </cell>
          <cell r="R626" t="str">
            <v>FACTUPA$02</v>
          </cell>
          <cell r="S626" t="str">
            <v>0200015002</v>
          </cell>
          <cell r="T626" t="str">
            <v>CONFITECA</v>
          </cell>
          <cell r="U626">
            <v>43338</v>
          </cell>
          <cell r="V626">
            <v>1050</v>
          </cell>
          <cell r="W626">
            <v>0</v>
          </cell>
          <cell r="X626">
            <v>1050</v>
          </cell>
          <cell r="Y626">
            <v>126</v>
          </cell>
        </row>
        <row r="627">
          <cell r="A627" t="str">
            <v>G0436C3102</v>
          </cell>
          <cell r="B627" t="str">
            <v>CJ PACA J0102 470*295*204 T/175 TE/4101</v>
          </cell>
          <cell r="C627">
            <v>2</v>
          </cell>
          <cell r="D627" t="str">
            <v>3</v>
          </cell>
          <cell r="E627">
            <v>20020613</v>
          </cell>
          <cell r="F627" t="str">
            <v>UN</v>
          </cell>
          <cell r="G627">
            <v>1</v>
          </cell>
          <cell r="H627">
            <v>3785</v>
          </cell>
          <cell r="I627">
            <v>0.47199999999999998</v>
          </cell>
          <cell r="J627">
            <v>1786.52</v>
          </cell>
          <cell r="K627" t="str">
            <v>Peso de Producto Terminado</v>
          </cell>
          <cell r="L627" t="str">
            <v>G0436</v>
          </cell>
          <cell r="M627">
            <v>2002</v>
          </cell>
          <cell r="N627">
            <v>6</v>
          </cell>
          <cell r="O627" t="str">
            <v>043306</v>
          </cell>
          <cell r="P627">
            <v>5</v>
          </cell>
          <cell r="Q627" t="str">
            <v>15309</v>
          </cell>
          <cell r="R627" t="str">
            <v>21602</v>
          </cell>
          <cell r="S627" t="str">
            <v>0</v>
          </cell>
          <cell r="T627" t="str">
            <v>CONFITECA</v>
          </cell>
          <cell r="U627">
            <v>43306</v>
          </cell>
        </row>
        <row r="628">
          <cell r="A628" t="str">
            <v>G0436C3006</v>
          </cell>
          <cell r="B628" t="str">
            <v>PACA JO104 476*290*250 K-C T200 TE-4806</v>
          </cell>
          <cell r="C628">
            <v>90</v>
          </cell>
          <cell r="D628" t="str">
            <v>3</v>
          </cell>
          <cell r="E628">
            <v>20020622</v>
          </cell>
          <cell r="F628" t="str">
            <v>UN</v>
          </cell>
          <cell r="G628">
            <v>-1</v>
          </cell>
          <cell r="H628">
            <v>2894</v>
          </cell>
          <cell r="I628">
            <v>0.53500000000000003</v>
          </cell>
          <cell r="J628">
            <v>-1548.29</v>
          </cell>
          <cell r="K628" t="str">
            <v>Peso de Producto Terminado</v>
          </cell>
          <cell r="L628" t="str">
            <v>G0436</v>
          </cell>
          <cell r="M628">
            <v>2002</v>
          </cell>
          <cell r="N628">
            <v>6</v>
          </cell>
          <cell r="O628" t="str">
            <v>043619</v>
          </cell>
          <cell r="P628">
            <v>1</v>
          </cell>
          <cell r="Q628" t="str">
            <v>G0436</v>
          </cell>
          <cell r="R628" t="str">
            <v>FACTUPA$02</v>
          </cell>
          <cell r="S628" t="str">
            <v>0200015154</v>
          </cell>
          <cell r="T628" t="str">
            <v>CONFITECA</v>
          </cell>
          <cell r="U628">
            <v>43619</v>
          </cell>
          <cell r="V628">
            <v>1157.5999999999999</v>
          </cell>
          <cell r="W628">
            <v>0</v>
          </cell>
          <cell r="X628">
            <v>1157.5999999999999</v>
          </cell>
          <cell r="Y628">
            <v>138.91</v>
          </cell>
        </row>
        <row r="629">
          <cell r="A629" t="str">
            <v>G0436C3002</v>
          </cell>
          <cell r="B629" t="str">
            <v>PACA J0118 457*311*194 T250 TR083 TE3621</v>
          </cell>
          <cell r="C629">
            <v>90</v>
          </cell>
          <cell r="D629" t="str">
            <v>3</v>
          </cell>
          <cell r="E629">
            <v>20020619</v>
          </cell>
          <cell r="F629" t="str">
            <v>UN</v>
          </cell>
          <cell r="G629">
            <v>-1</v>
          </cell>
          <cell r="H629">
            <v>2100</v>
          </cell>
          <cell r="I629">
            <v>0.61899999999999999</v>
          </cell>
          <cell r="J629">
            <v>-1299.9000000000001</v>
          </cell>
          <cell r="K629" t="str">
            <v>Peso de Producto Terminado</v>
          </cell>
          <cell r="L629" t="str">
            <v>G0436</v>
          </cell>
          <cell r="M629">
            <v>2002</v>
          </cell>
          <cell r="N629">
            <v>6</v>
          </cell>
          <cell r="O629" t="str">
            <v>043500</v>
          </cell>
          <cell r="P629">
            <v>1</v>
          </cell>
          <cell r="Q629" t="str">
            <v>G0436</v>
          </cell>
          <cell r="R629" t="str">
            <v>FACTUPA$02</v>
          </cell>
          <cell r="S629" t="str">
            <v>0200015087</v>
          </cell>
          <cell r="T629" t="str">
            <v>CONFITECA</v>
          </cell>
          <cell r="U629">
            <v>43500</v>
          </cell>
          <cell r="V629">
            <v>945</v>
          </cell>
          <cell r="W629">
            <v>0</v>
          </cell>
          <cell r="X629">
            <v>945</v>
          </cell>
          <cell r="Y629">
            <v>113.4</v>
          </cell>
        </row>
        <row r="630">
          <cell r="A630" t="str">
            <v>G0436C3003</v>
          </cell>
          <cell r="B630" t="str">
            <v>PACA J0121 470*295*204 T175 TR117 TE3623</v>
          </cell>
          <cell r="C630">
            <v>90</v>
          </cell>
          <cell r="D630" t="str">
            <v>3</v>
          </cell>
          <cell r="E630">
            <v>20020619</v>
          </cell>
          <cell r="F630" t="str">
            <v>UN</v>
          </cell>
          <cell r="G630">
            <v>-1</v>
          </cell>
          <cell r="H630">
            <v>2550</v>
          </cell>
          <cell r="I630">
            <v>0.47199999999999998</v>
          </cell>
          <cell r="J630">
            <v>-1203.5999999999999</v>
          </cell>
          <cell r="K630" t="str">
            <v>Peso de Producto Terminado</v>
          </cell>
          <cell r="L630" t="str">
            <v>G0436</v>
          </cell>
          <cell r="M630">
            <v>2002</v>
          </cell>
          <cell r="N630">
            <v>6</v>
          </cell>
          <cell r="O630" t="str">
            <v>043492</v>
          </cell>
          <cell r="P630">
            <v>1</v>
          </cell>
          <cell r="Q630" t="str">
            <v>G0436</v>
          </cell>
          <cell r="R630" t="str">
            <v>FACTUPA$02</v>
          </cell>
          <cell r="S630" t="str">
            <v>0200015083</v>
          </cell>
          <cell r="T630" t="str">
            <v>CONFITECA</v>
          </cell>
          <cell r="U630">
            <v>43492</v>
          </cell>
          <cell r="V630">
            <v>867</v>
          </cell>
          <cell r="W630">
            <v>0</v>
          </cell>
          <cell r="X630">
            <v>867</v>
          </cell>
          <cell r="Y630">
            <v>104.04</v>
          </cell>
        </row>
        <row r="631">
          <cell r="A631" t="str">
            <v>G0436C3002</v>
          </cell>
          <cell r="B631" t="str">
            <v>PACA J0118 457*311*194 T250 TR083 TE3621</v>
          </cell>
          <cell r="C631">
            <v>90</v>
          </cell>
          <cell r="D631" t="str">
            <v>3</v>
          </cell>
          <cell r="E631">
            <v>20020627</v>
          </cell>
          <cell r="F631" t="str">
            <v>UN</v>
          </cell>
          <cell r="G631">
            <v>-1</v>
          </cell>
          <cell r="H631">
            <v>20262</v>
          </cell>
          <cell r="I631">
            <v>0.61899999999999999</v>
          </cell>
          <cell r="J631">
            <v>-12542.178</v>
          </cell>
          <cell r="K631" t="str">
            <v>Peso de Producto Terminado</v>
          </cell>
          <cell r="L631" t="str">
            <v>G0436</v>
          </cell>
          <cell r="M631">
            <v>2002</v>
          </cell>
          <cell r="N631">
            <v>6</v>
          </cell>
          <cell r="O631" t="str">
            <v>043879</v>
          </cell>
          <cell r="P631">
            <v>1</v>
          </cell>
          <cell r="Q631" t="str">
            <v>G0436</v>
          </cell>
          <cell r="R631" t="str">
            <v>FACTUPA$02</v>
          </cell>
          <cell r="S631" t="str">
            <v>0200015258</v>
          </cell>
          <cell r="T631" t="str">
            <v>CONFITECA</v>
          </cell>
          <cell r="U631">
            <v>43879</v>
          </cell>
          <cell r="V631">
            <v>9117.9</v>
          </cell>
          <cell r="W631">
            <v>0</v>
          </cell>
          <cell r="X631">
            <v>9117.9</v>
          </cell>
          <cell r="Y631">
            <v>1094.1500000000001</v>
          </cell>
        </row>
        <row r="632">
          <cell r="A632" t="str">
            <v>G0436C3002</v>
          </cell>
          <cell r="B632" t="str">
            <v>PACA J0118 457*311*194 T250 TR083 TE3621</v>
          </cell>
          <cell r="C632">
            <v>90</v>
          </cell>
          <cell r="D632" t="str">
            <v>3</v>
          </cell>
          <cell r="E632">
            <v>20020627</v>
          </cell>
          <cell r="F632" t="str">
            <v>UN</v>
          </cell>
          <cell r="G632">
            <v>-1</v>
          </cell>
          <cell r="H632">
            <v>450</v>
          </cell>
          <cell r="I632">
            <v>0.61899999999999999</v>
          </cell>
          <cell r="J632">
            <v>-278.55</v>
          </cell>
          <cell r="K632" t="str">
            <v>Peso de Producto Terminado</v>
          </cell>
          <cell r="L632" t="str">
            <v>G0436</v>
          </cell>
          <cell r="M632">
            <v>2002</v>
          </cell>
          <cell r="N632">
            <v>6</v>
          </cell>
          <cell r="O632" t="str">
            <v>043903</v>
          </cell>
          <cell r="P632">
            <v>2</v>
          </cell>
          <cell r="Q632" t="str">
            <v>G0436</v>
          </cell>
          <cell r="R632" t="str">
            <v>FACTUPA$02</v>
          </cell>
          <cell r="S632" t="str">
            <v>0200015265</v>
          </cell>
          <cell r="T632" t="str">
            <v>CONFITECA</v>
          </cell>
          <cell r="U632">
            <v>43903</v>
          </cell>
          <cell r="V632">
            <v>202.5</v>
          </cell>
          <cell r="W632">
            <v>0</v>
          </cell>
          <cell r="X632">
            <v>202.5</v>
          </cell>
          <cell r="Y632">
            <v>24.3</v>
          </cell>
        </row>
        <row r="633">
          <cell r="A633" t="str">
            <v>G0436C3003</v>
          </cell>
          <cell r="B633" t="str">
            <v>PACA J0121 470*295*204 T175 TR117 TE3623</v>
          </cell>
          <cell r="C633">
            <v>2</v>
          </cell>
          <cell r="D633" t="str">
            <v>3</v>
          </cell>
          <cell r="E633">
            <v>20020613</v>
          </cell>
          <cell r="F633" t="str">
            <v>UN</v>
          </cell>
          <cell r="G633">
            <v>1</v>
          </cell>
          <cell r="H633">
            <v>10476</v>
          </cell>
          <cell r="I633">
            <v>0.47199999999999998</v>
          </cell>
          <cell r="J633">
            <v>4944.6719999999996</v>
          </cell>
          <cell r="K633" t="str">
            <v>Peso de Producto Terminado</v>
          </cell>
          <cell r="L633" t="str">
            <v>G0436</v>
          </cell>
          <cell r="M633">
            <v>2002</v>
          </cell>
          <cell r="N633">
            <v>6</v>
          </cell>
          <cell r="O633" t="str">
            <v>043252</v>
          </cell>
          <cell r="P633">
            <v>3</v>
          </cell>
          <cell r="Q633" t="str">
            <v>15100</v>
          </cell>
          <cell r="R633" t="str">
            <v>21558</v>
          </cell>
          <cell r="S633" t="str">
            <v>0</v>
          </cell>
          <cell r="T633" t="str">
            <v>CONFITECA</v>
          </cell>
          <cell r="U633">
            <v>43252</v>
          </cell>
        </row>
        <row r="634">
          <cell r="A634" t="str">
            <v>G0436C3003</v>
          </cell>
          <cell r="B634" t="str">
            <v>PACA J0121 470*295*204 T175 TR117 TE3623</v>
          </cell>
          <cell r="C634">
            <v>90</v>
          </cell>
          <cell r="D634" t="str">
            <v>3</v>
          </cell>
          <cell r="E634">
            <v>20020613</v>
          </cell>
          <cell r="F634" t="str">
            <v>UN</v>
          </cell>
          <cell r="G634">
            <v>-1</v>
          </cell>
          <cell r="H634">
            <v>1650</v>
          </cell>
          <cell r="I634">
            <v>0.47199999999999998</v>
          </cell>
          <cell r="J634">
            <v>-778.8</v>
          </cell>
          <cell r="K634" t="str">
            <v>Peso de Producto Terminado</v>
          </cell>
          <cell r="L634" t="str">
            <v>G0436</v>
          </cell>
          <cell r="M634">
            <v>2002</v>
          </cell>
          <cell r="N634">
            <v>6</v>
          </cell>
          <cell r="O634" t="str">
            <v>043271</v>
          </cell>
          <cell r="P634">
            <v>1</v>
          </cell>
          <cell r="Q634" t="str">
            <v>G0436</v>
          </cell>
          <cell r="R634" t="str">
            <v>FACTUPA$02</v>
          </cell>
          <cell r="S634" t="str">
            <v>0200014972</v>
          </cell>
          <cell r="T634" t="str">
            <v>CONFITECA</v>
          </cell>
          <cell r="U634">
            <v>43271</v>
          </cell>
          <cell r="V634">
            <v>561</v>
          </cell>
          <cell r="W634">
            <v>0</v>
          </cell>
          <cell r="X634">
            <v>561</v>
          </cell>
          <cell r="Y634">
            <v>67.319999999999993</v>
          </cell>
        </row>
        <row r="635">
          <cell r="A635" t="str">
            <v>G0436C3003</v>
          </cell>
          <cell r="B635" t="str">
            <v>PACA J0121 470*295*204 T175 TR117 TE3623</v>
          </cell>
          <cell r="C635">
            <v>90</v>
          </cell>
          <cell r="D635" t="str">
            <v>3</v>
          </cell>
          <cell r="E635">
            <v>20020613</v>
          </cell>
          <cell r="F635" t="str">
            <v>UN</v>
          </cell>
          <cell r="G635">
            <v>-1</v>
          </cell>
          <cell r="H635">
            <v>6906</v>
          </cell>
          <cell r="I635">
            <v>0.47199999999999998</v>
          </cell>
          <cell r="J635">
            <v>-3259.6319999999996</v>
          </cell>
          <cell r="K635" t="str">
            <v>Peso de Producto Terminado</v>
          </cell>
          <cell r="L635" t="str">
            <v>G0436</v>
          </cell>
          <cell r="M635">
            <v>2002</v>
          </cell>
          <cell r="N635">
            <v>6</v>
          </cell>
          <cell r="O635" t="str">
            <v>043274</v>
          </cell>
          <cell r="P635">
            <v>1</v>
          </cell>
          <cell r="Q635" t="str">
            <v>G0436</v>
          </cell>
          <cell r="R635" t="str">
            <v>FACTUPA$02</v>
          </cell>
          <cell r="S635" t="str">
            <v>0200014975</v>
          </cell>
          <cell r="T635" t="str">
            <v>CONFITECA</v>
          </cell>
          <cell r="U635">
            <v>43274</v>
          </cell>
          <cell r="V635">
            <v>2348.04</v>
          </cell>
          <cell r="W635">
            <v>0</v>
          </cell>
          <cell r="X635">
            <v>2348.04</v>
          </cell>
          <cell r="Y635">
            <v>281.76</v>
          </cell>
        </row>
        <row r="636">
          <cell r="A636" t="str">
            <v>G0436C3006</v>
          </cell>
          <cell r="B636" t="str">
            <v>PACA JO104 476*290*250 K-C T200 TE-4806</v>
          </cell>
          <cell r="C636">
            <v>2</v>
          </cell>
          <cell r="D636" t="str">
            <v>3</v>
          </cell>
          <cell r="E636">
            <v>20020622</v>
          </cell>
          <cell r="F636" t="str">
            <v>UN</v>
          </cell>
          <cell r="G636">
            <v>1</v>
          </cell>
          <cell r="H636">
            <v>2894</v>
          </cell>
          <cell r="I636">
            <v>0.53500000000000003</v>
          </cell>
          <cell r="J636">
            <v>1548.29</v>
          </cell>
          <cell r="K636" t="str">
            <v>Peso de Producto Terminado</v>
          </cell>
          <cell r="L636" t="str">
            <v>G0436</v>
          </cell>
          <cell r="M636">
            <v>2002</v>
          </cell>
          <cell r="N636">
            <v>6</v>
          </cell>
          <cell r="O636" t="str">
            <v>043612</v>
          </cell>
          <cell r="P636">
            <v>1</v>
          </cell>
          <cell r="Q636" t="str">
            <v>15259</v>
          </cell>
          <cell r="R636" t="str">
            <v>18475</v>
          </cell>
          <cell r="S636" t="str">
            <v>0</v>
          </cell>
          <cell r="T636" t="str">
            <v>CONFITECA</v>
          </cell>
          <cell r="U636">
            <v>43612</v>
          </cell>
        </row>
        <row r="637">
          <cell r="A637" t="str">
            <v>G0436C3003</v>
          </cell>
          <cell r="B637" t="str">
            <v>PACA J0121 470*295*204 T175 TR117 TE3623</v>
          </cell>
          <cell r="C637">
            <v>90</v>
          </cell>
          <cell r="D637" t="str">
            <v>3</v>
          </cell>
          <cell r="E637">
            <v>20020618</v>
          </cell>
          <cell r="F637" t="str">
            <v>UN</v>
          </cell>
          <cell r="G637">
            <v>-1</v>
          </cell>
          <cell r="H637">
            <v>5476</v>
          </cell>
          <cell r="I637">
            <v>0.47199999999999998</v>
          </cell>
          <cell r="J637">
            <v>-2584.672</v>
          </cell>
          <cell r="K637" t="str">
            <v>Peso de Producto Terminado</v>
          </cell>
          <cell r="L637" t="str">
            <v>G0436</v>
          </cell>
          <cell r="M637">
            <v>2002</v>
          </cell>
          <cell r="N637">
            <v>6</v>
          </cell>
          <cell r="O637" t="str">
            <v>043456</v>
          </cell>
          <cell r="P637">
            <v>1</v>
          </cell>
          <cell r="Q637" t="str">
            <v>G0436</v>
          </cell>
          <cell r="R637" t="str">
            <v>FACTUPA$02</v>
          </cell>
          <cell r="S637" t="str">
            <v>0200015067</v>
          </cell>
          <cell r="T637" t="str">
            <v>CONFITECA</v>
          </cell>
          <cell r="U637">
            <v>43456</v>
          </cell>
          <cell r="V637">
            <v>1861.84</v>
          </cell>
          <cell r="W637">
            <v>0</v>
          </cell>
          <cell r="X637">
            <v>1861.84</v>
          </cell>
          <cell r="Y637">
            <v>223.42</v>
          </cell>
        </row>
        <row r="638">
          <cell r="A638" t="str">
            <v>G0436C3003</v>
          </cell>
          <cell r="B638" t="str">
            <v>PACA J0121 470*295*204 T175 TR117 TE3623</v>
          </cell>
          <cell r="C638">
            <v>90</v>
          </cell>
          <cell r="D638" t="str">
            <v>3</v>
          </cell>
          <cell r="E638">
            <v>20020628</v>
          </cell>
          <cell r="F638" t="str">
            <v>UN</v>
          </cell>
          <cell r="G638">
            <v>-1</v>
          </cell>
          <cell r="H638">
            <v>1680</v>
          </cell>
          <cell r="I638">
            <v>0.47199999999999998</v>
          </cell>
          <cell r="J638">
            <v>-792.96</v>
          </cell>
          <cell r="K638" t="str">
            <v>Peso de Producto Terminado</v>
          </cell>
          <cell r="L638" t="str">
            <v>G0436</v>
          </cell>
          <cell r="M638">
            <v>2002</v>
          </cell>
          <cell r="N638">
            <v>6</v>
          </cell>
          <cell r="O638" t="str">
            <v>043954</v>
          </cell>
          <cell r="P638">
            <v>1</v>
          </cell>
          <cell r="Q638" t="str">
            <v>G0436</v>
          </cell>
          <cell r="R638" t="str">
            <v>FACTUPA$02</v>
          </cell>
          <cell r="S638" t="str">
            <v>0200015290</v>
          </cell>
          <cell r="T638" t="str">
            <v>CONFITECA</v>
          </cell>
          <cell r="U638">
            <v>43954</v>
          </cell>
          <cell r="V638">
            <v>571.20000000000005</v>
          </cell>
          <cell r="W638">
            <v>0</v>
          </cell>
          <cell r="X638">
            <v>571.20000000000005</v>
          </cell>
          <cell r="Y638">
            <v>68.540000000000006</v>
          </cell>
        </row>
        <row r="639">
          <cell r="A639" t="str">
            <v>G0436C3003</v>
          </cell>
          <cell r="B639" t="str">
            <v>PACA J0121 470*295*204 T175 TR117 TE3623</v>
          </cell>
          <cell r="C639">
            <v>2</v>
          </cell>
          <cell r="D639" t="str">
            <v>3</v>
          </cell>
          <cell r="E639">
            <v>20020621</v>
          </cell>
          <cell r="F639" t="str">
            <v>UN</v>
          </cell>
          <cell r="G639">
            <v>1</v>
          </cell>
          <cell r="H639">
            <v>13256</v>
          </cell>
          <cell r="I639">
            <v>0.495</v>
          </cell>
          <cell r="J639">
            <v>6561.72</v>
          </cell>
          <cell r="K639" t="str">
            <v>Peso de Producto Terminado</v>
          </cell>
          <cell r="L639" t="str">
            <v>G0436</v>
          </cell>
          <cell r="M639">
            <v>2002</v>
          </cell>
          <cell r="N639">
            <v>6</v>
          </cell>
          <cell r="O639" t="str">
            <v>043611</v>
          </cell>
          <cell r="P639">
            <v>1</v>
          </cell>
          <cell r="Q639" t="str">
            <v>15374</v>
          </cell>
          <cell r="R639" t="str">
            <v>22035</v>
          </cell>
          <cell r="S639" t="str">
            <v>0</v>
          </cell>
          <cell r="T639" t="str">
            <v>CONFITECA</v>
          </cell>
          <cell r="U639">
            <v>43611</v>
          </cell>
        </row>
        <row r="640">
          <cell r="A640" t="str">
            <v>G0436C3003</v>
          </cell>
          <cell r="B640" t="str">
            <v>PACA J0121 470*295*204 T175 TR117 TE3623</v>
          </cell>
          <cell r="C640">
            <v>90</v>
          </cell>
          <cell r="D640" t="str">
            <v>3</v>
          </cell>
          <cell r="E640">
            <v>20020622</v>
          </cell>
          <cell r="F640" t="str">
            <v>UN</v>
          </cell>
          <cell r="G640">
            <v>-1</v>
          </cell>
          <cell r="H640">
            <v>15176</v>
          </cell>
          <cell r="I640">
            <v>0.47199999999999998</v>
          </cell>
          <cell r="J640">
            <v>-7163.0719999999992</v>
          </cell>
          <cell r="K640" t="str">
            <v>Peso de Producto Terminado</v>
          </cell>
          <cell r="L640" t="str">
            <v>G0436</v>
          </cell>
          <cell r="M640">
            <v>2002</v>
          </cell>
          <cell r="N640">
            <v>6</v>
          </cell>
          <cell r="O640" t="str">
            <v>043633</v>
          </cell>
          <cell r="P640">
            <v>1</v>
          </cell>
          <cell r="Q640" t="str">
            <v>G0436</v>
          </cell>
          <cell r="R640" t="str">
            <v>FACTUPA$02</v>
          </cell>
          <cell r="S640" t="str">
            <v>0200015149</v>
          </cell>
          <cell r="T640" t="str">
            <v>CONFITECA</v>
          </cell>
          <cell r="U640">
            <v>43633</v>
          </cell>
          <cell r="V640">
            <v>5159.84</v>
          </cell>
          <cell r="W640">
            <v>0</v>
          </cell>
          <cell r="X640">
            <v>5159.84</v>
          </cell>
          <cell r="Y640">
            <v>619.17999999999995</v>
          </cell>
        </row>
        <row r="641">
          <cell r="A641" t="str">
            <v>G0436C3003</v>
          </cell>
          <cell r="B641" t="str">
            <v>PACA J0121 470*295*204 T175 TR117 TE3623</v>
          </cell>
          <cell r="C641">
            <v>2</v>
          </cell>
          <cell r="D641" t="str">
            <v>3</v>
          </cell>
          <cell r="E641">
            <v>20020624</v>
          </cell>
          <cell r="F641" t="str">
            <v>UN</v>
          </cell>
          <cell r="G641">
            <v>1</v>
          </cell>
          <cell r="H641">
            <v>932</v>
          </cell>
          <cell r="I641">
            <v>0.495</v>
          </cell>
          <cell r="J641">
            <v>461.34</v>
          </cell>
          <cell r="K641" t="str">
            <v>Peso de Producto Terminado</v>
          </cell>
          <cell r="L641" t="str">
            <v>G0436</v>
          </cell>
          <cell r="M641">
            <v>2002</v>
          </cell>
          <cell r="N641">
            <v>6</v>
          </cell>
          <cell r="O641" t="str">
            <v>043636</v>
          </cell>
          <cell r="P641">
            <v>2</v>
          </cell>
          <cell r="Q641" t="str">
            <v>15261</v>
          </cell>
          <cell r="R641" t="str">
            <v>22035</v>
          </cell>
          <cell r="S641" t="str">
            <v>0</v>
          </cell>
          <cell r="T641" t="str">
            <v>CONFITECA</v>
          </cell>
          <cell r="U641">
            <v>43636</v>
          </cell>
        </row>
        <row r="642">
          <cell r="A642" t="str">
            <v>G0436C3003</v>
          </cell>
          <cell r="B642" t="str">
            <v>PACA J0121 470*295*204 T175 TR117 TE3623</v>
          </cell>
          <cell r="C642">
            <v>2</v>
          </cell>
          <cell r="D642" t="str">
            <v>3</v>
          </cell>
          <cell r="E642">
            <v>20020627</v>
          </cell>
          <cell r="F642" t="str">
            <v>UN</v>
          </cell>
          <cell r="G642">
            <v>1</v>
          </cell>
          <cell r="H642">
            <v>4079</v>
          </cell>
          <cell r="I642">
            <v>0.47199999999999998</v>
          </cell>
          <cell r="J642">
            <v>1925.288</v>
          </cell>
          <cell r="K642" t="str">
            <v>Peso de Producto Terminado</v>
          </cell>
          <cell r="L642" t="str">
            <v>G0436</v>
          </cell>
          <cell r="M642">
            <v>2002</v>
          </cell>
          <cell r="N642">
            <v>6</v>
          </cell>
          <cell r="O642" t="str">
            <v>043902</v>
          </cell>
          <cell r="P642">
            <v>2</v>
          </cell>
          <cell r="Q642" t="str">
            <v>15513</v>
          </cell>
          <cell r="R642" t="str">
            <v>21895</v>
          </cell>
          <cell r="S642" t="str">
            <v>0</v>
          </cell>
          <cell r="T642" t="str">
            <v>CONFITECA</v>
          </cell>
          <cell r="U642">
            <v>43902</v>
          </cell>
        </row>
        <row r="643">
          <cell r="A643" t="str">
            <v>G0436C3003</v>
          </cell>
          <cell r="B643" t="str">
            <v>PACA J0121 470*295*204 T175 TR117 TE3623</v>
          </cell>
          <cell r="C643">
            <v>2</v>
          </cell>
          <cell r="D643" t="str">
            <v>3</v>
          </cell>
          <cell r="E643">
            <v>20020627</v>
          </cell>
          <cell r="F643" t="str">
            <v>UN</v>
          </cell>
          <cell r="G643">
            <v>1</v>
          </cell>
          <cell r="H643">
            <v>3120</v>
          </cell>
          <cell r="I643">
            <v>0.47199999999999998</v>
          </cell>
          <cell r="J643">
            <v>1472.64</v>
          </cell>
          <cell r="K643" t="str">
            <v>Peso de Producto Terminado</v>
          </cell>
          <cell r="L643" t="str">
            <v>G0436</v>
          </cell>
          <cell r="M643">
            <v>2002</v>
          </cell>
          <cell r="N643">
            <v>6</v>
          </cell>
          <cell r="O643" t="str">
            <v>043902</v>
          </cell>
          <cell r="P643">
            <v>3</v>
          </cell>
          <cell r="Q643" t="str">
            <v>15512</v>
          </cell>
          <cell r="R643" t="str">
            <v>21895</v>
          </cell>
          <cell r="S643" t="str">
            <v>0</v>
          </cell>
          <cell r="T643" t="str">
            <v>CONFITECA</v>
          </cell>
          <cell r="U643">
            <v>43902</v>
          </cell>
        </row>
        <row r="644">
          <cell r="A644" t="str">
            <v>G0436C3119</v>
          </cell>
          <cell r="B644" t="str">
            <v>CAJA JO119 416*274*210 T200 TR106 TE3622</v>
          </cell>
          <cell r="C644">
            <v>90</v>
          </cell>
          <cell r="D644" t="str">
            <v>3</v>
          </cell>
          <cell r="E644">
            <v>20020626</v>
          </cell>
          <cell r="F644" t="str">
            <v>UN</v>
          </cell>
          <cell r="G644">
            <v>-1</v>
          </cell>
          <cell r="H644">
            <v>3357</v>
          </cell>
          <cell r="I644">
            <v>0.435</v>
          </cell>
          <cell r="J644">
            <v>-1460.2950000000001</v>
          </cell>
          <cell r="K644" t="str">
            <v>Peso de Producto Terminado</v>
          </cell>
          <cell r="L644" t="str">
            <v>G0436</v>
          </cell>
          <cell r="M644">
            <v>2002</v>
          </cell>
          <cell r="N644">
            <v>6</v>
          </cell>
          <cell r="O644" t="str">
            <v>043829</v>
          </cell>
          <cell r="P644">
            <v>2</v>
          </cell>
          <cell r="Q644" t="str">
            <v>G0436</v>
          </cell>
          <cell r="R644" t="str">
            <v>FACTUPA$02</v>
          </cell>
          <cell r="S644" t="str">
            <v>0200015237</v>
          </cell>
          <cell r="T644" t="str">
            <v>CONFITECA</v>
          </cell>
          <cell r="U644">
            <v>43829</v>
          </cell>
          <cell r="V644">
            <v>1074.24</v>
          </cell>
          <cell r="W644">
            <v>0</v>
          </cell>
          <cell r="X644">
            <v>1074.24</v>
          </cell>
          <cell r="Y644">
            <v>128.91</v>
          </cell>
        </row>
        <row r="645">
          <cell r="A645" t="str">
            <v>G0436C3003</v>
          </cell>
          <cell r="B645" t="str">
            <v>PACA J0121 470*295*204 T175 TR117 TE3623</v>
          </cell>
          <cell r="C645">
            <v>2</v>
          </cell>
          <cell r="D645" t="str">
            <v>3</v>
          </cell>
          <cell r="E645">
            <v>20020618</v>
          </cell>
          <cell r="F645" t="str">
            <v>UN</v>
          </cell>
          <cell r="G645">
            <v>1</v>
          </cell>
          <cell r="H645">
            <v>8746</v>
          </cell>
          <cell r="I645">
            <v>0.47199999999999998</v>
          </cell>
          <cell r="J645">
            <v>4128.1120000000001</v>
          </cell>
          <cell r="K645" t="str">
            <v>Peso de Producto Terminado</v>
          </cell>
          <cell r="L645" t="str">
            <v>G0436</v>
          </cell>
          <cell r="M645">
            <v>2002</v>
          </cell>
          <cell r="N645">
            <v>6</v>
          </cell>
          <cell r="O645" t="str">
            <v>043440</v>
          </cell>
          <cell r="P645">
            <v>2</v>
          </cell>
          <cell r="Q645" t="str">
            <v>15332</v>
          </cell>
          <cell r="R645" t="str">
            <v>21895</v>
          </cell>
          <cell r="S645" t="str">
            <v>0</v>
          </cell>
          <cell r="T645" t="str">
            <v>CONFITECA</v>
          </cell>
          <cell r="U645">
            <v>43440</v>
          </cell>
        </row>
        <row r="646">
          <cell r="A646" t="str">
            <v>G0482L3CMA</v>
          </cell>
          <cell r="B646" t="str">
            <v>LARGUERO CA#A MANABITA 392*-*110 T150</v>
          </cell>
          <cell r="C646">
            <v>90</v>
          </cell>
          <cell r="D646" t="str">
            <v>3</v>
          </cell>
          <cell r="E646">
            <v>20020627</v>
          </cell>
          <cell r="F646" t="str">
            <v>UN</v>
          </cell>
          <cell r="G646">
            <v>-1</v>
          </cell>
          <cell r="H646">
            <v>6136</v>
          </cell>
          <cell r="I646">
            <v>2.3E-2</v>
          </cell>
          <cell r="J646">
            <v>-141.12799999999999</v>
          </cell>
          <cell r="K646" t="str">
            <v>Peso de Producto Terminado</v>
          </cell>
          <cell r="L646" t="str">
            <v>G0482</v>
          </cell>
          <cell r="M646">
            <v>2002</v>
          </cell>
          <cell r="N646">
            <v>6</v>
          </cell>
          <cell r="O646" t="str">
            <v>043871</v>
          </cell>
          <cell r="P646">
            <v>2</v>
          </cell>
          <cell r="Q646" t="str">
            <v>G0482</v>
          </cell>
          <cell r="R646" t="str">
            <v>FACTUPA$02</v>
          </cell>
          <cell r="S646" t="str">
            <v>0200015244</v>
          </cell>
          <cell r="T646" t="str">
            <v>DIMANCIA</v>
          </cell>
          <cell r="U646">
            <v>43871</v>
          </cell>
          <cell r="V646">
            <v>184.08</v>
          </cell>
          <cell r="W646">
            <v>0</v>
          </cell>
          <cell r="X646">
            <v>184.08</v>
          </cell>
          <cell r="Y646">
            <v>22.09</v>
          </cell>
        </row>
        <row r="647">
          <cell r="A647" t="str">
            <v>G0000R3SFA</v>
          </cell>
          <cell r="B647" t="str">
            <v>KILOS DE SINGLE FACE   1911  T/175</v>
          </cell>
          <cell r="C647">
            <v>90</v>
          </cell>
          <cell r="D647" t="str">
            <v>3</v>
          </cell>
          <cell r="E647">
            <v>20020628</v>
          </cell>
          <cell r="F647" t="str">
            <v>KG</v>
          </cell>
          <cell r="G647">
            <v>-1</v>
          </cell>
          <cell r="H647">
            <v>1739</v>
          </cell>
          <cell r="I647">
            <v>1</v>
          </cell>
          <cell r="J647">
            <v>-1739</v>
          </cell>
          <cell r="K647" t="str">
            <v>Peso de Producto Terminado</v>
          </cell>
          <cell r="L647" t="str">
            <v>G0000</v>
          </cell>
          <cell r="M647">
            <v>2002</v>
          </cell>
          <cell r="N647">
            <v>6</v>
          </cell>
          <cell r="O647" t="str">
            <v>043952</v>
          </cell>
          <cell r="P647">
            <v>1</v>
          </cell>
          <cell r="Q647" t="str">
            <v>G0450</v>
          </cell>
          <cell r="R647" t="str">
            <v>FACTUPA$02</v>
          </cell>
          <cell r="S647" t="str">
            <v>0200015288</v>
          </cell>
          <cell r="T647" t="str">
            <v>INDUSTRIAL LA REFORMA</v>
          </cell>
          <cell r="U647">
            <v>43952</v>
          </cell>
          <cell r="V647">
            <v>1408.59</v>
          </cell>
          <cell r="W647">
            <v>0</v>
          </cell>
          <cell r="X647">
            <v>1408.59</v>
          </cell>
          <cell r="Y647">
            <v>169.03</v>
          </cell>
        </row>
        <row r="648">
          <cell r="A648" t="str">
            <v>G0489C3C#1</v>
          </cell>
          <cell r="C648">
            <v>90</v>
          </cell>
          <cell r="D648" t="str">
            <v>3</v>
          </cell>
          <cell r="E648">
            <v>20020625</v>
          </cell>
          <cell r="F648" t="str">
            <v>UN</v>
          </cell>
          <cell r="G648">
            <v>-1</v>
          </cell>
          <cell r="H648">
            <v>2035</v>
          </cell>
          <cell r="K648" t="str">
            <v>Peso de Ventas</v>
          </cell>
          <cell r="L648" t="str">
            <v>G0489</v>
          </cell>
          <cell r="M648">
            <v>2002</v>
          </cell>
          <cell r="N648">
            <v>6</v>
          </cell>
          <cell r="O648" t="str">
            <v>043731</v>
          </cell>
          <cell r="P648">
            <v>1</v>
          </cell>
          <cell r="Q648" t="str">
            <v>G0489</v>
          </cell>
          <cell r="R648" t="str">
            <v>FACTUPA$02</v>
          </cell>
          <cell r="S648" t="str">
            <v>0200015201</v>
          </cell>
          <cell r="T648" t="str">
            <v>CALZADO PONY</v>
          </cell>
          <cell r="U648">
            <v>43731</v>
          </cell>
        </row>
        <row r="649">
          <cell r="A649" t="str">
            <v>G0489C3C#1</v>
          </cell>
          <cell r="C649">
            <v>2</v>
          </cell>
          <cell r="D649" t="str">
            <v>3</v>
          </cell>
          <cell r="E649">
            <v>20020618</v>
          </cell>
          <cell r="F649" t="str">
            <v>UN</v>
          </cell>
          <cell r="G649">
            <v>1</v>
          </cell>
          <cell r="H649">
            <v>2035</v>
          </cell>
          <cell r="I649">
            <v>0.94599999999999995</v>
          </cell>
          <cell r="J649">
            <v>1925.11</v>
          </cell>
          <cell r="K649" t="str">
            <v>Peso de Producto Terminado</v>
          </cell>
          <cell r="L649" t="str">
            <v>G0489</v>
          </cell>
          <cell r="M649">
            <v>2002</v>
          </cell>
          <cell r="N649">
            <v>6</v>
          </cell>
          <cell r="O649" t="str">
            <v>043443</v>
          </cell>
          <cell r="P649">
            <v>5</v>
          </cell>
          <cell r="Q649" t="str">
            <v>15223</v>
          </cell>
          <cell r="R649" t="str">
            <v>21869</v>
          </cell>
          <cell r="S649" t="str">
            <v>0</v>
          </cell>
          <cell r="T649" t="str">
            <v>CALZADO PONY</v>
          </cell>
          <cell r="U649">
            <v>43443</v>
          </cell>
        </row>
        <row r="650">
          <cell r="A650" t="str">
            <v>G0482T3F12</v>
          </cell>
          <cell r="B650" t="str">
            <v>TRANSVERSAL FAJA NEGRA 12 UND *240*150</v>
          </cell>
          <cell r="C650">
            <v>90</v>
          </cell>
          <cell r="D650" t="str">
            <v>3</v>
          </cell>
          <cell r="E650">
            <v>20020627</v>
          </cell>
          <cell r="F650" t="str">
            <v>UN</v>
          </cell>
          <cell r="G650">
            <v>-1</v>
          </cell>
          <cell r="H650">
            <v>9462</v>
          </cell>
          <cell r="I650">
            <v>1.9E-2</v>
          </cell>
          <cell r="J650">
            <v>-179.77799999999999</v>
          </cell>
          <cell r="K650" t="str">
            <v>Peso de Producto Terminado</v>
          </cell>
          <cell r="L650" t="str">
            <v>G0482</v>
          </cell>
          <cell r="M650">
            <v>2002</v>
          </cell>
          <cell r="N650">
            <v>6</v>
          </cell>
          <cell r="O650" t="str">
            <v>043871</v>
          </cell>
          <cell r="P650">
            <v>6</v>
          </cell>
          <cell r="Q650" t="str">
            <v>G0482</v>
          </cell>
          <cell r="R650" t="str">
            <v>FACTUPA$02</v>
          </cell>
          <cell r="S650" t="str">
            <v>0200015244</v>
          </cell>
          <cell r="T650" t="str">
            <v>DIMANCIA</v>
          </cell>
          <cell r="U650">
            <v>43871</v>
          </cell>
          <cell r="V650">
            <v>283.86</v>
          </cell>
          <cell r="W650">
            <v>0</v>
          </cell>
          <cell r="X650">
            <v>283.86</v>
          </cell>
          <cell r="Y650">
            <v>34.06</v>
          </cell>
        </row>
        <row r="651">
          <cell r="A651" t="str">
            <v>G0482T3F12</v>
          </cell>
          <cell r="B651" t="str">
            <v>TRANSVERSAL FAJA NEGRA 12 UND *240*150</v>
          </cell>
          <cell r="C651">
            <v>2</v>
          </cell>
          <cell r="D651" t="str">
            <v>3</v>
          </cell>
          <cell r="E651">
            <v>20020627</v>
          </cell>
          <cell r="F651" t="str">
            <v>UN</v>
          </cell>
          <cell r="G651">
            <v>1</v>
          </cell>
          <cell r="H651">
            <v>462</v>
          </cell>
          <cell r="I651">
            <v>1.9E-2</v>
          </cell>
          <cell r="J651">
            <v>8.7780000000000005</v>
          </cell>
          <cell r="K651" t="str">
            <v>Peso de Producto Terminado</v>
          </cell>
          <cell r="L651" t="str">
            <v>G0482</v>
          </cell>
          <cell r="M651">
            <v>2002</v>
          </cell>
          <cell r="N651">
            <v>6</v>
          </cell>
          <cell r="O651" t="str">
            <v>043858</v>
          </cell>
          <cell r="P651">
            <v>2</v>
          </cell>
          <cell r="Q651" t="str">
            <v>15605</v>
          </cell>
          <cell r="R651" t="str">
            <v>22066</v>
          </cell>
          <cell r="S651" t="str">
            <v>0</v>
          </cell>
          <cell r="T651" t="str">
            <v>DIMANCIA</v>
          </cell>
          <cell r="U651">
            <v>43858</v>
          </cell>
        </row>
        <row r="652">
          <cell r="A652" t="str">
            <v>G0482T3F12</v>
          </cell>
          <cell r="B652" t="str">
            <v>TRANSVERSAL FAJA NEGRA 12 UND *240*150</v>
          </cell>
          <cell r="C652">
            <v>2</v>
          </cell>
          <cell r="D652" t="str">
            <v>3</v>
          </cell>
          <cell r="E652">
            <v>20020626</v>
          </cell>
          <cell r="F652" t="str">
            <v>UN</v>
          </cell>
          <cell r="G652">
            <v>1</v>
          </cell>
          <cell r="H652">
            <v>9000</v>
          </cell>
          <cell r="I652">
            <v>1.9E-2</v>
          </cell>
          <cell r="J652">
            <v>171</v>
          </cell>
          <cell r="K652" t="str">
            <v>Peso de Producto Terminado</v>
          </cell>
          <cell r="L652" t="str">
            <v>G0482</v>
          </cell>
          <cell r="M652">
            <v>2002</v>
          </cell>
          <cell r="N652">
            <v>6</v>
          </cell>
          <cell r="O652" t="str">
            <v>043847</v>
          </cell>
          <cell r="P652">
            <v>6</v>
          </cell>
          <cell r="Q652" t="str">
            <v>13993</v>
          </cell>
          <cell r="R652" t="str">
            <v>22066</v>
          </cell>
          <cell r="S652" t="str">
            <v>0</v>
          </cell>
          <cell r="T652" t="str">
            <v>DIMANCIA</v>
          </cell>
          <cell r="U652">
            <v>43847</v>
          </cell>
        </row>
        <row r="653">
          <cell r="A653" t="str">
            <v>G0482T3FNE</v>
          </cell>
          <cell r="B653" t="str">
            <v>TRANSVERSAL FAJA NEGRA *-*280*100 T150</v>
          </cell>
          <cell r="C653">
            <v>90</v>
          </cell>
          <cell r="D653" t="str">
            <v>3</v>
          </cell>
          <cell r="E653">
            <v>20020627</v>
          </cell>
          <cell r="F653" t="str">
            <v>UN</v>
          </cell>
          <cell r="G653">
            <v>-1</v>
          </cell>
          <cell r="H653">
            <v>21476</v>
          </cell>
          <cell r="I653">
            <v>1.4999999999999999E-2</v>
          </cell>
          <cell r="J653">
            <v>-322.14</v>
          </cell>
          <cell r="K653" t="str">
            <v>Peso de Producto Terminado</v>
          </cell>
          <cell r="L653" t="str">
            <v>G0482</v>
          </cell>
          <cell r="M653">
            <v>2002</v>
          </cell>
          <cell r="N653">
            <v>6</v>
          </cell>
          <cell r="O653" t="str">
            <v>043871</v>
          </cell>
          <cell r="P653">
            <v>3</v>
          </cell>
          <cell r="Q653" t="str">
            <v>G0482</v>
          </cell>
          <cell r="R653" t="str">
            <v>FACTUPA$02</v>
          </cell>
          <cell r="S653" t="str">
            <v>0200015244</v>
          </cell>
          <cell r="T653" t="str">
            <v>DIMANCIA</v>
          </cell>
          <cell r="U653">
            <v>43871</v>
          </cell>
          <cell r="V653">
            <v>429.52</v>
          </cell>
          <cell r="W653">
            <v>0</v>
          </cell>
          <cell r="X653">
            <v>429.52</v>
          </cell>
          <cell r="Y653">
            <v>51.54</v>
          </cell>
        </row>
        <row r="654">
          <cell r="A654" t="str">
            <v>G0482T3FNE</v>
          </cell>
          <cell r="B654" t="str">
            <v>TRANSVERSAL FAJA NEGRA *-*280*100 T150</v>
          </cell>
          <cell r="C654">
            <v>2</v>
          </cell>
          <cell r="D654" t="str">
            <v>3</v>
          </cell>
          <cell r="E654">
            <v>20020626</v>
          </cell>
          <cell r="F654" t="str">
            <v>UN</v>
          </cell>
          <cell r="G654">
            <v>1</v>
          </cell>
          <cell r="H654">
            <v>21000</v>
          </cell>
          <cell r="I654">
            <v>1.4999999999999999E-2</v>
          </cell>
          <cell r="J654">
            <v>315</v>
          </cell>
          <cell r="K654" t="str">
            <v>Peso de Producto Terminado</v>
          </cell>
          <cell r="L654" t="str">
            <v>G0482</v>
          </cell>
          <cell r="M654">
            <v>2002</v>
          </cell>
          <cell r="N654">
            <v>6</v>
          </cell>
          <cell r="O654" t="str">
            <v>043859</v>
          </cell>
          <cell r="P654">
            <v>1</v>
          </cell>
          <cell r="Q654" t="str">
            <v>15200</v>
          </cell>
          <cell r="R654" t="str">
            <v>22063</v>
          </cell>
          <cell r="S654" t="str">
            <v>0</v>
          </cell>
          <cell r="T654" t="str">
            <v>DIMANCIA</v>
          </cell>
          <cell r="U654">
            <v>43859</v>
          </cell>
        </row>
        <row r="655">
          <cell r="A655" t="str">
            <v>G0482T3FNE</v>
          </cell>
          <cell r="B655" t="str">
            <v>TRANSVERSAL FAJA NEGRA *-*280*100 T150</v>
          </cell>
          <cell r="C655">
            <v>2</v>
          </cell>
          <cell r="D655" t="str">
            <v>3</v>
          </cell>
          <cell r="E655">
            <v>20020627</v>
          </cell>
          <cell r="F655" t="str">
            <v>UN</v>
          </cell>
          <cell r="G655">
            <v>1</v>
          </cell>
          <cell r="H655">
            <v>476</v>
          </cell>
          <cell r="I655">
            <v>1.4999999999999999E-2</v>
          </cell>
          <cell r="J655">
            <v>7.14</v>
          </cell>
          <cell r="K655" t="str">
            <v>Peso de Producto Terminado</v>
          </cell>
          <cell r="L655" t="str">
            <v>G0482</v>
          </cell>
          <cell r="M655">
            <v>2002</v>
          </cell>
          <cell r="N655">
            <v>6</v>
          </cell>
          <cell r="O655" t="str">
            <v>043858</v>
          </cell>
          <cell r="P655">
            <v>3</v>
          </cell>
          <cell r="Q655" t="str">
            <v>15603</v>
          </cell>
          <cell r="R655" t="str">
            <v>22063</v>
          </cell>
          <cell r="S655" t="str">
            <v>0</v>
          </cell>
          <cell r="T655" t="str">
            <v>DIMANCIA</v>
          </cell>
          <cell r="U655">
            <v>43858</v>
          </cell>
        </row>
        <row r="656">
          <cell r="A656" t="str">
            <v>G0482L3F12</v>
          </cell>
          <cell r="B656" t="str">
            <v>LARGUERO FAJA NEGRA 12 UND 320*NA*150</v>
          </cell>
          <cell r="C656">
            <v>90</v>
          </cell>
          <cell r="D656" t="str">
            <v>3</v>
          </cell>
          <cell r="E656">
            <v>20020627</v>
          </cell>
          <cell r="F656" t="str">
            <v>UN</v>
          </cell>
          <cell r="G656">
            <v>-1</v>
          </cell>
          <cell r="H656">
            <v>6308</v>
          </cell>
          <cell r="I656">
            <v>2.5000000000000001E-2</v>
          </cell>
          <cell r="J656">
            <v>-157.69999999999999</v>
          </cell>
          <cell r="K656" t="str">
            <v>Peso de Producto Terminado</v>
          </cell>
          <cell r="L656" t="str">
            <v>G0482</v>
          </cell>
          <cell r="M656">
            <v>2002</v>
          </cell>
          <cell r="N656">
            <v>6</v>
          </cell>
          <cell r="O656" t="str">
            <v>043871</v>
          </cell>
          <cell r="P656">
            <v>5</v>
          </cell>
          <cell r="Q656" t="str">
            <v>G0482</v>
          </cell>
          <cell r="R656" t="str">
            <v>FACTUPA$02</v>
          </cell>
          <cell r="S656" t="str">
            <v>0200015244</v>
          </cell>
          <cell r="T656" t="str">
            <v>DIMANCIA</v>
          </cell>
          <cell r="U656">
            <v>43871</v>
          </cell>
          <cell r="V656">
            <v>252.32</v>
          </cell>
          <cell r="W656">
            <v>0</v>
          </cell>
          <cell r="X656">
            <v>252.32</v>
          </cell>
          <cell r="Y656">
            <v>30.28</v>
          </cell>
        </row>
        <row r="657">
          <cell r="A657" t="str">
            <v>G0482L3F12</v>
          </cell>
          <cell r="B657" t="str">
            <v>LARGUERO FAJA NEGRA 12 UND 320*NA*150</v>
          </cell>
          <cell r="C657">
            <v>2</v>
          </cell>
          <cell r="D657" t="str">
            <v>3</v>
          </cell>
          <cell r="E657">
            <v>20020627</v>
          </cell>
          <cell r="F657" t="str">
            <v>UN</v>
          </cell>
          <cell r="G657">
            <v>1</v>
          </cell>
          <cell r="H657">
            <v>308</v>
          </cell>
          <cell r="I657">
            <v>2.5000000000000001E-2</v>
          </cell>
          <cell r="J657">
            <v>7.7</v>
          </cell>
          <cell r="K657" t="str">
            <v>Peso de Producto Terminado</v>
          </cell>
          <cell r="L657" t="str">
            <v>G0482</v>
          </cell>
          <cell r="M657">
            <v>2002</v>
          </cell>
          <cell r="N657">
            <v>6</v>
          </cell>
          <cell r="O657" t="str">
            <v>043858</v>
          </cell>
          <cell r="P657">
            <v>4</v>
          </cell>
          <cell r="Q657" t="str">
            <v>15604</v>
          </cell>
          <cell r="R657" t="str">
            <v>22065</v>
          </cell>
          <cell r="S657" t="str">
            <v>0</v>
          </cell>
          <cell r="T657" t="str">
            <v>DIMANCIA</v>
          </cell>
          <cell r="U657">
            <v>43858</v>
          </cell>
        </row>
        <row r="658">
          <cell r="A658" t="str">
            <v>G0482L3F12</v>
          </cell>
          <cell r="B658" t="str">
            <v>LARGUERO FAJA NEGRA 12 UND 320*NA*150</v>
          </cell>
          <cell r="C658">
            <v>2</v>
          </cell>
          <cell r="D658" t="str">
            <v>3</v>
          </cell>
          <cell r="E658">
            <v>20020626</v>
          </cell>
          <cell r="F658" t="str">
            <v>UN</v>
          </cell>
          <cell r="G658">
            <v>1</v>
          </cell>
          <cell r="H658">
            <v>6000</v>
          </cell>
          <cell r="I658">
            <v>2.5000000000000001E-2</v>
          </cell>
          <cell r="J658">
            <v>150</v>
          </cell>
          <cell r="K658" t="str">
            <v>Peso de Producto Terminado</v>
          </cell>
          <cell r="L658" t="str">
            <v>G0482</v>
          </cell>
          <cell r="M658">
            <v>2002</v>
          </cell>
          <cell r="N658">
            <v>6</v>
          </cell>
          <cell r="O658" t="str">
            <v>043847</v>
          </cell>
          <cell r="P658">
            <v>4</v>
          </cell>
          <cell r="Q658" t="str">
            <v>13991</v>
          </cell>
          <cell r="R658" t="str">
            <v>22065</v>
          </cell>
          <cell r="S658" t="str">
            <v>0</v>
          </cell>
          <cell r="T658" t="str">
            <v>DIMANCIA</v>
          </cell>
          <cell r="U658">
            <v>43847</v>
          </cell>
        </row>
        <row r="659">
          <cell r="A659" t="str">
            <v>G0444C3C07</v>
          </cell>
          <cell r="B659" t="str">
            <v>CJ CLUB T.O 24 UN 300 CC. 422*274*196</v>
          </cell>
          <cell r="C659">
            <v>97</v>
          </cell>
          <cell r="D659" t="str">
            <v>3</v>
          </cell>
          <cell r="E659">
            <v>20020630</v>
          </cell>
          <cell r="F659" t="str">
            <v>UN</v>
          </cell>
          <cell r="G659">
            <v>-1</v>
          </cell>
          <cell r="H659">
            <v>1612</v>
          </cell>
          <cell r="I659">
            <v>0.432</v>
          </cell>
          <cell r="J659">
            <v>-696.38400000000001</v>
          </cell>
          <cell r="K659" t="str">
            <v>Peso de Producto Terminado</v>
          </cell>
          <cell r="L659" t="str">
            <v>G0444</v>
          </cell>
          <cell r="M659">
            <v>2002</v>
          </cell>
          <cell r="N659">
            <v>6</v>
          </cell>
          <cell r="O659" t="str">
            <v>044053</v>
          </cell>
          <cell r="P659">
            <v>1</v>
          </cell>
          <cell r="Q659" t="str">
            <v>COMP.164</v>
          </cell>
          <cell r="R659" t="str">
            <v>21394</v>
          </cell>
          <cell r="T659" t="str">
            <v>CIAS DE CERVEZAS NACIONALES C.A.</v>
          </cell>
          <cell r="U659">
            <v>44053</v>
          </cell>
        </row>
        <row r="660">
          <cell r="A660" t="str">
            <v>G0482L3FNE</v>
          </cell>
          <cell r="B660" t="str">
            <v>LARGUERO FAJA NEGRA</v>
          </cell>
          <cell r="C660">
            <v>2</v>
          </cell>
          <cell r="D660" t="str">
            <v>3</v>
          </cell>
          <cell r="E660">
            <v>20020626</v>
          </cell>
          <cell r="F660" t="str">
            <v>UN</v>
          </cell>
          <cell r="G660">
            <v>1</v>
          </cell>
          <cell r="H660">
            <v>21000</v>
          </cell>
          <cell r="I660">
            <v>1.4999999999999999E-2</v>
          </cell>
          <cell r="J660">
            <v>315</v>
          </cell>
          <cell r="K660" t="str">
            <v>Peso de Producto Terminado</v>
          </cell>
          <cell r="L660" t="str">
            <v>G0482</v>
          </cell>
          <cell r="M660">
            <v>2002</v>
          </cell>
          <cell r="N660">
            <v>6</v>
          </cell>
          <cell r="O660" t="str">
            <v>043847</v>
          </cell>
          <cell r="P660">
            <v>7</v>
          </cell>
          <cell r="Q660" t="str">
            <v>15200</v>
          </cell>
          <cell r="R660" t="str">
            <v>22063</v>
          </cell>
          <cell r="S660" t="str">
            <v>0</v>
          </cell>
          <cell r="T660" t="str">
            <v>DIMANCIA</v>
          </cell>
          <cell r="U660">
            <v>43847</v>
          </cell>
        </row>
        <row r="661">
          <cell r="A661" t="str">
            <v>G0000R3SFA</v>
          </cell>
          <cell r="B661" t="str">
            <v>KILOS DE SINGLE FACE   1911  T/175</v>
          </cell>
          <cell r="C661">
            <v>90</v>
          </cell>
          <cell r="D661" t="str">
            <v>3</v>
          </cell>
          <cell r="E661">
            <v>20020627</v>
          </cell>
          <cell r="F661" t="str">
            <v>KG</v>
          </cell>
          <cell r="G661">
            <v>-1</v>
          </cell>
          <cell r="H661">
            <v>400</v>
          </cell>
          <cell r="I661">
            <v>1</v>
          </cell>
          <cell r="J661">
            <v>-400</v>
          </cell>
          <cell r="K661" t="str">
            <v>Peso de Producto Terminado</v>
          </cell>
          <cell r="L661" t="str">
            <v>G0000</v>
          </cell>
          <cell r="M661">
            <v>2002</v>
          </cell>
          <cell r="N661">
            <v>6</v>
          </cell>
          <cell r="O661" t="str">
            <v>043886</v>
          </cell>
          <cell r="P661">
            <v>1</v>
          </cell>
          <cell r="Q661" t="str">
            <v>G1250</v>
          </cell>
          <cell r="R661" t="str">
            <v>FACTUPA$03</v>
          </cell>
          <cell r="S661" t="str">
            <v>0200015259</v>
          </cell>
          <cell r="T661" t="str">
            <v>INDUSTRIAL LA REFORMA</v>
          </cell>
          <cell r="U661">
            <v>43886</v>
          </cell>
          <cell r="V661">
            <v>380</v>
          </cell>
          <cell r="W661">
            <v>0</v>
          </cell>
          <cell r="X661">
            <v>380</v>
          </cell>
          <cell r="Y661">
            <v>0</v>
          </cell>
        </row>
        <row r="662">
          <cell r="A662" t="str">
            <v>G0482L3CMA</v>
          </cell>
          <cell r="B662" t="str">
            <v>LARGUERO CA#A MANABITA 392*-*110 T150</v>
          </cell>
          <cell r="C662">
            <v>2</v>
          </cell>
          <cell r="D662" t="str">
            <v>3</v>
          </cell>
          <cell r="E662">
            <v>20020627</v>
          </cell>
          <cell r="F662" t="str">
            <v>UN</v>
          </cell>
          <cell r="G662">
            <v>1</v>
          </cell>
          <cell r="H662">
            <v>136</v>
          </cell>
          <cell r="I662">
            <v>2.3E-2</v>
          </cell>
          <cell r="J662">
            <v>3.1280000000000001</v>
          </cell>
          <cell r="K662" t="str">
            <v>Peso de Producto Terminado</v>
          </cell>
          <cell r="L662" t="str">
            <v>G0482</v>
          </cell>
          <cell r="M662">
            <v>2002</v>
          </cell>
          <cell r="N662">
            <v>6</v>
          </cell>
          <cell r="O662" t="str">
            <v>043858</v>
          </cell>
          <cell r="P662">
            <v>1</v>
          </cell>
          <cell r="Q662" t="str">
            <v>15606</v>
          </cell>
          <cell r="R662" t="str">
            <v>22062</v>
          </cell>
          <cell r="S662" t="str">
            <v>0</v>
          </cell>
          <cell r="T662" t="str">
            <v>DIMANCIA</v>
          </cell>
          <cell r="U662">
            <v>43858</v>
          </cell>
        </row>
        <row r="663">
          <cell r="A663" t="str">
            <v>G0482L3CMA</v>
          </cell>
          <cell r="B663" t="str">
            <v>LARGUERO CA#A MANABITA 392*-*110 T150</v>
          </cell>
          <cell r="C663">
            <v>2</v>
          </cell>
          <cell r="D663" t="str">
            <v>3</v>
          </cell>
          <cell r="E663">
            <v>20020626</v>
          </cell>
          <cell r="F663" t="str">
            <v>UN</v>
          </cell>
          <cell r="G663">
            <v>1</v>
          </cell>
          <cell r="H663">
            <v>6000</v>
          </cell>
          <cell r="I663">
            <v>2.3E-2</v>
          </cell>
          <cell r="J663">
            <v>138</v>
          </cell>
          <cell r="K663" t="str">
            <v>Peso de Producto Terminado</v>
          </cell>
          <cell r="L663" t="str">
            <v>G0482</v>
          </cell>
          <cell r="M663">
            <v>2002</v>
          </cell>
          <cell r="N663">
            <v>6</v>
          </cell>
          <cell r="O663" t="str">
            <v>043847</v>
          </cell>
          <cell r="P663">
            <v>5</v>
          </cell>
          <cell r="Q663" t="str">
            <v>13994</v>
          </cell>
          <cell r="R663" t="str">
            <v>22062</v>
          </cell>
          <cell r="S663" t="str">
            <v>0</v>
          </cell>
          <cell r="T663" t="str">
            <v>DIMANCIA</v>
          </cell>
          <cell r="U663">
            <v>43847</v>
          </cell>
        </row>
        <row r="664">
          <cell r="A664" t="str">
            <v>G0482C3F12</v>
          </cell>
          <cell r="B664" t="str">
            <v>CJ CA#A MANABITA FAJA NEGRA 750CC 12 UND</v>
          </cell>
          <cell r="C664">
            <v>90</v>
          </cell>
          <cell r="D664" t="str">
            <v>3</v>
          </cell>
          <cell r="E664">
            <v>20020627</v>
          </cell>
          <cell r="F664" t="str">
            <v>UN</v>
          </cell>
          <cell r="G664">
            <v>-1</v>
          </cell>
          <cell r="H664">
            <v>3154</v>
          </cell>
          <cell r="I664">
            <v>0.40100000000000002</v>
          </cell>
          <cell r="J664">
            <v>-1264.7540000000001</v>
          </cell>
          <cell r="K664" t="str">
            <v>Peso de Producto Terminado</v>
          </cell>
          <cell r="L664" t="str">
            <v>G0482</v>
          </cell>
          <cell r="M664">
            <v>2002</v>
          </cell>
          <cell r="N664">
            <v>6</v>
          </cell>
          <cell r="O664" t="str">
            <v>043871</v>
          </cell>
          <cell r="P664">
            <v>4</v>
          </cell>
          <cell r="Q664" t="str">
            <v>G0482</v>
          </cell>
          <cell r="R664" t="str">
            <v>FACTUPA$02</v>
          </cell>
          <cell r="S664" t="str">
            <v>0200015244</v>
          </cell>
          <cell r="T664" t="str">
            <v>DIMANCIA</v>
          </cell>
          <cell r="U664">
            <v>43871</v>
          </cell>
          <cell r="V664">
            <v>1009.28</v>
          </cell>
          <cell r="W664">
            <v>0</v>
          </cell>
          <cell r="X664">
            <v>1009.28</v>
          </cell>
          <cell r="Y664">
            <v>121.11</v>
          </cell>
        </row>
        <row r="665">
          <cell r="A665" t="str">
            <v>G0482C3F12</v>
          </cell>
          <cell r="B665" t="str">
            <v>CJ CA#A MANABITA FAJA NEGRA 750CC 12 UND</v>
          </cell>
          <cell r="C665">
            <v>2</v>
          </cell>
          <cell r="D665" t="str">
            <v>3</v>
          </cell>
          <cell r="E665">
            <v>20020626</v>
          </cell>
          <cell r="F665" t="str">
            <v>UN</v>
          </cell>
          <cell r="G665">
            <v>1</v>
          </cell>
          <cell r="H665">
            <v>3154</v>
          </cell>
          <cell r="I665">
            <v>0.40100000000000002</v>
          </cell>
          <cell r="J665">
            <v>1264.7540000000001</v>
          </cell>
          <cell r="K665" t="str">
            <v>Peso de Producto Terminado</v>
          </cell>
          <cell r="L665" t="str">
            <v>G0482</v>
          </cell>
          <cell r="M665">
            <v>2002</v>
          </cell>
          <cell r="N665">
            <v>6</v>
          </cell>
          <cell r="O665" t="str">
            <v>043840</v>
          </cell>
          <cell r="P665">
            <v>1</v>
          </cell>
          <cell r="Q665" t="str">
            <v>15503</v>
          </cell>
          <cell r="R665" t="str">
            <v>22064</v>
          </cell>
          <cell r="S665" t="str">
            <v>0</v>
          </cell>
          <cell r="T665" t="str">
            <v>DIMANCIA</v>
          </cell>
          <cell r="U665">
            <v>43840</v>
          </cell>
        </row>
        <row r="666">
          <cell r="A666" t="str">
            <v>G0482C3CMA</v>
          </cell>
          <cell r="B666" t="str">
            <v>CJ CA#A MANABITA 396*284*185 T175 TE326</v>
          </cell>
          <cell r="C666">
            <v>90</v>
          </cell>
          <cell r="D666" t="str">
            <v>3</v>
          </cell>
          <cell r="E666">
            <v>20020627</v>
          </cell>
          <cell r="F666" t="str">
            <v>UN</v>
          </cell>
          <cell r="G666">
            <v>-1</v>
          </cell>
          <cell r="H666">
            <v>3068</v>
          </cell>
          <cell r="I666">
            <v>0.42099999999999999</v>
          </cell>
          <cell r="J666">
            <v>-1291.6279999999999</v>
          </cell>
          <cell r="K666" t="str">
            <v>Peso de Producto Terminado</v>
          </cell>
          <cell r="L666" t="str">
            <v>G0482</v>
          </cell>
          <cell r="M666">
            <v>2002</v>
          </cell>
          <cell r="N666">
            <v>6</v>
          </cell>
          <cell r="O666" t="str">
            <v>043871</v>
          </cell>
          <cell r="P666">
            <v>1</v>
          </cell>
          <cell r="Q666" t="str">
            <v>G0482</v>
          </cell>
          <cell r="R666" t="str">
            <v>FACTUPA$02</v>
          </cell>
          <cell r="S666" t="str">
            <v>0200015244</v>
          </cell>
          <cell r="T666" t="str">
            <v>DIMANCIA</v>
          </cell>
          <cell r="U666">
            <v>43871</v>
          </cell>
          <cell r="V666">
            <v>1043.1199999999999</v>
          </cell>
          <cell r="W666">
            <v>0</v>
          </cell>
          <cell r="X666">
            <v>1043.1199999999999</v>
          </cell>
          <cell r="Y666">
            <v>125.17</v>
          </cell>
        </row>
        <row r="667">
          <cell r="A667" t="str">
            <v>G0482C3CMA</v>
          </cell>
          <cell r="B667" t="str">
            <v>CJ CA#A MANABITA 396*284*185 T175 TE326</v>
          </cell>
          <cell r="C667">
            <v>2</v>
          </cell>
          <cell r="D667" t="str">
            <v>3</v>
          </cell>
          <cell r="E667">
            <v>20020626</v>
          </cell>
          <cell r="F667" t="str">
            <v>UN</v>
          </cell>
          <cell r="G667">
            <v>1</v>
          </cell>
          <cell r="H667">
            <v>3068</v>
          </cell>
          <cell r="I667">
            <v>0.42099999999999999</v>
          </cell>
          <cell r="J667">
            <v>1291.6279999999999</v>
          </cell>
          <cell r="K667" t="str">
            <v>Peso de Producto Terminado</v>
          </cell>
          <cell r="L667" t="str">
            <v>G0482</v>
          </cell>
          <cell r="M667">
            <v>2002</v>
          </cell>
          <cell r="N667">
            <v>6</v>
          </cell>
          <cell r="O667" t="str">
            <v>043840</v>
          </cell>
          <cell r="P667">
            <v>2</v>
          </cell>
          <cell r="Q667" t="str">
            <v>15502</v>
          </cell>
          <cell r="R667" t="str">
            <v>22061</v>
          </cell>
          <cell r="S667" t="str">
            <v>0</v>
          </cell>
          <cell r="T667" t="str">
            <v>DIMANCIA</v>
          </cell>
          <cell r="U667">
            <v>43840</v>
          </cell>
        </row>
        <row r="668">
          <cell r="A668" t="str">
            <v>G0000R3SFA</v>
          </cell>
          <cell r="B668" t="str">
            <v>KILOS DE SINGLE FACE   1911  T/175</v>
          </cell>
          <cell r="C668">
            <v>90</v>
          </cell>
          <cell r="D668" t="str">
            <v>3</v>
          </cell>
          <cell r="E668">
            <v>20020629</v>
          </cell>
          <cell r="F668" t="str">
            <v>KG</v>
          </cell>
          <cell r="G668">
            <v>-1</v>
          </cell>
          <cell r="H668">
            <v>206</v>
          </cell>
          <cell r="I668">
            <v>1</v>
          </cell>
          <cell r="J668">
            <v>-206</v>
          </cell>
          <cell r="K668" t="str">
            <v>Peso de Producto Terminado</v>
          </cell>
          <cell r="L668" t="str">
            <v>G0000</v>
          </cell>
          <cell r="M668">
            <v>2002</v>
          </cell>
          <cell r="N668">
            <v>6</v>
          </cell>
          <cell r="O668" t="str">
            <v>044023</v>
          </cell>
          <cell r="P668">
            <v>1</v>
          </cell>
          <cell r="Q668" t="str">
            <v>G0450</v>
          </cell>
          <cell r="R668" t="str">
            <v>FACTUPA$02</v>
          </cell>
          <cell r="S668" t="str">
            <v>0200015315</v>
          </cell>
          <cell r="T668" t="str">
            <v>INDUSTRIAL LA REFORMA</v>
          </cell>
          <cell r="U668">
            <v>44023</v>
          </cell>
          <cell r="V668">
            <v>166.86</v>
          </cell>
          <cell r="W668">
            <v>0</v>
          </cell>
          <cell r="X668">
            <v>166.86</v>
          </cell>
          <cell r="Y668">
            <v>20.02</v>
          </cell>
        </row>
        <row r="669">
          <cell r="A669" t="str">
            <v>G0000T3RAN</v>
          </cell>
          <cell r="B669" t="str">
            <v>TRANSVERSALES POLLO</v>
          </cell>
          <cell r="C669">
            <v>2</v>
          </cell>
          <cell r="D669" t="str">
            <v>3</v>
          </cell>
          <cell r="E669">
            <v>20020605</v>
          </cell>
          <cell r="F669" t="str">
            <v>UN</v>
          </cell>
          <cell r="G669">
            <v>1</v>
          </cell>
          <cell r="H669">
            <v>1025</v>
          </cell>
          <cell r="I669">
            <v>0.30299999999999999</v>
          </cell>
          <cell r="J669">
            <v>310.57499999999999</v>
          </cell>
          <cell r="K669" t="str">
            <v>Peso de Producto Terminado</v>
          </cell>
          <cell r="L669" t="str">
            <v>G0000</v>
          </cell>
          <cell r="M669">
            <v>2002</v>
          </cell>
          <cell r="N669">
            <v>6</v>
          </cell>
          <cell r="O669" t="str">
            <v>042896</v>
          </cell>
          <cell r="P669">
            <v>2</v>
          </cell>
          <cell r="Q669" t="str">
            <v>14975</v>
          </cell>
          <cell r="R669" t="str">
            <v>21652</v>
          </cell>
          <cell r="S669" t="str">
            <v>0</v>
          </cell>
          <cell r="T669" t="str">
            <v>INDUSTRIAL LA REFORMA</v>
          </cell>
          <cell r="U669">
            <v>42896</v>
          </cell>
        </row>
        <row r="670">
          <cell r="A670" t="str">
            <v>G0000T3RAN</v>
          </cell>
          <cell r="B670" t="str">
            <v>TRANSVERSALES POLLO</v>
          </cell>
          <cell r="C670">
            <v>90</v>
          </cell>
          <cell r="D670" t="str">
            <v>3</v>
          </cell>
          <cell r="E670">
            <v>20020605</v>
          </cell>
          <cell r="F670" t="str">
            <v>UN</v>
          </cell>
          <cell r="G670">
            <v>-1</v>
          </cell>
          <cell r="H670">
            <v>1025</v>
          </cell>
          <cell r="I670">
            <v>0.30299999999999999</v>
          </cell>
          <cell r="J670">
            <v>-310.57499999999999</v>
          </cell>
          <cell r="K670" t="str">
            <v>Peso de Producto Terminado</v>
          </cell>
          <cell r="L670" t="str">
            <v>G0000</v>
          </cell>
          <cell r="M670">
            <v>2002</v>
          </cell>
          <cell r="N670">
            <v>6</v>
          </cell>
          <cell r="O670" t="str">
            <v>042899</v>
          </cell>
          <cell r="P670">
            <v>4</v>
          </cell>
          <cell r="Q670" t="str">
            <v>G1213</v>
          </cell>
          <cell r="R670" t="str">
            <v>FACTUPA$02</v>
          </cell>
          <cell r="S670" t="str">
            <v>0200014793</v>
          </cell>
          <cell r="T670" t="str">
            <v>INDUSTRIAL LA REFORMA</v>
          </cell>
          <cell r="U670">
            <v>42899</v>
          </cell>
          <cell r="V670">
            <v>188.7</v>
          </cell>
          <cell r="W670">
            <v>0</v>
          </cell>
          <cell r="X670">
            <v>188.7</v>
          </cell>
          <cell r="Y670">
            <v>22.64</v>
          </cell>
        </row>
        <row r="671">
          <cell r="A671" t="str">
            <v>G0000T3RAN</v>
          </cell>
          <cell r="B671" t="str">
            <v>TRANSVERSALES POLLO</v>
          </cell>
          <cell r="C671">
            <v>90</v>
          </cell>
          <cell r="D671" t="str">
            <v>3</v>
          </cell>
          <cell r="E671">
            <v>20020605</v>
          </cell>
          <cell r="F671" t="str">
            <v>UN</v>
          </cell>
          <cell r="G671">
            <v>-1</v>
          </cell>
          <cell r="H671">
            <v>862</v>
          </cell>
          <cell r="I671">
            <v>0.30299999999999999</v>
          </cell>
          <cell r="J671">
            <v>-261.18599999999998</v>
          </cell>
          <cell r="K671" t="str">
            <v>Peso de Producto Terminado</v>
          </cell>
          <cell r="L671" t="str">
            <v>G0000</v>
          </cell>
          <cell r="M671">
            <v>2002</v>
          </cell>
          <cell r="N671">
            <v>6</v>
          </cell>
          <cell r="O671" t="str">
            <v>042899</v>
          </cell>
          <cell r="P671">
            <v>4</v>
          </cell>
          <cell r="Q671" t="str">
            <v>G1213</v>
          </cell>
          <cell r="R671" t="str">
            <v>FACTUPA$02</v>
          </cell>
          <cell r="S671" t="str">
            <v>0200014793</v>
          </cell>
          <cell r="T671" t="str">
            <v>INDUSTRIAL LA REFORMA</v>
          </cell>
          <cell r="U671">
            <v>42899</v>
          </cell>
          <cell r="V671">
            <v>188.7</v>
          </cell>
          <cell r="W671">
            <v>0</v>
          </cell>
          <cell r="X671">
            <v>188.7</v>
          </cell>
          <cell r="Y671">
            <v>22.64</v>
          </cell>
        </row>
        <row r="672">
          <cell r="A672" t="str">
            <v>G0000T3RAN</v>
          </cell>
          <cell r="B672" t="str">
            <v>TRANSVERSALES POLLO</v>
          </cell>
          <cell r="C672">
            <v>2</v>
          </cell>
          <cell r="D672" t="str">
            <v>3</v>
          </cell>
          <cell r="E672">
            <v>20020604</v>
          </cell>
          <cell r="F672" t="str">
            <v>UN</v>
          </cell>
          <cell r="G672">
            <v>1</v>
          </cell>
          <cell r="H672">
            <v>2250</v>
          </cell>
          <cell r="I672">
            <v>0.30299999999999999</v>
          </cell>
          <cell r="J672">
            <v>681.75</v>
          </cell>
          <cell r="K672" t="str">
            <v>Peso de Producto Terminado</v>
          </cell>
          <cell r="L672" t="str">
            <v>G0000</v>
          </cell>
          <cell r="M672">
            <v>2002</v>
          </cell>
          <cell r="N672">
            <v>6</v>
          </cell>
          <cell r="O672" t="str">
            <v>042923</v>
          </cell>
          <cell r="P672">
            <v>4</v>
          </cell>
          <cell r="Q672" t="str">
            <v>14977</v>
          </cell>
          <cell r="R672" t="str">
            <v>21652</v>
          </cell>
          <cell r="S672" t="str">
            <v>0</v>
          </cell>
          <cell r="T672" t="str">
            <v>INDUSTRIAL LA REFORMA</v>
          </cell>
          <cell r="U672">
            <v>42923</v>
          </cell>
        </row>
        <row r="673">
          <cell r="A673" t="str">
            <v>G0000T3RAN</v>
          </cell>
          <cell r="B673" t="str">
            <v>TRANSVERSALES POLLO</v>
          </cell>
          <cell r="C673">
            <v>10</v>
          </cell>
          <cell r="D673" t="str">
            <v>3</v>
          </cell>
          <cell r="E673">
            <v>20020606</v>
          </cell>
          <cell r="F673" t="str">
            <v>UN</v>
          </cell>
          <cell r="G673">
            <v>1</v>
          </cell>
          <cell r="H673">
            <v>5250</v>
          </cell>
          <cell r="I673">
            <v>0.30299999999999999</v>
          </cell>
          <cell r="J673">
            <v>1590.75</v>
          </cell>
          <cell r="K673" t="str">
            <v>Peso de Producto Terminado</v>
          </cell>
          <cell r="L673" t="str">
            <v>G0000</v>
          </cell>
          <cell r="M673">
            <v>2002</v>
          </cell>
          <cell r="N673">
            <v>6</v>
          </cell>
          <cell r="O673" t="str">
            <v>042981</v>
          </cell>
          <cell r="P673">
            <v>4</v>
          </cell>
          <cell r="Q673" t="str">
            <v>G2513</v>
          </cell>
          <cell r="R673" t="str">
            <v>NCANU$CIVA</v>
          </cell>
          <cell r="S673" t="str">
            <v>0100002160</v>
          </cell>
          <cell r="T673" t="str">
            <v>INDUSTRIAL LA REFORMA</v>
          </cell>
          <cell r="U673">
            <v>42981</v>
          </cell>
          <cell r="V673">
            <v>472.5</v>
          </cell>
          <cell r="W673">
            <v>0</v>
          </cell>
          <cell r="X673">
            <v>472.5</v>
          </cell>
          <cell r="Y673">
            <v>56.7</v>
          </cell>
        </row>
        <row r="674">
          <cell r="A674" t="str">
            <v>G0000T3RAN</v>
          </cell>
          <cell r="B674" t="str">
            <v>TRANSVERSALES POLLO</v>
          </cell>
          <cell r="C674">
            <v>90</v>
          </cell>
          <cell r="D674" t="str">
            <v>3</v>
          </cell>
          <cell r="E674">
            <v>20020607</v>
          </cell>
          <cell r="F674" t="str">
            <v>UN</v>
          </cell>
          <cell r="G674">
            <v>-1</v>
          </cell>
          <cell r="H674">
            <v>5250</v>
          </cell>
          <cell r="I674">
            <v>0.30299999999999999</v>
          </cell>
          <cell r="J674">
            <v>-1590.75</v>
          </cell>
          <cell r="K674" t="str">
            <v>Peso de Producto Terminado</v>
          </cell>
          <cell r="L674" t="str">
            <v>G0000</v>
          </cell>
          <cell r="M674">
            <v>2002</v>
          </cell>
          <cell r="N674">
            <v>6</v>
          </cell>
          <cell r="O674" t="str">
            <v>043019</v>
          </cell>
          <cell r="P674">
            <v>4</v>
          </cell>
          <cell r="Q674" t="str">
            <v>G2513</v>
          </cell>
          <cell r="R674" t="str">
            <v>FACTUPA$02</v>
          </cell>
          <cell r="S674" t="str">
            <v>0200014850</v>
          </cell>
          <cell r="T674" t="str">
            <v>INDUSTRIAL LA REFORMA</v>
          </cell>
          <cell r="U674">
            <v>43019</v>
          </cell>
          <cell r="V674">
            <v>472.5</v>
          </cell>
          <cell r="W674">
            <v>0</v>
          </cell>
          <cell r="X674">
            <v>472.5</v>
          </cell>
          <cell r="Y674">
            <v>56.7</v>
          </cell>
        </row>
        <row r="675">
          <cell r="A675" t="str">
            <v>G0482L3FNE</v>
          </cell>
          <cell r="B675" t="str">
            <v>LARGUERO FAJA NEGRA</v>
          </cell>
          <cell r="C675">
            <v>97</v>
          </cell>
          <cell r="D675" t="str">
            <v>3</v>
          </cell>
          <cell r="E675">
            <v>20020626</v>
          </cell>
          <cell r="F675" t="str">
            <v>UN</v>
          </cell>
          <cell r="G675">
            <v>-1</v>
          </cell>
          <cell r="H675">
            <v>21000</v>
          </cell>
          <cell r="I675">
            <v>1.4999999999999999E-2</v>
          </cell>
          <cell r="J675">
            <v>-315</v>
          </cell>
          <cell r="K675" t="str">
            <v>Peso de Producto Terminado</v>
          </cell>
          <cell r="L675" t="str">
            <v>G0482</v>
          </cell>
          <cell r="M675">
            <v>2002</v>
          </cell>
          <cell r="N675">
            <v>6</v>
          </cell>
          <cell r="O675" t="str">
            <v>043860</v>
          </cell>
          <cell r="P675">
            <v>1</v>
          </cell>
          <cell r="Q675" t="str">
            <v>15200</v>
          </cell>
          <cell r="R675" t="str">
            <v>22063</v>
          </cell>
          <cell r="T675" t="str">
            <v>DIMANCIA</v>
          </cell>
          <cell r="U675">
            <v>43860</v>
          </cell>
        </row>
        <row r="676">
          <cell r="A676" t="str">
            <v>G0510C3003</v>
          </cell>
          <cell r="B676" t="str">
            <v>CJ 8 UX1GALON 445*408*268 T/250 TE/4119</v>
          </cell>
          <cell r="C676">
            <v>2</v>
          </cell>
          <cell r="D676" t="str">
            <v>3</v>
          </cell>
          <cell r="E676">
            <v>20020605</v>
          </cell>
          <cell r="F676" t="str">
            <v>UN</v>
          </cell>
          <cell r="G676">
            <v>1</v>
          </cell>
          <cell r="H676">
            <v>487</v>
          </cell>
          <cell r="I676">
            <v>0.91</v>
          </cell>
          <cell r="J676">
            <v>443.17</v>
          </cell>
          <cell r="K676" t="str">
            <v>Peso de Producto Terminado</v>
          </cell>
          <cell r="L676" t="str">
            <v>G0510</v>
          </cell>
          <cell r="M676">
            <v>2002</v>
          </cell>
          <cell r="N676">
            <v>6</v>
          </cell>
          <cell r="O676" t="str">
            <v>042893</v>
          </cell>
          <cell r="P676">
            <v>2</v>
          </cell>
          <cell r="Q676" t="str">
            <v>14921</v>
          </cell>
          <cell r="R676" t="str">
            <v>21682</v>
          </cell>
          <cell r="S676" t="str">
            <v>0</v>
          </cell>
          <cell r="T676" t="str">
            <v>CEPSA</v>
          </cell>
          <cell r="U676">
            <v>42893</v>
          </cell>
        </row>
        <row r="677">
          <cell r="A677" t="str">
            <v>G0516C3013</v>
          </cell>
          <cell r="B677" t="str">
            <v>CJ LAVA.AXIONMANZ 491*247*215 KC150 4797</v>
          </cell>
          <cell r="C677">
            <v>2</v>
          </cell>
          <cell r="D677" t="str">
            <v>3</v>
          </cell>
          <cell r="E677">
            <v>20020619</v>
          </cell>
          <cell r="F677" t="str">
            <v>UN</v>
          </cell>
          <cell r="G677">
            <v>1</v>
          </cell>
          <cell r="H677">
            <v>3950</v>
          </cell>
          <cell r="I677">
            <v>0.42599999999999999</v>
          </cell>
          <cell r="J677">
            <v>1682.7</v>
          </cell>
          <cell r="K677" t="str">
            <v>Peso de Producto Terminado</v>
          </cell>
          <cell r="L677" t="str">
            <v>G0516</v>
          </cell>
          <cell r="M677">
            <v>2002</v>
          </cell>
          <cell r="N677">
            <v>6</v>
          </cell>
          <cell r="O677" t="str">
            <v>043512</v>
          </cell>
          <cell r="P677">
            <v>5</v>
          </cell>
          <cell r="Q677" t="str">
            <v>15416</v>
          </cell>
          <cell r="R677" t="str">
            <v>21969</v>
          </cell>
          <cell r="S677" t="str">
            <v>0</v>
          </cell>
          <cell r="T677" t="str">
            <v>COLGATE-PALMOLIVE DEL ECUADOR S.A.I.C.</v>
          </cell>
          <cell r="U677">
            <v>43512</v>
          </cell>
        </row>
        <row r="678">
          <cell r="A678" t="str">
            <v>G0516C3012</v>
          </cell>
          <cell r="B678" t="str">
            <v>CJ LAVA.AXION CAN 491*247*215 KC150 4796</v>
          </cell>
          <cell r="C678">
            <v>90</v>
          </cell>
          <cell r="D678" t="str">
            <v>3</v>
          </cell>
          <cell r="E678">
            <v>20020621</v>
          </cell>
          <cell r="F678" t="str">
            <v>UN</v>
          </cell>
          <cell r="G678">
            <v>-1</v>
          </cell>
          <cell r="H678">
            <v>1575</v>
          </cell>
          <cell r="I678">
            <v>0.38100000000000001</v>
          </cell>
          <cell r="J678">
            <v>-600.07500000000005</v>
          </cell>
          <cell r="K678" t="str">
            <v>Peso de Producto Terminado</v>
          </cell>
          <cell r="L678" t="str">
            <v>G0516</v>
          </cell>
          <cell r="M678">
            <v>2002</v>
          </cell>
          <cell r="N678">
            <v>6</v>
          </cell>
          <cell r="O678" t="str">
            <v>043566</v>
          </cell>
          <cell r="P678">
            <v>1</v>
          </cell>
          <cell r="Q678" t="str">
            <v>G0516</v>
          </cell>
          <cell r="R678" t="str">
            <v>FACTUPA$02</v>
          </cell>
          <cell r="S678" t="str">
            <v>0200015122</v>
          </cell>
          <cell r="T678" t="str">
            <v>COLGATE-PALMOLIVE DEL ECUADOR S.A.I.C.</v>
          </cell>
          <cell r="U678">
            <v>43566</v>
          </cell>
          <cell r="V678">
            <v>630</v>
          </cell>
          <cell r="W678">
            <v>0</v>
          </cell>
          <cell r="X678">
            <v>630</v>
          </cell>
          <cell r="Y678">
            <v>75.599999999999994</v>
          </cell>
        </row>
        <row r="679">
          <cell r="A679" t="str">
            <v>G0516C3012</v>
          </cell>
          <cell r="B679" t="str">
            <v>CJ LAVA.AXION CAN 491*247*215 KC150 4796</v>
          </cell>
          <cell r="C679">
            <v>2</v>
          </cell>
          <cell r="D679" t="str">
            <v>3</v>
          </cell>
          <cell r="E679">
            <v>20020619</v>
          </cell>
          <cell r="F679" t="str">
            <v>UN</v>
          </cell>
          <cell r="G679">
            <v>1</v>
          </cell>
          <cell r="H679">
            <v>1603</v>
          </cell>
          <cell r="I679">
            <v>0.38100000000000001</v>
          </cell>
          <cell r="J679">
            <v>610.74300000000005</v>
          </cell>
          <cell r="K679" t="str">
            <v>Peso de Producto Terminado</v>
          </cell>
          <cell r="L679" t="str">
            <v>G0516</v>
          </cell>
          <cell r="M679">
            <v>2002</v>
          </cell>
          <cell r="N679">
            <v>6</v>
          </cell>
          <cell r="O679" t="str">
            <v>043512</v>
          </cell>
          <cell r="P679">
            <v>2</v>
          </cell>
          <cell r="Q679" t="str">
            <v>15238</v>
          </cell>
          <cell r="R679" t="str">
            <v>21951</v>
          </cell>
          <cell r="S679" t="str">
            <v>0</v>
          </cell>
          <cell r="T679" t="str">
            <v>COLGATE-PALMOLIVE DEL ECUADOR S.A.I.C.</v>
          </cell>
          <cell r="U679">
            <v>43512</v>
          </cell>
        </row>
        <row r="680">
          <cell r="A680" t="str">
            <v>G0516C3011</v>
          </cell>
          <cell r="B680" t="str">
            <v>CJ AXION LIMON 491*247*215 K-C 150  4793</v>
          </cell>
          <cell r="C680">
            <v>90</v>
          </cell>
          <cell r="D680" t="str">
            <v>3</v>
          </cell>
          <cell r="E680">
            <v>20020621</v>
          </cell>
          <cell r="F680" t="str">
            <v>UN</v>
          </cell>
          <cell r="G680">
            <v>-1</v>
          </cell>
          <cell r="H680">
            <v>3017</v>
          </cell>
          <cell r="I680">
            <v>0.38100000000000001</v>
          </cell>
          <cell r="J680">
            <v>-1149.4770000000001</v>
          </cell>
          <cell r="K680" t="str">
            <v>Peso de Producto Terminado</v>
          </cell>
          <cell r="L680" t="str">
            <v>G0516</v>
          </cell>
          <cell r="M680">
            <v>2002</v>
          </cell>
          <cell r="N680">
            <v>6</v>
          </cell>
          <cell r="O680" t="str">
            <v>043565</v>
          </cell>
          <cell r="P680">
            <v>1</v>
          </cell>
          <cell r="Q680" t="str">
            <v>G0516</v>
          </cell>
          <cell r="R680" t="str">
            <v>FACTUPA$02</v>
          </cell>
          <cell r="S680" t="str">
            <v>0200015121</v>
          </cell>
          <cell r="T680" t="str">
            <v>COLGATE-PALMOLIVE DEL ECUADOR S.A.I.C.</v>
          </cell>
          <cell r="U680">
            <v>43565</v>
          </cell>
          <cell r="V680">
            <v>1206.8</v>
          </cell>
          <cell r="W680">
            <v>0</v>
          </cell>
          <cell r="X680">
            <v>1206.8</v>
          </cell>
          <cell r="Y680">
            <v>144.82</v>
          </cell>
        </row>
        <row r="681">
          <cell r="A681" t="str">
            <v>G0516C3011</v>
          </cell>
          <cell r="B681" t="str">
            <v>CJ AXION LIMON 491*247*215 K-C 150  4793</v>
          </cell>
          <cell r="C681">
            <v>2</v>
          </cell>
          <cell r="D681" t="str">
            <v>3</v>
          </cell>
          <cell r="E681">
            <v>20020620</v>
          </cell>
          <cell r="F681" t="str">
            <v>UN</v>
          </cell>
          <cell r="G681">
            <v>1</v>
          </cell>
          <cell r="H681">
            <v>3017</v>
          </cell>
          <cell r="I681">
            <v>0.38100000000000001</v>
          </cell>
          <cell r="J681">
            <v>1149.4770000000001</v>
          </cell>
          <cell r="K681" t="str">
            <v>Peso de Producto Terminado</v>
          </cell>
          <cell r="L681" t="str">
            <v>G0516</v>
          </cell>
          <cell r="M681">
            <v>2002</v>
          </cell>
          <cell r="N681">
            <v>6</v>
          </cell>
          <cell r="O681" t="str">
            <v>043558</v>
          </cell>
          <cell r="P681">
            <v>12</v>
          </cell>
          <cell r="Q681" t="str">
            <v>15233</v>
          </cell>
          <cell r="R681" t="str">
            <v>21950</v>
          </cell>
          <cell r="S681" t="str">
            <v>0</v>
          </cell>
          <cell r="T681" t="str">
            <v>COLGATE-PALMOLIVE DEL ECUADOR S.A.I.C.</v>
          </cell>
          <cell r="U681">
            <v>43558</v>
          </cell>
        </row>
        <row r="682">
          <cell r="A682" t="str">
            <v>G0516C3004</v>
          </cell>
          <cell r="B682" t="str">
            <v>CJ AXION BARR LIM 350 G 268*200*170 T150</v>
          </cell>
          <cell r="C682">
            <v>90</v>
          </cell>
          <cell r="D682" t="str">
            <v>3</v>
          </cell>
          <cell r="E682">
            <v>20020606</v>
          </cell>
          <cell r="F682" t="str">
            <v>UN</v>
          </cell>
          <cell r="G682">
            <v>-1</v>
          </cell>
          <cell r="H682">
            <v>1000</v>
          </cell>
          <cell r="I682">
            <v>0.19900000000000001</v>
          </cell>
          <cell r="J682">
            <v>-199</v>
          </cell>
          <cell r="K682" t="str">
            <v>Peso de Producto Terminado</v>
          </cell>
          <cell r="L682" t="str">
            <v>G0516</v>
          </cell>
          <cell r="M682">
            <v>2002</v>
          </cell>
          <cell r="N682">
            <v>6</v>
          </cell>
          <cell r="O682" t="str">
            <v>042917</v>
          </cell>
          <cell r="P682">
            <v>1</v>
          </cell>
          <cell r="Q682" t="str">
            <v>G0516</v>
          </cell>
          <cell r="R682" t="str">
            <v>FACTUPA$02</v>
          </cell>
          <cell r="S682" t="str">
            <v>0200014809</v>
          </cell>
          <cell r="T682" t="str">
            <v>COLGATE-PALMOLIVE DEL ECUADOR S.A.I.C.</v>
          </cell>
          <cell r="U682">
            <v>42917</v>
          </cell>
          <cell r="V682">
            <v>160</v>
          </cell>
          <cell r="W682">
            <v>0</v>
          </cell>
          <cell r="X682">
            <v>160</v>
          </cell>
          <cell r="Y682">
            <v>19.2</v>
          </cell>
        </row>
        <row r="683">
          <cell r="A683" t="str">
            <v>G0516C3004</v>
          </cell>
          <cell r="B683" t="str">
            <v>CJ AXION BARR LIM 350 G 268*200*170 T150</v>
          </cell>
          <cell r="C683">
            <v>2</v>
          </cell>
          <cell r="D683" t="str">
            <v>3</v>
          </cell>
          <cell r="E683">
            <v>20020604</v>
          </cell>
          <cell r="F683" t="str">
            <v>UN</v>
          </cell>
          <cell r="G683">
            <v>1</v>
          </cell>
          <cell r="H683">
            <v>1130</v>
          </cell>
          <cell r="I683">
            <v>0.19900000000000001</v>
          </cell>
          <cell r="J683">
            <v>224.87</v>
          </cell>
          <cell r="K683" t="str">
            <v>Peso de Producto Terminado</v>
          </cell>
          <cell r="L683" t="str">
            <v>G0516</v>
          </cell>
          <cell r="M683">
            <v>2002</v>
          </cell>
          <cell r="N683">
            <v>6</v>
          </cell>
          <cell r="O683" t="str">
            <v>042870</v>
          </cell>
          <cell r="P683">
            <v>4</v>
          </cell>
          <cell r="Q683" t="str">
            <v>14894</v>
          </cell>
          <cell r="R683" t="str">
            <v>21653</v>
          </cell>
          <cell r="S683" t="str">
            <v>0</v>
          </cell>
          <cell r="T683" t="str">
            <v>COLGATE-PALMOLIVE DEL ECUADOR S.A.I.C.</v>
          </cell>
          <cell r="U683">
            <v>42870</v>
          </cell>
        </row>
        <row r="684">
          <cell r="A684" t="str">
            <v>G0516C3003</v>
          </cell>
          <cell r="B684" t="str">
            <v>CJ AXION BARR CAN 350 G 268*200*170 T150</v>
          </cell>
          <cell r="C684">
            <v>90</v>
          </cell>
          <cell r="D684" t="str">
            <v>3</v>
          </cell>
          <cell r="E684">
            <v>20020606</v>
          </cell>
          <cell r="F684" t="str">
            <v>UN</v>
          </cell>
          <cell r="G684">
            <v>-1</v>
          </cell>
          <cell r="H684">
            <v>1500</v>
          </cell>
          <cell r="I684">
            <v>0.19900000000000001</v>
          </cell>
          <cell r="J684">
            <v>-298.5</v>
          </cell>
          <cell r="K684" t="str">
            <v>Peso de Producto Terminado</v>
          </cell>
          <cell r="L684" t="str">
            <v>G0516</v>
          </cell>
          <cell r="M684">
            <v>2002</v>
          </cell>
          <cell r="N684">
            <v>6</v>
          </cell>
          <cell r="O684" t="str">
            <v>042919</v>
          </cell>
          <cell r="P684">
            <v>1</v>
          </cell>
          <cell r="Q684" t="str">
            <v>G0516</v>
          </cell>
          <cell r="R684" t="str">
            <v>FACTUPA$02</v>
          </cell>
          <cell r="S684" t="str">
            <v>0200014810</v>
          </cell>
          <cell r="T684" t="str">
            <v>COLGATE-PALMOLIVE DEL ECUADOR S.A.I.C.</v>
          </cell>
          <cell r="U684">
            <v>42919</v>
          </cell>
          <cell r="V684">
            <v>240</v>
          </cell>
          <cell r="W684">
            <v>0</v>
          </cell>
          <cell r="X684">
            <v>240</v>
          </cell>
          <cell r="Y684">
            <v>28.8</v>
          </cell>
        </row>
        <row r="685">
          <cell r="A685" t="str">
            <v>G0516C3003</v>
          </cell>
          <cell r="B685" t="str">
            <v>CJ AXION BARR CAN 350 G 268*200*170 T150</v>
          </cell>
          <cell r="C685">
            <v>2</v>
          </cell>
          <cell r="D685" t="str">
            <v>3</v>
          </cell>
          <cell r="E685">
            <v>20020604</v>
          </cell>
          <cell r="F685" t="str">
            <v>UN</v>
          </cell>
          <cell r="G685">
            <v>1</v>
          </cell>
          <cell r="H685">
            <v>1660</v>
          </cell>
          <cell r="I685">
            <v>0.19900000000000001</v>
          </cell>
          <cell r="J685">
            <v>330.34</v>
          </cell>
          <cell r="K685" t="str">
            <v>Peso de Producto Terminado</v>
          </cell>
          <cell r="L685" t="str">
            <v>G0516</v>
          </cell>
          <cell r="M685">
            <v>2002</v>
          </cell>
          <cell r="N685">
            <v>6</v>
          </cell>
          <cell r="O685" t="str">
            <v>042870</v>
          </cell>
          <cell r="P685">
            <v>3</v>
          </cell>
          <cell r="Q685" t="str">
            <v>14895</v>
          </cell>
          <cell r="R685" t="str">
            <v>21654</v>
          </cell>
          <cell r="S685" t="str">
            <v>0</v>
          </cell>
          <cell r="T685" t="str">
            <v>COLGATE-PALMOLIVE DEL ECUADOR S.A.I.C.</v>
          </cell>
          <cell r="U685">
            <v>42870</v>
          </cell>
        </row>
        <row r="686">
          <cell r="A686" t="str">
            <v>G0516C3001</v>
          </cell>
          <cell r="B686" t="str">
            <v>CJ FAB BARRA MZ 300 G 235*200*170 T/150</v>
          </cell>
          <cell r="C686">
            <v>90</v>
          </cell>
          <cell r="D686" t="str">
            <v>3</v>
          </cell>
          <cell r="E686">
            <v>20020620</v>
          </cell>
          <cell r="F686" t="str">
            <v>UN</v>
          </cell>
          <cell r="G686">
            <v>-1</v>
          </cell>
          <cell r="H686">
            <v>2500</v>
          </cell>
          <cell r="I686">
            <v>0.185</v>
          </cell>
          <cell r="J686">
            <v>-462.5</v>
          </cell>
          <cell r="K686" t="str">
            <v>Peso de Producto Terminado</v>
          </cell>
          <cell r="L686" t="str">
            <v>G0516</v>
          </cell>
          <cell r="M686">
            <v>2002</v>
          </cell>
          <cell r="N686">
            <v>6</v>
          </cell>
          <cell r="O686" t="str">
            <v>043510</v>
          </cell>
          <cell r="P686">
            <v>1</v>
          </cell>
          <cell r="Q686" t="str">
            <v>G0516</v>
          </cell>
          <cell r="R686" t="str">
            <v>FACTUPA$02</v>
          </cell>
          <cell r="S686" t="str">
            <v>0200015092</v>
          </cell>
          <cell r="T686" t="str">
            <v>COLGATE-PALMOLIVE DEL ECUADOR S.A.I.C.</v>
          </cell>
          <cell r="U686">
            <v>43510</v>
          </cell>
          <cell r="V686">
            <v>375</v>
          </cell>
          <cell r="W686">
            <v>0</v>
          </cell>
          <cell r="X686">
            <v>375</v>
          </cell>
          <cell r="Y686">
            <v>45</v>
          </cell>
        </row>
        <row r="687">
          <cell r="A687" t="str">
            <v>G0516C3001</v>
          </cell>
          <cell r="B687" t="str">
            <v>CJ FAB BARRA MZ 300 G 235*200*170 T/150</v>
          </cell>
          <cell r="C687">
            <v>2</v>
          </cell>
          <cell r="D687" t="str">
            <v>3</v>
          </cell>
          <cell r="E687">
            <v>20020614</v>
          </cell>
          <cell r="F687" t="str">
            <v>UN</v>
          </cell>
          <cell r="G687">
            <v>1</v>
          </cell>
          <cell r="H687">
            <v>2949</v>
          </cell>
          <cell r="I687">
            <v>0.185</v>
          </cell>
          <cell r="J687">
            <v>545.56500000000005</v>
          </cell>
          <cell r="K687" t="str">
            <v>Peso de Producto Terminado</v>
          </cell>
          <cell r="L687" t="str">
            <v>G0516</v>
          </cell>
          <cell r="M687">
            <v>2002</v>
          </cell>
          <cell r="N687">
            <v>6</v>
          </cell>
          <cell r="O687" t="str">
            <v>043345</v>
          </cell>
          <cell r="P687">
            <v>2</v>
          </cell>
          <cell r="Q687" t="str">
            <v>15406</v>
          </cell>
          <cell r="R687" t="str">
            <v>21849</v>
          </cell>
          <cell r="S687" t="str">
            <v>0</v>
          </cell>
          <cell r="T687" t="str">
            <v>COLGATE-PALMOLIVE DEL ECUADOR S.A.I.C.</v>
          </cell>
          <cell r="U687">
            <v>43345</v>
          </cell>
        </row>
        <row r="688">
          <cell r="A688" t="str">
            <v>G0510C3003</v>
          </cell>
          <cell r="B688" t="str">
            <v>CJ 8 UX1GALON 445*408*268 T/250 TE/4119</v>
          </cell>
          <cell r="C688">
            <v>90</v>
          </cell>
          <cell r="D688" t="str">
            <v>3</v>
          </cell>
          <cell r="E688">
            <v>20020606</v>
          </cell>
          <cell r="F688" t="str">
            <v>UN</v>
          </cell>
          <cell r="G688">
            <v>-1</v>
          </cell>
          <cell r="H688">
            <v>1786</v>
          </cell>
          <cell r="I688">
            <v>0.91</v>
          </cell>
          <cell r="J688">
            <v>-1625.26</v>
          </cell>
          <cell r="K688" t="str">
            <v>Peso de Producto Terminado</v>
          </cell>
          <cell r="L688" t="str">
            <v>G0510</v>
          </cell>
          <cell r="M688">
            <v>2002</v>
          </cell>
          <cell r="N688">
            <v>6</v>
          </cell>
          <cell r="O688" t="str">
            <v>042916</v>
          </cell>
          <cell r="P688">
            <v>1</v>
          </cell>
          <cell r="Q688" t="str">
            <v>G0510</v>
          </cell>
          <cell r="R688" t="str">
            <v>FACTUPA$02</v>
          </cell>
          <cell r="S688" t="str">
            <v>0200014808</v>
          </cell>
          <cell r="T688" t="str">
            <v>CEPSA</v>
          </cell>
          <cell r="U688">
            <v>42916</v>
          </cell>
          <cell r="V688">
            <v>1285.92</v>
          </cell>
          <cell r="W688">
            <v>0</v>
          </cell>
          <cell r="X688">
            <v>1285.92</v>
          </cell>
          <cell r="Y688">
            <v>154.31</v>
          </cell>
        </row>
        <row r="689">
          <cell r="A689" t="str">
            <v>G0510C3003</v>
          </cell>
          <cell r="B689" t="str">
            <v>CJ 8 UX1GALON 445*408*268 T/250 TE/4119</v>
          </cell>
          <cell r="C689">
            <v>2</v>
          </cell>
          <cell r="D689" t="str">
            <v>3</v>
          </cell>
          <cell r="E689">
            <v>20020605</v>
          </cell>
          <cell r="F689" t="str">
            <v>UN</v>
          </cell>
          <cell r="G689">
            <v>1</v>
          </cell>
          <cell r="H689">
            <v>1786</v>
          </cell>
          <cell r="I689">
            <v>0.91</v>
          </cell>
          <cell r="J689">
            <v>1625.26</v>
          </cell>
          <cell r="K689" t="str">
            <v>Peso de Producto Terminado</v>
          </cell>
          <cell r="L689" t="str">
            <v>G0510</v>
          </cell>
          <cell r="M689">
            <v>2002</v>
          </cell>
          <cell r="N689">
            <v>6</v>
          </cell>
          <cell r="O689" t="str">
            <v>042915</v>
          </cell>
          <cell r="P689">
            <v>1</v>
          </cell>
          <cell r="Q689" t="str">
            <v>14932</v>
          </cell>
          <cell r="R689" t="str">
            <v>21682</v>
          </cell>
          <cell r="S689" t="str">
            <v>0</v>
          </cell>
          <cell r="T689" t="str">
            <v>CEPSA</v>
          </cell>
          <cell r="U689">
            <v>42915</v>
          </cell>
        </row>
        <row r="690">
          <cell r="A690" t="str">
            <v>G0000R3SFA</v>
          </cell>
          <cell r="B690" t="str">
            <v>KILOS DE SINGLE FACE   1911  T/175</v>
          </cell>
          <cell r="C690">
            <v>90</v>
          </cell>
          <cell r="D690" t="str">
            <v>3</v>
          </cell>
          <cell r="E690">
            <v>20020628</v>
          </cell>
          <cell r="F690" t="str">
            <v>KG</v>
          </cell>
          <cell r="G690">
            <v>-1</v>
          </cell>
          <cell r="H690">
            <v>975</v>
          </cell>
          <cell r="I690">
            <v>1</v>
          </cell>
          <cell r="J690">
            <v>-975</v>
          </cell>
          <cell r="K690" t="str">
            <v>Peso de Producto Terminado</v>
          </cell>
          <cell r="L690" t="str">
            <v>G0000</v>
          </cell>
          <cell r="M690">
            <v>2002</v>
          </cell>
          <cell r="N690">
            <v>6</v>
          </cell>
          <cell r="O690" t="str">
            <v>043943</v>
          </cell>
          <cell r="P690">
            <v>1</v>
          </cell>
          <cell r="Q690" t="str">
            <v>G1250</v>
          </cell>
          <cell r="R690" t="str">
            <v>FACTUPA$02</v>
          </cell>
          <cell r="S690" t="str">
            <v>0200015282</v>
          </cell>
          <cell r="T690" t="str">
            <v>INDUSTRIAL LA REFORMA</v>
          </cell>
          <cell r="U690">
            <v>43943</v>
          </cell>
          <cell r="V690">
            <v>828.75</v>
          </cell>
          <cell r="W690">
            <v>0</v>
          </cell>
          <cell r="X690">
            <v>828.75</v>
          </cell>
          <cell r="Y690">
            <v>99.45</v>
          </cell>
        </row>
        <row r="691">
          <cell r="A691" t="str">
            <v>G0000R3SFA</v>
          </cell>
          <cell r="B691" t="str">
            <v>KILOS DE SINGLE FACE   1911  T/175</v>
          </cell>
          <cell r="C691">
            <v>2</v>
          </cell>
          <cell r="D691" t="str">
            <v>3</v>
          </cell>
          <cell r="E691">
            <v>20020622</v>
          </cell>
          <cell r="F691" t="str">
            <v>KG</v>
          </cell>
          <cell r="G691">
            <v>1</v>
          </cell>
          <cell r="H691">
            <v>952</v>
          </cell>
          <cell r="I691">
            <v>1</v>
          </cell>
          <cell r="J691">
            <v>952</v>
          </cell>
          <cell r="K691" t="str">
            <v>Peso de Producto Terminado</v>
          </cell>
          <cell r="L691" t="str">
            <v>G0000</v>
          </cell>
          <cell r="M691">
            <v>2002</v>
          </cell>
          <cell r="N691">
            <v>6</v>
          </cell>
          <cell r="O691" t="str">
            <v>043629</v>
          </cell>
          <cell r="P691">
            <v>1</v>
          </cell>
          <cell r="Q691" t="str">
            <v>FACT15153</v>
          </cell>
          <cell r="R691" t="str">
            <v>0</v>
          </cell>
          <cell r="S691" t="str">
            <v>12873</v>
          </cell>
          <cell r="T691" t="str">
            <v>INDUSTRIAL LA REFORMA</v>
          </cell>
          <cell r="U691">
            <v>43629</v>
          </cell>
        </row>
        <row r="692">
          <cell r="A692" t="str">
            <v>G0000T3RAN</v>
          </cell>
          <cell r="B692" t="str">
            <v>TRANSVERSALES POLLO</v>
          </cell>
          <cell r="C692">
            <v>2</v>
          </cell>
          <cell r="D692" t="str">
            <v>3</v>
          </cell>
          <cell r="E692">
            <v>20020627</v>
          </cell>
          <cell r="F692" t="str">
            <v>UN</v>
          </cell>
          <cell r="G692">
            <v>1</v>
          </cell>
          <cell r="H692">
            <v>5000</v>
          </cell>
          <cell r="I692">
            <v>0.30299999999999999</v>
          </cell>
          <cell r="J692">
            <v>1515</v>
          </cell>
          <cell r="K692" t="str">
            <v>Peso de Producto Terminado</v>
          </cell>
          <cell r="L692" t="str">
            <v>G0000</v>
          </cell>
          <cell r="M692">
            <v>2002</v>
          </cell>
          <cell r="N692">
            <v>6</v>
          </cell>
          <cell r="O692" t="str">
            <v>044070</v>
          </cell>
          <cell r="P692">
            <v>4</v>
          </cell>
          <cell r="Q692" t="str">
            <v>15614</v>
          </cell>
          <cell r="R692" t="str">
            <v>21608</v>
          </cell>
          <cell r="S692" t="str">
            <v>0</v>
          </cell>
          <cell r="T692" t="str">
            <v>INDUSTRIAL LA REFORMA</v>
          </cell>
          <cell r="U692">
            <v>44070</v>
          </cell>
        </row>
        <row r="693">
          <cell r="A693" t="str">
            <v>G0000R3SFA</v>
          </cell>
          <cell r="B693" t="str">
            <v>KILOS DE SINGLE FACE   1911  T/175</v>
          </cell>
          <cell r="C693">
            <v>2</v>
          </cell>
          <cell r="D693" t="str">
            <v>3</v>
          </cell>
          <cell r="E693">
            <v>20020627</v>
          </cell>
          <cell r="F693" t="str">
            <v>KG</v>
          </cell>
          <cell r="G693">
            <v>1</v>
          </cell>
          <cell r="H693">
            <v>4927</v>
          </cell>
          <cell r="I693">
            <v>1</v>
          </cell>
          <cell r="J693">
            <v>4927</v>
          </cell>
          <cell r="K693" t="str">
            <v>Peso de Producto Terminado</v>
          </cell>
          <cell r="L693" t="str">
            <v>G0000</v>
          </cell>
          <cell r="M693">
            <v>2002</v>
          </cell>
          <cell r="N693">
            <v>6</v>
          </cell>
          <cell r="O693" t="str">
            <v>043882</v>
          </cell>
          <cell r="P693">
            <v>1</v>
          </cell>
          <cell r="Q693" t="str">
            <v>14161</v>
          </cell>
          <cell r="R693" t="str">
            <v>22092</v>
          </cell>
          <cell r="S693" t="str">
            <v>0</v>
          </cell>
          <cell r="T693" t="str">
            <v>INDUSTRIAL LA REFORMA</v>
          </cell>
          <cell r="U693">
            <v>43882</v>
          </cell>
        </row>
        <row r="694">
          <cell r="A694" t="str">
            <v>G0000R3SFA</v>
          </cell>
          <cell r="B694" t="str">
            <v>KILOS DE SINGLE FACE   1911  T/175</v>
          </cell>
          <cell r="C694">
            <v>90</v>
          </cell>
          <cell r="D694" t="str">
            <v>3</v>
          </cell>
          <cell r="E694">
            <v>20020624</v>
          </cell>
          <cell r="F694" t="str">
            <v>KG</v>
          </cell>
          <cell r="G694">
            <v>-1</v>
          </cell>
          <cell r="H694">
            <v>178</v>
          </cell>
          <cell r="I694">
            <v>1</v>
          </cell>
          <cell r="J694">
            <v>-178</v>
          </cell>
          <cell r="K694" t="str">
            <v>Peso de Producto Terminado</v>
          </cell>
          <cell r="L694" t="str">
            <v>G0000</v>
          </cell>
          <cell r="M694">
            <v>2002</v>
          </cell>
          <cell r="N694">
            <v>6</v>
          </cell>
          <cell r="O694" t="str">
            <v>043677</v>
          </cell>
          <cell r="P694">
            <v>1</v>
          </cell>
          <cell r="Q694" t="str">
            <v>G1250</v>
          </cell>
          <cell r="R694" t="str">
            <v>FACTUPA$02</v>
          </cell>
          <cell r="S694" t="str">
            <v>0200015179</v>
          </cell>
          <cell r="T694" t="str">
            <v>INDUSTRIAL LA REFORMA</v>
          </cell>
          <cell r="U694">
            <v>43677</v>
          </cell>
          <cell r="V694">
            <v>151.30000000000001</v>
          </cell>
          <cell r="W694">
            <v>0</v>
          </cell>
          <cell r="X694">
            <v>151.30000000000001</v>
          </cell>
          <cell r="Y694">
            <v>18.16</v>
          </cell>
        </row>
        <row r="695">
          <cell r="A695" t="str">
            <v>G0000R3SFA</v>
          </cell>
          <cell r="B695" t="str">
            <v>KILOS DE SINGLE FACE   1911  T/175</v>
          </cell>
          <cell r="C695">
            <v>90</v>
          </cell>
          <cell r="D695" t="str">
            <v>3</v>
          </cell>
          <cell r="E695">
            <v>20020624</v>
          </cell>
          <cell r="F695" t="str">
            <v>KG</v>
          </cell>
          <cell r="G695">
            <v>-1</v>
          </cell>
          <cell r="H695">
            <v>1211</v>
          </cell>
          <cell r="I695">
            <v>1</v>
          </cell>
          <cell r="J695">
            <v>-1211</v>
          </cell>
          <cell r="K695" t="str">
            <v>Peso de Producto Terminado</v>
          </cell>
          <cell r="L695" t="str">
            <v>G0000</v>
          </cell>
          <cell r="M695">
            <v>2002</v>
          </cell>
          <cell r="N695">
            <v>6</v>
          </cell>
          <cell r="O695" t="str">
            <v>043661</v>
          </cell>
          <cell r="P695">
            <v>1</v>
          </cell>
          <cell r="Q695" t="str">
            <v>G1250</v>
          </cell>
          <cell r="R695" t="str">
            <v>FACTUPA$03</v>
          </cell>
          <cell r="S695" t="str">
            <v>0200015168</v>
          </cell>
          <cell r="T695" t="str">
            <v>INDUSTRIAL LA REFORMA</v>
          </cell>
          <cell r="U695">
            <v>43661</v>
          </cell>
          <cell r="V695">
            <v>1150.45</v>
          </cell>
          <cell r="W695">
            <v>0</v>
          </cell>
          <cell r="X695">
            <v>1150.45</v>
          </cell>
          <cell r="Y695">
            <v>0</v>
          </cell>
        </row>
        <row r="696">
          <cell r="A696" t="str">
            <v>G0000R3SFA</v>
          </cell>
          <cell r="B696" t="str">
            <v>KILOS DE SINGLE FACE   1911  T/175</v>
          </cell>
          <cell r="C696">
            <v>2</v>
          </cell>
          <cell r="D696" t="str">
            <v>3</v>
          </cell>
          <cell r="E696">
            <v>20020624</v>
          </cell>
          <cell r="F696" t="str">
            <v>KG</v>
          </cell>
          <cell r="G696">
            <v>1</v>
          </cell>
          <cell r="H696">
            <v>1605</v>
          </cell>
          <cell r="I696">
            <v>1</v>
          </cell>
          <cell r="J696">
            <v>1605</v>
          </cell>
          <cell r="K696" t="str">
            <v>Peso de Producto Terminado</v>
          </cell>
          <cell r="L696" t="str">
            <v>G0000</v>
          </cell>
          <cell r="M696">
            <v>2002</v>
          </cell>
          <cell r="N696">
            <v>6</v>
          </cell>
          <cell r="O696" t="str">
            <v>043653</v>
          </cell>
          <cell r="P696">
            <v>1</v>
          </cell>
          <cell r="Q696" t="str">
            <v>14137</v>
          </cell>
          <cell r="R696" t="str">
            <v>22050</v>
          </cell>
          <cell r="S696" t="str">
            <v>0</v>
          </cell>
          <cell r="T696" t="str">
            <v>INDUSTRIAL LA REFORMA</v>
          </cell>
          <cell r="U696">
            <v>43653</v>
          </cell>
        </row>
        <row r="697">
          <cell r="A697" t="str">
            <v>G0510C3003</v>
          </cell>
          <cell r="B697" t="str">
            <v>CJ 8 UX1GALON 445*408*268 T/250 TE/4119</v>
          </cell>
          <cell r="C697">
            <v>90</v>
          </cell>
          <cell r="D697" t="str">
            <v>3</v>
          </cell>
          <cell r="E697">
            <v>20020605</v>
          </cell>
          <cell r="F697" t="str">
            <v>UN</v>
          </cell>
          <cell r="G697">
            <v>-1</v>
          </cell>
          <cell r="H697">
            <v>4287</v>
          </cell>
          <cell r="I697">
            <v>0.91</v>
          </cell>
          <cell r="J697">
            <v>-3901.17</v>
          </cell>
          <cell r="K697" t="str">
            <v>Peso de Producto Terminado</v>
          </cell>
          <cell r="L697" t="str">
            <v>G0510</v>
          </cell>
          <cell r="M697">
            <v>2002</v>
          </cell>
          <cell r="N697">
            <v>6</v>
          </cell>
          <cell r="O697" t="str">
            <v>042900</v>
          </cell>
          <cell r="P697">
            <v>1</v>
          </cell>
          <cell r="Q697" t="str">
            <v>G0510</v>
          </cell>
          <cell r="R697" t="str">
            <v>FACTUPA$02</v>
          </cell>
          <cell r="S697" t="str">
            <v>0200014796</v>
          </cell>
          <cell r="T697" t="str">
            <v>CEPSA</v>
          </cell>
          <cell r="U697">
            <v>42900</v>
          </cell>
          <cell r="V697">
            <v>3086.64</v>
          </cell>
          <cell r="W697">
            <v>0</v>
          </cell>
          <cell r="X697">
            <v>3086.64</v>
          </cell>
          <cell r="Y697">
            <v>370.4</v>
          </cell>
        </row>
        <row r="698">
          <cell r="A698" t="str">
            <v>G0000R3SFA</v>
          </cell>
          <cell r="B698" t="str">
            <v>KILOS DE SINGLE FACE   1911  T/175</v>
          </cell>
          <cell r="C698">
            <v>90</v>
          </cell>
          <cell r="D698" t="str">
            <v>3</v>
          </cell>
          <cell r="E698">
            <v>20020622</v>
          </cell>
          <cell r="F698" t="str">
            <v>KG</v>
          </cell>
          <cell r="G698">
            <v>-1</v>
          </cell>
          <cell r="H698">
            <v>952</v>
          </cell>
          <cell r="I698">
            <v>1</v>
          </cell>
          <cell r="J698">
            <v>-952</v>
          </cell>
          <cell r="K698" t="str">
            <v>Peso de Producto Terminado</v>
          </cell>
          <cell r="L698" t="str">
            <v>G0000</v>
          </cell>
          <cell r="M698">
            <v>2002</v>
          </cell>
          <cell r="N698">
            <v>6</v>
          </cell>
          <cell r="O698" t="str">
            <v>043630</v>
          </cell>
          <cell r="P698">
            <v>1</v>
          </cell>
          <cell r="Q698" t="str">
            <v>G0450</v>
          </cell>
          <cell r="R698" t="str">
            <v>FACTUPA$02</v>
          </cell>
          <cell r="S698" t="str">
            <v>0200015153</v>
          </cell>
          <cell r="T698" t="str">
            <v>INDUSTRIAL LA REFORMA</v>
          </cell>
          <cell r="U698">
            <v>43630</v>
          </cell>
          <cell r="V698">
            <v>849.69</v>
          </cell>
          <cell r="W698">
            <v>0</v>
          </cell>
          <cell r="X698">
            <v>849.69</v>
          </cell>
          <cell r="Y698">
            <v>101.96</v>
          </cell>
        </row>
        <row r="699">
          <cell r="A699" t="str">
            <v>G0510C3003</v>
          </cell>
          <cell r="B699" t="str">
            <v>CJ 8 UX1GALON 445*408*268 T/250 TE/4119</v>
          </cell>
          <cell r="C699">
            <v>2</v>
          </cell>
          <cell r="D699" t="str">
            <v>3</v>
          </cell>
          <cell r="E699">
            <v>20020605</v>
          </cell>
          <cell r="F699" t="str">
            <v>UN</v>
          </cell>
          <cell r="G699">
            <v>1</v>
          </cell>
          <cell r="H699">
            <v>3800</v>
          </cell>
          <cell r="I699">
            <v>0.91</v>
          </cell>
          <cell r="J699">
            <v>3458</v>
          </cell>
          <cell r="K699" t="str">
            <v>Peso de Producto Terminado</v>
          </cell>
          <cell r="L699" t="str">
            <v>G0510</v>
          </cell>
          <cell r="M699">
            <v>2002</v>
          </cell>
          <cell r="N699">
            <v>6</v>
          </cell>
          <cell r="O699" t="str">
            <v>042893</v>
          </cell>
          <cell r="P699">
            <v>3</v>
          </cell>
          <cell r="Q699" t="str">
            <v>14911</v>
          </cell>
          <cell r="R699" t="str">
            <v>21682</v>
          </cell>
          <cell r="S699" t="str">
            <v>0</v>
          </cell>
          <cell r="T699" t="str">
            <v>CEPSA</v>
          </cell>
          <cell r="U699">
            <v>42893</v>
          </cell>
        </row>
        <row r="700">
          <cell r="A700" t="str">
            <v>G2178C3010</v>
          </cell>
          <cell r="B700" t="str">
            <v>CJ VASOS 8 ONZ 410*330*874 T/125 TE/4091</v>
          </cell>
          <cell r="C700">
            <v>2</v>
          </cell>
          <cell r="D700" t="str">
            <v>3</v>
          </cell>
          <cell r="E700">
            <v>20020611</v>
          </cell>
          <cell r="F700" t="str">
            <v>UN</v>
          </cell>
          <cell r="G700">
            <v>1</v>
          </cell>
          <cell r="H700">
            <v>1120</v>
          </cell>
          <cell r="I700">
            <v>0.85899999999999999</v>
          </cell>
          <cell r="J700">
            <v>962.08</v>
          </cell>
          <cell r="K700" t="str">
            <v>Peso de Producto Terminado</v>
          </cell>
          <cell r="L700" t="str">
            <v>G2178</v>
          </cell>
          <cell r="M700">
            <v>2002</v>
          </cell>
          <cell r="N700">
            <v>6</v>
          </cell>
          <cell r="O700" t="str">
            <v>043138</v>
          </cell>
          <cell r="P700">
            <v>5</v>
          </cell>
          <cell r="Q700" t="str">
            <v>15048</v>
          </cell>
          <cell r="R700" t="str">
            <v>21770</v>
          </cell>
          <cell r="S700" t="str">
            <v>0</v>
          </cell>
          <cell r="T700" t="str">
            <v>PLASTICOS TROPICALES</v>
          </cell>
          <cell r="U700">
            <v>43138</v>
          </cell>
        </row>
        <row r="701">
          <cell r="A701" t="str">
            <v>G0000R3SFA</v>
          </cell>
          <cell r="B701" t="str">
            <v>KILOS DE SINGLE FACE   1911  T/175</v>
          </cell>
          <cell r="C701">
            <v>90</v>
          </cell>
          <cell r="D701" t="str">
            <v>3</v>
          </cell>
          <cell r="E701">
            <v>20020621</v>
          </cell>
          <cell r="F701" t="str">
            <v>KG</v>
          </cell>
          <cell r="G701">
            <v>-1</v>
          </cell>
          <cell r="H701">
            <v>430</v>
          </cell>
          <cell r="I701">
            <v>1</v>
          </cell>
          <cell r="J701">
            <v>-430</v>
          </cell>
          <cell r="K701" t="str">
            <v>Peso de Producto Terminado</v>
          </cell>
          <cell r="L701" t="str">
            <v>G0000</v>
          </cell>
          <cell r="M701">
            <v>2002</v>
          </cell>
          <cell r="N701">
            <v>6</v>
          </cell>
          <cell r="O701" t="str">
            <v>043606</v>
          </cell>
          <cell r="P701">
            <v>1</v>
          </cell>
          <cell r="Q701" t="str">
            <v>G1250</v>
          </cell>
          <cell r="R701" t="str">
            <v>FACTUPA$02</v>
          </cell>
          <cell r="S701" t="str">
            <v>0200015143</v>
          </cell>
          <cell r="T701" t="str">
            <v>INDUSTRIAL LA REFORMA</v>
          </cell>
          <cell r="U701">
            <v>43606</v>
          </cell>
          <cell r="V701">
            <v>368.05</v>
          </cell>
          <cell r="W701">
            <v>0</v>
          </cell>
          <cell r="X701">
            <v>368.05</v>
          </cell>
          <cell r="Y701">
            <v>44.17</v>
          </cell>
        </row>
        <row r="702">
          <cell r="A702" t="str">
            <v>G2189C3003</v>
          </cell>
          <cell r="B702" t="str">
            <v>CJ REGULAR Ñ 3 335*255*235 B/C T/150</v>
          </cell>
          <cell r="C702">
            <v>90</v>
          </cell>
          <cell r="D702" t="str">
            <v>3</v>
          </cell>
          <cell r="E702">
            <v>20020607</v>
          </cell>
          <cell r="F702" t="str">
            <v>UN</v>
          </cell>
          <cell r="G702">
            <v>-1</v>
          </cell>
          <cell r="H702">
            <v>988</v>
          </cell>
          <cell r="I702">
            <v>0.32300000000000001</v>
          </cell>
          <cell r="J702">
            <v>-319.12400000000002</v>
          </cell>
          <cell r="K702" t="str">
            <v>Peso de Producto Terminado</v>
          </cell>
          <cell r="L702" t="str">
            <v>G2189</v>
          </cell>
          <cell r="M702">
            <v>2002</v>
          </cell>
          <cell r="N702">
            <v>6</v>
          </cell>
          <cell r="O702" t="str">
            <v>043017</v>
          </cell>
          <cell r="P702">
            <v>2</v>
          </cell>
          <cell r="Q702" t="str">
            <v>G2189</v>
          </cell>
          <cell r="R702" t="str">
            <v>FACTUPA$02</v>
          </cell>
          <cell r="S702" t="str">
            <v>0200014851</v>
          </cell>
          <cell r="T702" t="str">
            <v>PASAMANERIA S. A.</v>
          </cell>
          <cell r="U702">
            <v>43017</v>
          </cell>
          <cell r="V702">
            <v>286.52</v>
          </cell>
          <cell r="W702">
            <v>0</v>
          </cell>
          <cell r="X702">
            <v>286.52</v>
          </cell>
          <cell r="Y702">
            <v>34.380000000000003</v>
          </cell>
        </row>
        <row r="703">
          <cell r="A703" t="str">
            <v>G0510C3002</v>
          </cell>
          <cell r="B703" t="str">
            <v>CJ 12UN*1/4 GL 372*236*226 T250 TE:3355</v>
          </cell>
          <cell r="C703">
            <v>90</v>
          </cell>
          <cell r="D703" t="str">
            <v>3</v>
          </cell>
          <cell r="E703">
            <v>20020605</v>
          </cell>
          <cell r="F703" t="str">
            <v>UN</v>
          </cell>
          <cell r="G703">
            <v>-1</v>
          </cell>
          <cell r="H703">
            <v>3522</v>
          </cell>
          <cell r="I703">
            <v>0.45200000000000001</v>
          </cell>
          <cell r="J703">
            <v>-1591.944</v>
          </cell>
          <cell r="K703" t="str">
            <v>Peso de Producto Terminado</v>
          </cell>
          <cell r="L703" t="str">
            <v>G0510</v>
          </cell>
          <cell r="M703">
            <v>2002</v>
          </cell>
          <cell r="N703">
            <v>6</v>
          </cell>
          <cell r="O703" t="str">
            <v>042902</v>
          </cell>
          <cell r="P703">
            <v>1</v>
          </cell>
          <cell r="Q703" t="str">
            <v>G0510</v>
          </cell>
          <cell r="R703" t="str">
            <v>FACTUPA$02</v>
          </cell>
          <cell r="S703" t="str">
            <v>0200014798</v>
          </cell>
          <cell r="T703" t="str">
            <v>CEPSA</v>
          </cell>
          <cell r="U703">
            <v>42902</v>
          </cell>
          <cell r="V703">
            <v>1232.7</v>
          </cell>
          <cell r="W703">
            <v>0</v>
          </cell>
          <cell r="X703">
            <v>1232.7</v>
          </cell>
          <cell r="Y703">
            <v>147.91999999999999</v>
          </cell>
        </row>
        <row r="704">
          <cell r="A704" t="str">
            <v>G0510C3002</v>
          </cell>
          <cell r="B704" t="str">
            <v>CJ 12UN*1/4 GL 372*236*226 T250 TE:3355</v>
          </cell>
          <cell r="C704">
            <v>90</v>
          </cell>
          <cell r="D704" t="str">
            <v>3</v>
          </cell>
          <cell r="E704">
            <v>20020610</v>
          </cell>
          <cell r="F704" t="str">
            <v>UN</v>
          </cell>
          <cell r="G704">
            <v>-1</v>
          </cell>
          <cell r="H704">
            <v>4800</v>
          </cell>
          <cell r="I704">
            <v>0.45200000000000001</v>
          </cell>
          <cell r="J704">
            <v>-2169.6</v>
          </cell>
          <cell r="K704" t="str">
            <v>Peso de Producto Terminado</v>
          </cell>
          <cell r="L704" t="str">
            <v>G0510</v>
          </cell>
          <cell r="M704">
            <v>2002</v>
          </cell>
          <cell r="N704">
            <v>6</v>
          </cell>
          <cell r="O704" t="str">
            <v>043103</v>
          </cell>
          <cell r="P704">
            <v>1</v>
          </cell>
          <cell r="Q704" t="str">
            <v>G0510</v>
          </cell>
          <cell r="R704" t="str">
            <v>FACTUPA$02</v>
          </cell>
          <cell r="S704" t="str">
            <v>0200014897</v>
          </cell>
          <cell r="T704" t="str">
            <v>CEPSA</v>
          </cell>
          <cell r="U704">
            <v>43103</v>
          </cell>
          <cell r="V704">
            <v>1680</v>
          </cell>
          <cell r="W704">
            <v>0</v>
          </cell>
          <cell r="X704">
            <v>1680</v>
          </cell>
          <cell r="Y704">
            <v>201.6</v>
          </cell>
        </row>
        <row r="705">
          <cell r="A705" t="str">
            <v>G0000R3SFA</v>
          </cell>
          <cell r="B705" t="str">
            <v>KILOS DE SINGLE FACE   1911  T/175</v>
          </cell>
          <cell r="C705">
            <v>90</v>
          </cell>
          <cell r="D705" t="str">
            <v>3</v>
          </cell>
          <cell r="E705">
            <v>20020628</v>
          </cell>
          <cell r="F705" t="str">
            <v>KG</v>
          </cell>
          <cell r="G705">
            <v>-1</v>
          </cell>
          <cell r="H705">
            <v>375</v>
          </cell>
          <cell r="I705">
            <v>1</v>
          </cell>
          <cell r="J705">
            <v>-375</v>
          </cell>
          <cell r="K705" t="str">
            <v>Peso de Producto Terminado</v>
          </cell>
          <cell r="L705" t="str">
            <v>G0000</v>
          </cell>
          <cell r="M705">
            <v>2002</v>
          </cell>
          <cell r="N705">
            <v>6</v>
          </cell>
          <cell r="O705" t="str">
            <v>043911</v>
          </cell>
          <cell r="P705">
            <v>1</v>
          </cell>
          <cell r="Q705" t="str">
            <v>G1250</v>
          </cell>
          <cell r="R705" t="str">
            <v>FACTUPA$03</v>
          </cell>
          <cell r="S705" t="str">
            <v>0200015268</v>
          </cell>
          <cell r="T705" t="str">
            <v>INDUSTRIAL LA REFORMA</v>
          </cell>
          <cell r="U705">
            <v>43911</v>
          </cell>
          <cell r="V705">
            <v>356.25</v>
          </cell>
          <cell r="W705">
            <v>0</v>
          </cell>
          <cell r="X705">
            <v>356.25</v>
          </cell>
          <cell r="Y705">
            <v>0</v>
          </cell>
        </row>
        <row r="706">
          <cell r="A706" t="str">
            <v>G0000R3SFA</v>
          </cell>
          <cell r="B706" t="str">
            <v>KILOS DE SINGLE FACE   1911  T/175</v>
          </cell>
          <cell r="C706">
            <v>90</v>
          </cell>
          <cell r="D706" t="str">
            <v>3</v>
          </cell>
          <cell r="E706">
            <v>20020622</v>
          </cell>
          <cell r="F706" t="str">
            <v>KG</v>
          </cell>
          <cell r="G706">
            <v>-1</v>
          </cell>
          <cell r="H706">
            <v>97</v>
          </cell>
          <cell r="I706">
            <v>1</v>
          </cell>
          <cell r="J706">
            <v>-97</v>
          </cell>
          <cell r="K706" t="str">
            <v>Peso de Producto Terminado</v>
          </cell>
          <cell r="L706" t="str">
            <v>G0000</v>
          </cell>
          <cell r="M706">
            <v>2002</v>
          </cell>
          <cell r="N706">
            <v>6</v>
          </cell>
          <cell r="O706" t="str">
            <v>043630</v>
          </cell>
          <cell r="P706">
            <v>1</v>
          </cell>
          <cell r="Q706" t="str">
            <v>G0450</v>
          </cell>
          <cell r="R706" t="str">
            <v>FACTUPA$02</v>
          </cell>
          <cell r="S706" t="str">
            <v>0200015153</v>
          </cell>
          <cell r="T706" t="str">
            <v>INDUSTRIAL LA REFORMA</v>
          </cell>
          <cell r="U706">
            <v>43630</v>
          </cell>
          <cell r="V706">
            <v>849.69</v>
          </cell>
          <cell r="W706">
            <v>0</v>
          </cell>
          <cell r="X706">
            <v>849.69</v>
          </cell>
          <cell r="Y706">
            <v>101.96</v>
          </cell>
        </row>
        <row r="707">
          <cell r="A707" t="str">
            <v>G0078C3RGA</v>
          </cell>
          <cell r="B707" t="str">
            <v>CAJA TIPO A  240*240*260 T350 TE828</v>
          </cell>
          <cell r="C707">
            <v>2</v>
          </cell>
          <cell r="D707" t="str">
            <v>3</v>
          </cell>
          <cell r="E707">
            <v>20020618</v>
          </cell>
          <cell r="F707" t="str">
            <v>UN</v>
          </cell>
          <cell r="G707">
            <v>1</v>
          </cell>
          <cell r="H707">
            <v>5753</v>
          </cell>
          <cell r="I707">
            <v>0.54500000000000004</v>
          </cell>
          <cell r="J707">
            <v>3135.3850000000002</v>
          </cell>
          <cell r="K707" t="str">
            <v>Peso de Producto Terminado</v>
          </cell>
          <cell r="L707" t="str">
            <v>G0078</v>
          </cell>
          <cell r="M707">
            <v>2002</v>
          </cell>
          <cell r="N707">
            <v>6</v>
          </cell>
          <cell r="O707" t="str">
            <v>043453</v>
          </cell>
          <cell r="P707">
            <v>1</v>
          </cell>
          <cell r="Q707" t="str">
            <v>15333</v>
          </cell>
          <cell r="R707" t="str">
            <v>21058</v>
          </cell>
          <cell r="S707" t="str">
            <v>0</v>
          </cell>
          <cell r="T707" t="str">
            <v>ADELCA</v>
          </cell>
          <cell r="U707">
            <v>43453</v>
          </cell>
        </row>
        <row r="708">
          <cell r="A708" t="str">
            <v>G0000T3RAN</v>
          </cell>
          <cell r="B708" t="str">
            <v>TRANSVERSALES POLLO</v>
          </cell>
          <cell r="C708">
            <v>90</v>
          </cell>
          <cell r="D708" t="str">
            <v>3</v>
          </cell>
          <cell r="E708">
            <v>20020614</v>
          </cell>
          <cell r="F708" t="str">
            <v>UN</v>
          </cell>
          <cell r="G708">
            <v>-1</v>
          </cell>
          <cell r="H708">
            <v>2395</v>
          </cell>
          <cell r="I708">
            <v>0.30299999999999999</v>
          </cell>
          <cell r="J708">
            <v>-725.68499999999995</v>
          </cell>
          <cell r="K708" t="str">
            <v>Peso de Producto Terminado</v>
          </cell>
          <cell r="L708" t="str">
            <v>G0000</v>
          </cell>
          <cell r="M708">
            <v>2002</v>
          </cell>
          <cell r="N708">
            <v>6</v>
          </cell>
          <cell r="O708" t="str">
            <v>043291</v>
          </cell>
          <cell r="P708">
            <v>4</v>
          </cell>
          <cell r="Q708" t="str">
            <v>G1255</v>
          </cell>
          <cell r="R708" t="str">
            <v>FACTUPA$02</v>
          </cell>
          <cell r="S708" t="str">
            <v>0200014982</v>
          </cell>
          <cell r="T708" t="str">
            <v>INDUSTRIAL LA REFORMA</v>
          </cell>
          <cell r="U708">
            <v>43291</v>
          </cell>
          <cell r="V708">
            <v>215.55</v>
          </cell>
          <cell r="W708">
            <v>0</v>
          </cell>
          <cell r="X708">
            <v>215.55</v>
          </cell>
          <cell r="Y708">
            <v>25.87</v>
          </cell>
        </row>
        <row r="709">
          <cell r="A709" t="str">
            <v>G0069C3C02</v>
          </cell>
          <cell r="B709" t="str">
            <v>CJ REGULAR 2 346*258*175 K-C 125 TE 4332</v>
          </cell>
          <cell r="C709">
            <v>90</v>
          </cell>
          <cell r="D709" t="str">
            <v>3</v>
          </cell>
          <cell r="E709">
            <v>20020612</v>
          </cell>
          <cell r="F709" t="str">
            <v>UN</v>
          </cell>
          <cell r="G709">
            <v>-1</v>
          </cell>
          <cell r="H709">
            <v>5190</v>
          </cell>
          <cell r="I709">
            <v>0.25800000000000001</v>
          </cell>
          <cell r="J709">
            <v>-1339.02</v>
          </cell>
          <cell r="K709" t="str">
            <v>Peso de Producto Terminado</v>
          </cell>
          <cell r="L709" t="str">
            <v>G0069</v>
          </cell>
          <cell r="M709">
            <v>2002</v>
          </cell>
          <cell r="N709">
            <v>6</v>
          </cell>
          <cell r="O709" t="str">
            <v>043222</v>
          </cell>
          <cell r="P709">
            <v>3</v>
          </cell>
          <cell r="Q709" t="str">
            <v>G0069</v>
          </cell>
          <cell r="R709" t="str">
            <v>FACTUPA$02</v>
          </cell>
          <cell r="S709" t="str">
            <v>0200014950</v>
          </cell>
          <cell r="T709" t="str">
            <v>AVON S.A.</v>
          </cell>
          <cell r="U709">
            <v>43222</v>
          </cell>
          <cell r="V709">
            <v>1141.8</v>
          </cell>
          <cell r="W709">
            <v>0</v>
          </cell>
          <cell r="X709">
            <v>1141.8</v>
          </cell>
          <cell r="Y709">
            <v>137.02000000000001</v>
          </cell>
        </row>
        <row r="710">
          <cell r="A710" t="str">
            <v>G0069C3C03</v>
          </cell>
          <cell r="B710" t="str">
            <v>CJ EGULAR 3 400*320*220 K-C T-150 TE4333</v>
          </cell>
          <cell r="C710">
            <v>2</v>
          </cell>
          <cell r="D710" t="str">
            <v>3</v>
          </cell>
          <cell r="E710">
            <v>20020605</v>
          </cell>
          <cell r="F710" t="str">
            <v>UN</v>
          </cell>
          <cell r="G710">
            <v>1</v>
          </cell>
          <cell r="H710">
            <v>4932</v>
          </cell>
          <cell r="I710">
            <v>0.43</v>
          </cell>
          <cell r="J710">
            <v>2120.7600000000002</v>
          </cell>
          <cell r="K710" t="str">
            <v>Peso de Producto Terminado</v>
          </cell>
          <cell r="L710" t="str">
            <v>G0069</v>
          </cell>
          <cell r="M710">
            <v>2002</v>
          </cell>
          <cell r="N710">
            <v>6</v>
          </cell>
          <cell r="O710" t="str">
            <v>042938</v>
          </cell>
          <cell r="P710">
            <v>12</v>
          </cell>
          <cell r="Q710" t="str">
            <v>14922</v>
          </cell>
          <cell r="R710" t="str">
            <v>21621</v>
          </cell>
          <cell r="S710" t="str">
            <v>0</v>
          </cell>
          <cell r="T710" t="str">
            <v>AVON S.A.</v>
          </cell>
          <cell r="U710">
            <v>42938</v>
          </cell>
        </row>
        <row r="711">
          <cell r="A711" t="str">
            <v>G0069C3C03</v>
          </cell>
          <cell r="B711" t="str">
            <v>CJ EGULAR 3 400*320*220 K-C T-150 TE4333</v>
          </cell>
          <cell r="C711">
            <v>90</v>
          </cell>
          <cell r="D711" t="str">
            <v>3</v>
          </cell>
          <cell r="E711">
            <v>20020611</v>
          </cell>
          <cell r="F711" t="str">
            <v>UN</v>
          </cell>
          <cell r="G711">
            <v>-1</v>
          </cell>
          <cell r="H711">
            <v>1332</v>
          </cell>
          <cell r="I711">
            <v>0.43</v>
          </cell>
          <cell r="J711">
            <v>-572.76</v>
          </cell>
          <cell r="K711" t="str">
            <v>Peso de Producto Terminado</v>
          </cell>
          <cell r="L711" t="str">
            <v>G0069</v>
          </cell>
          <cell r="M711">
            <v>2002</v>
          </cell>
          <cell r="N711">
            <v>6</v>
          </cell>
          <cell r="O711" t="str">
            <v>043161</v>
          </cell>
          <cell r="P711">
            <v>4</v>
          </cell>
          <cell r="Q711" t="str">
            <v>G0069</v>
          </cell>
          <cell r="R711" t="str">
            <v>FACTUPA$02</v>
          </cell>
          <cell r="S711" t="str">
            <v>0200014924</v>
          </cell>
          <cell r="T711" t="str">
            <v>AVON S.A.</v>
          </cell>
          <cell r="U711">
            <v>43161</v>
          </cell>
          <cell r="V711">
            <v>492.84</v>
          </cell>
          <cell r="W711">
            <v>0</v>
          </cell>
          <cell r="X711">
            <v>492.84</v>
          </cell>
          <cell r="Y711">
            <v>59.14</v>
          </cell>
        </row>
        <row r="712">
          <cell r="A712" t="str">
            <v>G0069C3C03</v>
          </cell>
          <cell r="B712" t="str">
            <v>CJ EGULAR 3 400*320*220 K-C T-150 TE4333</v>
          </cell>
          <cell r="C712">
            <v>90</v>
          </cell>
          <cell r="D712" t="str">
            <v>3</v>
          </cell>
          <cell r="E712">
            <v>20020612</v>
          </cell>
          <cell r="F712" t="str">
            <v>UN</v>
          </cell>
          <cell r="G712">
            <v>-1</v>
          </cell>
          <cell r="H712">
            <v>2670</v>
          </cell>
          <cell r="I712">
            <v>0.43</v>
          </cell>
          <cell r="J712">
            <v>-1148.0999999999999</v>
          </cell>
          <cell r="K712" t="str">
            <v>Peso de Producto Terminado</v>
          </cell>
          <cell r="L712" t="str">
            <v>G0069</v>
          </cell>
          <cell r="M712">
            <v>2002</v>
          </cell>
          <cell r="N712">
            <v>6</v>
          </cell>
          <cell r="O712" t="str">
            <v>043222</v>
          </cell>
          <cell r="P712">
            <v>1</v>
          </cell>
          <cell r="Q712" t="str">
            <v>G0069</v>
          </cell>
          <cell r="R712" t="str">
            <v>FACTUPA$02</v>
          </cell>
          <cell r="S712" t="str">
            <v>0200014950</v>
          </cell>
          <cell r="T712" t="str">
            <v>AVON S.A.</v>
          </cell>
          <cell r="U712">
            <v>43222</v>
          </cell>
          <cell r="V712">
            <v>987.9</v>
          </cell>
          <cell r="W712">
            <v>0</v>
          </cell>
          <cell r="X712">
            <v>987.9</v>
          </cell>
          <cell r="Y712">
            <v>118.55</v>
          </cell>
        </row>
        <row r="713">
          <cell r="A713" t="str">
            <v>G0069C3C04</v>
          </cell>
          <cell r="B713" t="str">
            <v>CJ REGULAR 4 640*415*460 K-C 150 4334</v>
          </cell>
          <cell r="C713">
            <v>2</v>
          </cell>
          <cell r="D713" t="str">
            <v>3</v>
          </cell>
          <cell r="E713">
            <v>20020604</v>
          </cell>
          <cell r="F713" t="str">
            <v>UN</v>
          </cell>
          <cell r="G713">
            <v>1</v>
          </cell>
          <cell r="H713">
            <v>597</v>
          </cell>
          <cell r="I713">
            <v>1.002</v>
          </cell>
          <cell r="J713">
            <v>598.19399999999996</v>
          </cell>
          <cell r="K713" t="str">
            <v>Peso de Producto Terminado</v>
          </cell>
          <cell r="L713" t="str">
            <v>G0069</v>
          </cell>
          <cell r="M713">
            <v>2002</v>
          </cell>
          <cell r="N713">
            <v>6</v>
          </cell>
          <cell r="O713" t="str">
            <v>042855</v>
          </cell>
          <cell r="P713">
            <v>3</v>
          </cell>
          <cell r="Q713" t="str">
            <v>14887</v>
          </cell>
          <cell r="R713" t="str">
            <v>21658</v>
          </cell>
          <cell r="S713" t="str">
            <v>0</v>
          </cell>
          <cell r="T713" t="str">
            <v>AVON S.A.</v>
          </cell>
          <cell r="U713">
            <v>42855</v>
          </cell>
        </row>
        <row r="714">
          <cell r="A714" t="str">
            <v>G0069C3C04</v>
          </cell>
          <cell r="B714" t="str">
            <v>CJ REGULAR 4 640*415*460 K-C 150 4334</v>
          </cell>
          <cell r="C714">
            <v>2</v>
          </cell>
          <cell r="D714" t="str">
            <v>3</v>
          </cell>
          <cell r="E714">
            <v>20020605</v>
          </cell>
          <cell r="F714" t="str">
            <v>UN</v>
          </cell>
          <cell r="G714">
            <v>1</v>
          </cell>
          <cell r="H714">
            <v>2348</v>
          </cell>
          <cell r="I714">
            <v>1.002</v>
          </cell>
          <cell r="J714">
            <v>2352.6959999999999</v>
          </cell>
          <cell r="K714" t="str">
            <v>Peso de Producto Terminado</v>
          </cell>
          <cell r="L714" t="str">
            <v>G0069</v>
          </cell>
          <cell r="M714">
            <v>2002</v>
          </cell>
          <cell r="N714">
            <v>6</v>
          </cell>
          <cell r="O714" t="str">
            <v>042938</v>
          </cell>
          <cell r="P714">
            <v>10</v>
          </cell>
          <cell r="Q714" t="str">
            <v>14926</v>
          </cell>
          <cell r="R714" t="str">
            <v>21658</v>
          </cell>
          <cell r="S714" t="str">
            <v>0</v>
          </cell>
          <cell r="T714" t="str">
            <v>AVON S.A.</v>
          </cell>
          <cell r="U714">
            <v>42938</v>
          </cell>
        </row>
        <row r="715">
          <cell r="A715" t="str">
            <v>G0069C3C04</v>
          </cell>
          <cell r="B715" t="str">
            <v>CJ REGULAR 4 640*415*460 K-C 150 4334</v>
          </cell>
          <cell r="C715">
            <v>90</v>
          </cell>
          <cell r="D715" t="str">
            <v>3</v>
          </cell>
          <cell r="E715">
            <v>20020611</v>
          </cell>
          <cell r="F715" t="str">
            <v>UN</v>
          </cell>
          <cell r="G715">
            <v>-1</v>
          </cell>
          <cell r="H715">
            <v>597</v>
          </cell>
          <cell r="I715">
            <v>1.002</v>
          </cell>
          <cell r="J715">
            <v>-598.19399999999996</v>
          </cell>
          <cell r="K715" t="str">
            <v>Peso de Producto Terminado</v>
          </cell>
          <cell r="L715" t="str">
            <v>G0069</v>
          </cell>
          <cell r="M715">
            <v>2002</v>
          </cell>
          <cell r="N715">
            <v>6</v>
          </cell>
          <cell r="O715" t="str">
            <v>043161</v>
          </cell>
          <cell r="P715">
            <v>1</v>
          </cell>
          <cell r="Q715" t="str">
            <v>G0069</v>
          </cell>
          <cell r="R715" t="str">
            <v>FACTUPA$02</v>
          </cell>
          <cell r="S715" t="str">
            <v>0200014924</v>
          </cell>
          <cell r="T715" t="str">
            <v>AVON S.A.</v>
          </cell>
          <cell r="U715">
            <v>43161</v>
          </cell>
          <cell r="V715">
            <v>507.45</v>
          </cell>
          <cell r="W715">
            <v>0</v>
          </cell>
          <cell r="X715">
            <v>507.45</v>
          </cell>
          <cell r="Y715">
            <v>60.89</v>
          </cell>
        </row>
        <row r="716">
          <cell r="A716" t="str">
            <v>G0069C3C04</v>
          </cell>
          <cell r="B716" t="str">
            <v>CJ REGULAR 4 640*415*460 K-C 150 4334</v>
          </cell>
          <cell r="C716">
            <v>90</v>
          </cell>
          <cell r="D716" t="str">
            <v>3</v>
          </cell>
          <cell r="E716">
            <v>20020612</v>
          </cell>
          <cell r="F716" t="str">
            <v>UN</v>
          </cell>
          <cell r="G716">
            <v>-1</v>
          </cell>
          <cell r="H716">
            <v>2348</v>
          </cell>
          <cell r="I716">
            <v>1.002</v>
          </cell>
          <cell r="J716">
            <v>-2352.6959999999999</v>
          </cell>
          <cell r="K716" t="str">
            <v>Peso de Producto Terminado</v>
          </cell>
          <cell r="L716" t="str">
            <v>G0069</v>
          </cell>
          <cell r="M716">
            <v>2002</v>
          </cell>
          <cell r="N716">
            <v>6</v>
          </cell>
          <cell r="O716" t="str">
            <v>043222</v>
          </cell>
          <cell r="P716">
            <v>2</v>
          </cell>
          <cell r="Q716" t="str">
            <v>G0069</v>
          </cell>
          <cell r="R716" t="str">
            <v>FACTUPA$02</v>
          </cell>
          <cell r="S716" t="str">
            <v>0200014950</v>
          </cell>
          <cell r="T716" t="str">
            <v>AVON S.A.</v>
          </cell>
          <cell r="U716">
            <v>43222</v>
          </cell>
          <cell r="V716">
            <v>1995.8</v>
          </cell>
          <cell r="W716">
            <v>0</v>
          </cell>
          <cell r="X716">
            <v>1995.8</v>
          </cell>
          <cell r="Y716">
            <v>239.5</v>
          </cell>
        </row>
        <row r="717">
          <cell r="A717" t="str">
            <v>G0069C31/2</v>
          </cell>
          <cell r="B717" t="str">
            <v>CJ REGULAR 1/2 250*199*112 K-C 125 4330</v>
          </cell>
          <cell r="C717">
            <v>2</v>
          </cell>
          <cell r="D717" t="str">
            <v>3</v>
          </cell>
          <cell r="E717">
            <v>20020604</v>
          </cell>
          <cell r="F717" t="str">
            <v>UN</v>
          </cell>
          <cell r="G717">
            <v>1</v>
          </cell>
          <cell r="H717">
            <v>2029</v>
          </cell>
          <cell r="I717">
            <v>0.14099999999999999</v>
          </cell>
          <cell r="J717">
            <v>286.089</v>
          </cell>
          <cell r="K717" t="str">
            <v>Peso de Producto Terminado</v>
          </cell>
          <cell r="L717" t="str">
            <v>G0069</v>
          </cell>
          <cell r="M717">
            <v>2002</v>
          </cell>
          <cell r="N717">
            <v>6</v>
          </cell>
          <cell r="O717" t="str">
            <v>042855</v>
          </cell>
          <cell r="P717">
            <v>6</v>
          </cell>
          <cell r="Q717" t="str">
            <v>14884</v>
          </cell>
          <cell r="R717" t="str">
            <v>21661</v>
          </cell>
          <cell r="S717" t="str">
            <v>0</v>
          </cell>
          <cell r="T717" t="str">
            <v>AVON S.A.</v>
          </cell>
          <cell r="U717">
            <v>42855</v>
          </cell>
        </row>
        <row r="718">
          <cell r="A718" t="str">
            <v>G0069C31/2</v>
          </cell>
          <cell r="B718" t="str">
            <v>CJ REGULAR 1/2 250*199*112 K-C 125 4330</v>
          </cell>
          <cell r="C718">
            <v>90</v>
          </cell>
          <cell r="D718" t="str">
            <v>3</v>
          </cell>
          <cell r="E718">
            <v>20020611</v>
          </cell>
          <cell r="F718" t="str">
            <v>UN</v>
          </cell>
          <cell r="G718">
            <v>-1</v>
          </cell>
          <cell r="H718">
            <v>1009</v>
          </cell>
          <cell r="I718">
            <v>0.14099999999999999</v>
          </cell>
          <cell r="J718">
            <v>-142.26899999999998</v>
          </cell>
          <cell r="K718" t="str">
            <v>Peso de Producto Terminado</v>
          </cell>
          <cell r="L718" t="str">
            <v>G0069</v>
          </cell>
          <cell r="M718">
            <v>2002</v>
          </cell>
          <cell r="N718">
            <v>6</v>
          </cell>
          <cell r="O718" t="str">
            <v>043161</v>
          </cell>
          <cell r="P718">
            <v>2</v>
          </cell>
          <cell r="Q718" t="str">
            <v>G0069</v>
          </cell>
          <cell r="R718" t="str">
            <v>FACTUPA$02</v>
          </cell>
          <cell r="S718" t="str">
            <v>0200014924</v>
          </cell>
          <cell r="T718" t="str">
            <v>AVON S.A.</v>
          </cell>
          <cell r="U718">
            <v>43161</v>
          </cell>
          <cell r="V718">
            <v>121.08</v>
          </cell>
          <cell r="W718">
            <v>0</v>
          </cell>
          <cell r="X718">
            <v>121.08</v>
          </cell>
          <cell r="Y718">
            <v>14.53</v>
          </cell>
        </row>
        <row r="719">
          <cell r="A719" t="str">
            <v>G0076L3LAR</v>
          </cell>
          <cell r="B719" t="str">
            <v>LARGUEROS 245X102 T/150</v>
          </cell>
          <cell r="C719">
            <v>2</v>
          </cell>
          <cell r="D719" t="str">
            <v>3</v>
          </cell>
          <cell r="E719">
            <v>20020627</v>
          </cell>
          <cell r="F719" t="str">
            <v>UN</v>
          </cell>
          <cell r="G719">
            <v>1</v>
          </cell>
          <cell r="H719">
            <v>6100</v>
          </cell>
          <cell r="I719">
            <v>0.01</v>
          </cell>
          <cell r="J719">
            <v>61</v>
          </cell>
          <cell r="K719" t="str">
            <v>Peso de Producto Terminado</v>
          </cell>
          <cell r="L719" t="str">
            <v>G0076</v>
          </cell>
          <cell r="M719">
            <v>2002</v>
          </cell>
          <cell r="N719">
            <v>6</v>
          </cell>
          <cell r="O719" t="str">
            <v>043907</v>
          </cell>
          <cell r="P719">
            <v>10</v>
          </cell>
          <cell r="Q719" t="str">
            <v>13992</v>
          </cell>
          <cell r="R719" t="str">
            <v>22094</v>
          </cell>
          <cell r="S719" t="str">
            <v>0</v>
          </cell>
          <cell r="T719" t="str">
            <v>AVENTIS CROPSCIENCE ECUADOR S.A.</v>
          </cell>
          <cell r="U719">
            <v>43907</v>
          </cell>
        </row>
        <row r="720">
          <cell r="A720" t="str">
            <v>G0076L3TRA</v>
          </cell>
          <cell r="B720" t="str">
            <v>TRANSVERSALES 183X102 T/150</v>
          </cell>
          <cell r="C720">
            <v>2</v>
          </cell>
          <cell r="D720" t="str">
            <v>3</v>
          </cell>
          <cell r="E720">
            <v>20020627</v>
          </cell>
          <cell r="F720" t="str">
            <v>UN</v>
          </cell>
          <cell r="G720">
            <v>1</v>
          </cell>
          <cell r="H720">
            <v>10150</v>
          </cell>
          <cell r="I720">
            <v>0.01</v>
          </cell>
          <cell r="J720">
            <v>101.5</v>
          </cell>
          <cell r="K720" t="str">
            <v>Peso de Producto Terminado</v>
          </cell>
          <cell r="L720" t="str">
            <v>G0076</v>
          </cell>
          <cell r="M720">
            <v>2002</v>
          </cell>
          <cell r="N720">
            <v>6</v>
          </cell>
          <cell r="O720" t="str">
            <v>043907</v>
          </cell>
          <cell r="P720">
            <v>9</v>
          </cell>
          <cell r="Q720" t="str">
            <v>15199</v>
          </cell>
          <cell r="R720" t="str">
            <v>22043</v>
          </cell>
          <cell r="S720" t="str">
            <v>0</v>
          </cell>
          <cell r="T720" t="str">
            <v>AVENTIS CROPSCIENCE ECUADOR S.A.</v>
          </cell>
          <cell r="U720">
            <v>43907</v>
          </cell>
        </row>
        <row r="721">
          <cell r="A721" t="str">
            <v>G0069C3C02</v>
          </cell>
          <cell r="B721" t="str">
            <v>CJ REGULAR 2 346*258*175 K-C 125 TE 4332</v>
          </cell>
          <cell r="C721">
            <v>2</v>
          </cell>
          <cell r="D721" t="str">
            <v>3</v>
          </cell>
          <cell r="E721">
            <v>20020604</v>
          </cell>
          <cell r="F721" t="str">
            <v>UN</v>
          </cell>
          <cell r="G721">
            <v>1</v>
          </cell>
          <cell r="H721">
            <v>10049</v>
          </cell>
          <cell r="I721">
            <v>0.25800000000000001</v>
          </cell>
          <cell r="J721">
            <v>2592.6420000000003</v>
          </cell>
          <cell r="K721" t="str">
            <v>Peso de Producto Terminado</v>
          </cell>
          <cell r="L721" t="str">
            <v>G0069</v>
          </cell>
          <cell r="M721">
            <v>2002</v>
          </cell>
          <cell r="N721">
            <v>6</v>
          </cell>
          <cell r="O721" t="str">
            <v>042855</v>
          </cell>
          <cell r="P721">
            <v>5</v>
          </cell>
          <cell r="Q721" t="str">
            <v>14885</v>
          </cell>
          <cell r="R721" t="str">
            <v>21659</v>
          </cell>
          <cell r="S721" t="str">
            <v>0</v>
          </cell>
          <cell r="T721" t="str">
            <v>AVON S.A.</v>
          </cell>
          <cell r="U721">
            <v>42855</v>
          </cell>
        </row>
        <row r="722">
          <cell r="A722" t="str">
            <v>G0089L3001</v>
          </cell>
          <cell r="B722" t="str">
            <v>DIVISIONES CJ TROQ20KG 172*752 T200 3515</v>
          </cell>
          <cell r="C722">
            <v>90</v>
          </cell>
          <cell r="D722" t="str">
            <v>3</v>
          </cell>
          <cell r="E722">
            <v>20020625</v>
          </cell>
          <cell r="F722" t="str">
            <v>UN</v>
          </cell>
          <cell r="G722">
            <v>-1</v>
          </cell>
          <cell r="H722">
            <v>4200</v>
          </cell>
          <cell r="I722">
            <v>0.34100000000000003</v>
          </cell>
          <cell r="J722">
            <v>-1432.2</v>
          </cell>
          <cell r="K722" t="str">
            <v>Peso de Producto Terminado</v>
          </cell>
          <cell r="L722" t="str">
            <v>G0089</v>
          </cell>
          <cell r="M722">
            <v>2002</v>
          </cell>
          <cell r="N722">
            <v>6</v>
          </cell>
          <cell r="O722" t="str">
            <v>043729</v>
          </cell>
          <cell r="P722">
            <v>2</v>
          </cell>
          <cell r="Q722" t="str">
            <v>G0089</v>
          </cell>
          <cell r="R722" t="str">
            <v>FACTUPA$02</v>
          </cell>
          <cell r="S722" t="str">
            <v>0200015200</v>
          </cell>
          <cell r="T722" t="str">
            <v>AGA DEL ECUADOR C.A.</v>
          </cell>
          <cell r="U722">
            <v>43729</v>
          </cell>
          <cell r="V722">
            <v>210</v>
          </cell>
          <cell r="W722">
            <v>0</v>
          </cell>
          <cell r="X722">
            <v>210</v>
          </cell>
          <cell r="Y722">
            <v>25.2</v>
          </cell>
        </row>
        <row r="723">
          <cell r="A723" t="str">
            <v>G0099C3B02</v>
          </cell>
          <cell r="B723" t="str">
            <v>CJ BASE HEALTHY HIDE 572*470*292 TE-4275</v>
          </cell>
          <cell r="C723">
            <v>2</v>
          </cell>
          <cell r="D723" t="str">
            <v>3</v>
          </cell>
          <cell r="E723">
            <v>20020611</v>
          </cell>
          <cell r="F723" t="str">
            <v>UN</v>
          </cell>
          <cell r="G723">
            <v>1</v>
          </cell>
          <cell r="H723">
            <v>1080</v>
          </cell>
          <cell r="I723">
            <v>0.86199999999999999</v>
          </cell>
          <cell r="J723">
            <v>930.96</v>
          </cell>
          <cell r="K723" t="str">
            <v>Peso de Producto Terminado</v>
          </cell>
          <cell r="L723" t="str">
            <v>G0099</v>
          </cell>
          <cell r="M723">
            <v>2002</v>
          </cell>
          <cell r="N723">
            <v>6</v>
          </cell>
          <cell r="O723" t="str">
            <v>043159</v>
          </cell>
          <cell r="P723">
            <v>2</v>
          </cell>
          <cell r="Q723" t="str">
            <v>15059</v>
          </cell>
          <cell r="R723" t="str">
            <v>21723</v>
          </cell>
          <cell r="S723" t="str">
            <v>0</v>
          </cell>
          <cell r="T723" t="str">
            <v>CIA. AGROINDUSTRIAL AGROCUEROS S. A.</v>
          </cell>
          <cell r="U723">
            <v>43159</v>
          </cell>
        </row>
        <row r="724">
          <cell r="A724" t="str">
            <v>G0099C3B01</v>
          </cell>
          <cell r="B724" t="str">
            <v>CJ BASE VALUE HIDE 572*470*292 B-C T4273</v>
          </cell>
          <cell r="C724">
            <v>90</v>
          </cell>
          <cell r="D724" t="str">
            <v>3</v>
          </cell>
          <cell r="E724">
            <v>20020611</v>
          </cell>
          <cell r="F724" t="str">
            <v>UN</v>
          </cell>
          <cell r="G724">
            <v>-1</v>
          </cell>
          <cell r="H724">
            <v>2520</v>
          </cell>
          <cell r="I724">
            <v>0.86199999999999999</v>
          </cell>
          <cell r="J724">
            <v>-2172.2399999999998</v>
          </cell>
          <cell r="K724" t="str">
            <v>Peso de Producto Terminado</v>
          </cell>
          <cell r="L724" t="str">
            <v>G0099</v>
          </cell>
          <cell r="M724">
            <v>2002</v>
          </cell>
          <cell r="N724">
            <v>6</v>
          </cell>
          <cell r="O724" t="str">
            <v>043162</v>
          </cell>
          <cell r="P724">
            <v>1</v>
          </cell>
          <cell r="Q724" t="str">
            <v>G0099</v>
          </cell>
          <cell r="R724" t="str">
            <v>FACTUPA$03</v>
          </cell>
          <cell r="S724" t="str">
            <v>0200014925</v>
          </cell>
          <cell r="T724" t="str">
            <v>CIA. AGROINDUSTRIAL AGROCUEROS S. A.</v>
          </cell>
          <cell r="U724">
            <v>43162</v>
          </cell>
          <cell r="V724">
            <v>1915.2</v>
          </cell>
          <cell r="W724">
            <v>0</v>
          </cell>
          <cell r="X724">
            <v>1915.2</v>
          </cell>
          <cell r="Y724">
            <v>0</v>
          </cell>
        </row>
        <row r="725">
          <cell r="A725" t="str">
            <v>G0099C3B01</v>
          </cell>
          <cell r="B725" t="str">
            <v>CJ BASE VALUE HIDE 572*470*292 B-C T4273</v>
          </cell>
          <cell r="C725">
            <v>2</v>
          </cell>
          <cell r="D725" t="str">
            <v>3</v>
          </cell>
          <cell r="E725">
            <v>20020611</v>
          </cell>
          <cell r="F725" t="str">
            <v>UN</v>
          </cell>
          <cell r="G725">
            <v>1</v>
          </cell>
          <cell r="H725">
            <v>2520</v>
          </cell>
          <cell r="I725">
            <v>0.86199999999999999</v>
          </cell>
          <cell r="J725">
            <v>2172.2399999999998</v>
          </cell>
          <cell r="K725" t="str">
            <v>Peso de Producto Terminado</v>
          </cell>
          <cell r="L725" t="str">
            <v>G0099</v>
          </cell>
          <cell r="M725">
            <v>2002</v>
          </cell>
          <cell r="N725">
            <v>6</v>
          </cell>
          <cell r="O725" t="str">
            <v>043159</v>
          </cell>
          <cell r="P725">
            <v>1</v>
          </cell>
          <cell r="Q725" t="str">
            <v>15057</v>
          </cell>
          <cell r="R725" t="str">
            <v>21722</v>
          </cell>
          <cell r="S725" t="str">
            <v>0</v>
          </cell>
          <cell r="T725" t="str">
            <v>CIA. AGROINDUSTRIAL AGROCUEROS S. A.</v>
          </cell>
          <cell r="U725">
            <v>43159</v>
          </cell>
        </row>
        <row r="726">
          <cell r="A726" t="str">
            <v>G0089L3001</v>
          </cell>
          <cell r="B726" t="str">
            <v>DIVISIONES CJ TROQ20KG 172*752 T200 3515</v>
          </cell>
          <cell r="C726">
            <v>90</v>
          </cell>
          <cell r="D726" t="str">
            <v>3</v>
          </cell>
          <cell r="E726">
            <v>20020625</v>
          </cell>
          <cell r="F726" t="str">
            <v>UN</v>
          </cell>
          <cell r="G726">
            <v>-1</v>
          </cell>
          <cell r="H726">
            <v>112</v>
          </cell>
          <cell r="I726">
            <v>0.34100000000000003</v>
          </cell>
          <cell r="J726">
            <v>-38.192</v>
          </cell>
          <cell r="K726" t="str">
            <v>Peso de Producto Terminado</v>
          </cell>
          <cell r="L726" t="str">
            <v>G0089</v>
          </cell>
          <cell r="M726">
            <v>2002</v>
          </cell>
          <cell r="N726">
            <v>6</v>
          </cell>
          <cell r="O726" t="str">
            <v>043759</v>
          </cell>
          <cell r="P726">
            <v>2</v>
          </cell>
          <cell r="Q726" t="str">
            <v>G0089</v>
          </cell>
          <cell r="R726" t="str">
            <v>FACTUPA$02</v>
          </cell>
          <cell r="S726" t="str">
            <v>0200015213</v>
          </cell>
          <cell r="T726" t="str">
            <v>AGA DEL ECUADOR C.A.</v>
          </cell>
          <cell r="U726">
            <v>43759</v>
          </cell>
          <cell r="V726">
            <v>317.5</v>
          </cell>
          <cell r="W726">
            <v>0</v>
          </cell>
          <cell r="X726">
            <v>317.5</v>
          </cell>
          <cell r="Y726">
            <v>38.1</v>
          </cell>
        </row>
        <row r="727">
          <cell r="A727" t="str">
            <v>G0089L3001</v>
          </cell>
          <cell r="B727" t="str">
            <v>DIVISIONES CJ TROQ20KG 172*752 T200 3515</v>
          </cell>
          <cell r="C727">
            <v>90</v>
          </cell>
          <cell r="D727" t="str">
            <v>3</v>
          </cell>
          <cell r="E727">
            <v>20020625</v>
          </cell>
          <cell r="F727" t="str">
            <v>UN</v>
          </cell>
          <cell r="G727">
            <v>-1</v>
          </cell>
          <cell r="H727">
            <v>694</v>
          </cell>
          <cell r="I727">
            <v>0.34100000000000003</v>
          </cell>
          <cell r="J727">
            <v>-236.65400000000002</v>
          </cell>
          <cell r="K727" t="str">
            <v>Peso de Producto Terminado</v>
          </cell>
          <cell r="L727" t="str">
            <v>G0089</v>
          </cell>
          <cell r="M727">
            <v>2002</v>
          </cell>
          <cell r="N727">
            <v>6</v>
          </cell>
          <cell r="O727" t="str">
            <v>043759</v>
          </cell>
          <cell r="P727">
            <v>2</v>
          </cell>
          <cell r="Q727" t="str">
            <v>G0089</v>
          </cell>
          <cell r="R727" t="str">
            <v>FACTUPA$02</v>
          </cell>
          <cell r="S727" t="str">
            <v>0200015213</v>
          </cell>
          <cell r="T727" t="str">
            <v>AGA DEL ECUADOR C.A.</v>
          </cell>
          <cell r="U727">
            <v>43759</v>
          </cell>
          <cell r="V727">
            <v>317.5</v>
          </cell>
          <cell r="W727">
            <v>0</v>
          </cell>
          <cell r="X727">
            <v>317.5</v>
          </cell>
          <cell r="Y727">
            <v>38.1</v>
          </cell>
        </row>
        <row r="728">
          <cell r="A728" t="str">
            <v>G0078C3RGA</v>
          </cell>
          <cell r="B728" t="str">
            <v>CAJA TIPO A  240*240*260 T350 TE828</v>
          </cell>
          <cell r="C728">
            <v>90</v>
          </cell>
          <cell r="D728" t="str">
            <v>3</v>
          </cell>
          <cell r="E728">
            <v>20020603</v>
          </cell>
          <cell r="F728" t="str">
            <v>UN</v>
          </cell>
          <cell r="G728">
            <v>-1</v>
          </cell>
          <cell r="H728">
            <v>7160</v>
          </cell>
          <cell r="I728">
            <v>0.54500000000000004</v>
          </cell>
          <cell r="J728">
            <v>-3902.2</v>
          </cell>
          <cell r="K728" t="str">
            <v>Peso de Producto Terminado</v>
          </cell>
          <cell r="L728" t="str">
            <v>G0078</v>
          </cell>
          <cell r="M728">
            <v>2002</v>
          </cell>
          <cell r="N728">
            <v>6</v>
          </cell>
          <cell r="O728" t="str">
            <v>042839</v>
          </cell>
          <cell r="P728">
            <v>1</v>
          </cell>
          <cell r="Q728" t="str">
            <v>G0078</v>
          </cell>
          <cell r="R728" t="str">
            <v>FACTUPA$02</v>
          </cell>
          <cell r="S728" t="str">
            <v>0200014772</v>
          </cell>
          <cell r="T728" t="str">
            <v>ADELCA</v>
          </cell>
          <cell r="U728">
            <v>42839</v>
          </cell>
          <cell r="V728">
            <v>3078.8</v>
          </cell>
          <cell r="W728">
            <v>0</v>
          </cell>
          <cell r="X728">
            <v>3078.8</v>
          </cell>
          <cell r="Y728">
            <v>369.46</v>
          </cell>
        </row>
        <row r="729">
          <cell r="A729" t="str">
            <v>G0089L3001</v>
          </cell>
          <cell r="B729" t="str">
            <v>DIVISIONES CJ TROQ20KG 172*752 T200 3515</v>
          </cell>
          <cell r="C729">
            <v>2</v>
          </cell>
          <cell r="D729" t="str">
            <v>3</v>
          </cell>
          <cell r="E729">
            <v>20020624</v>
          </cell>
          <cell r="F729" t="str">
            <v>UN</v>
          </cell>
          <cell r="G729">
            <v>1</v>
          </cell>
          <cell r="H729">
            <v>42</v>
          </cell>
          <cell r="I729">
            <v>0.34100000000000003</v>
          </cell>
          <cell r="J729">
            <v>14.322000000000001</v>
          </cell>
          <cell r="K729" t="str">
            <v>Peso de Producto Terminado</v>
          </cell>
          <cell r="L729" t="str">
            <v>G0089</v>
          </cell>
          <cell r="M729">
            <v>2002</v>
          </cell>
          <cell r="N729">
            <v>6</v>
          </cell>
          <cell r="O729" t="str">
            <v>043755</v>
          </cell>
          <cell r="P729">
            <v>1</v>
          </cell>
          <cell r="Q729" t="str">
            <v>15383</v>
          </cell>
          <cell r="R729" t="str">
            <v>22040</v>
          </cell>
          <cell r="S729" t="str">
            <v>0</v>
          </cell>
          <cell r="T729" t="str">
            <v>AGA DEL ECUADOR C.A.</v>
          </cell>
          <cell r="U729">
            <v>43755</v>
          </cell>
        </row>
        <row r="730">
          <cell r="A730" t="str">
            <v>G0078C3RGA</v>
          </cell>
          <cell r="B730" t="str">
            <v>CAJA TIPO A  240*240*260 T350 TE828</v>
          </cell>
          <cell r="C730">
            <v>90</v>
          </cell>
          <cell r="D730" t="str">
            <v>3</v>
          </cell>
          <cell r="E730">
            <v>20020617</v>
          </cell>
          <cell r="F730" t="str">
            <v>UN</v>
          </cell>
          <cell r="G730">
            <v>-1</v>
          </cell>
          <cell r="H730">
            <v>3957</v>
          </cell>
          <cell r="I730">
            <v>0.54500000000000004</v>
          </cell>
          <cell r="J730">
            <v>-2156.5650000000001</v>
          </cell>
          <cell r="K730" t="str">
            <v>Peso de Producto Terminado</v>
          </cell>
          <cell r="L730" t="str">
            <v>G0078</v>
          </cell>
          <cell r="M730">
            <v>2002</v>
          </cell>
          <cell r="N730">
            <v>6</v>
          </cell>
          <cell r="O730" t="str">
            <v>043410</v>
          </cell>
          <cell r="P730">
            <v>1</v>
          </cell>
          <cell r="Q730" t="str">
            <v>G0078</v>
          </cell>
          <cell r="R730" t="str">
            <v>FACTUPA$02</v>
          </cell>
          <cell r="S730" t="str">
            <v>0200015048</v>
          </cell>
          <cell r="T730" t="str">
            <v>ADELCA</v>
          </cell>
          <cell r="U730">
            <v>43410</v>
          </cell>
          <cell r="V730">
            <v>1701.51</v>
          </cell>
          <cell r="W730">
            <v>0</v>
          </cell>
          <cell r="X730">
            <v>1701.51</v>
          </cell>
          <cell r="Y730">
            <v>204.18</v>
          </cell>
        </row>
        <row r="731">
          <cell r="A731" t="str">
            <v>G0089L3001</v>
          </cell>
          <cell r="B731" t="str">
            <v>DIVISIONES CJ TROQ20KG 172*752 T200 3515</v>
          </cell>
          <cell r="C731">
            <v>2</v>
          </cell>
          <cell r="D731" t="str">
            <v>3</v>
          </cell>
          <cell r="E731">
            <v>20020624</v>
          </cell>
          <cell r="F731" t="str">
            <v>UN</v>
          </cell>
          <cell r="G731">
            <v>1</v>
          </cell>
          <cell r="H731">
            <v>9700</v>
          </cell>
          <cell r="I731">
            <v>0.34100000000000003</v>
          </cell>
          <cell r="J731">
            <v>3307.7</v>
          </cell>
          <cell r="K731" t="str">
            <v>Peso de Producto Terminado</v>
          </cell>
          <cell r="L731" t="str">
            <v>G0089</v>
          </cell>
          <cell r="M731">
            <v>2002</v>
          </cell>
          <cell r="N731">
            <v>6</v>
          </cell>
          <cell r="O731" t="str">
            <v>043722</v>
          </cell>
          <cell r="P731">
            <v>6</v>
          </cell>
          <cell r="Q731" t="str">
            <v>15383</v>
          </cell>
          <cell r="R731" t="str">
            <v>22040</v>
          </cell>
          <cell r="S731" t="str">
            <v>0</v>
          </cell>
          <cell r="T731" t="str">
            <v>AGA DEL ECUADOR C.A.</v>
          </cell>
          <cell r="U731">
            <v>43722</v>
          </cell>
        </row>
        <row r="732">
          <cell r="A732" t="str">
            <v>G0089C3001</v>
          </cell>
          <cell r="B732" t="str">
            <v>CJ TROQUEL ELECTRODOS  20KG 760*752 T200</v>
          </cell>
          <cell r="C732">
            <v>90</v>
          </cell>
          <cell r="D732" t="str">
            <v>3</v>
          </cell>
          <cell r="E732">
            <v>20020625</v>
          </cell>
          <cell r="F732" t="str">
            <v>UN</v>
          </cell>
          <cell r="G732">
            <v>-1</v>
          </cell>
          <cell r="H732">
            <v>6350</v>
          </cell>
          <cell r="I732">
            <v>0.38400000000000001</v>
          </cell>
          <cell r="J732">
            <v>-2438.4</v>
          </cell>
          <cell r="K732" t="str">
            <v>Peso de Producto Terminado</v>
          </cell>
          <cell r="L732" t="str">
            <v>G0089</v>
          </cell>
          <cell r="M732">
            <v>2002</v>
          </cell>
          <cell r="N732">
            <v>6</v>
          </cell>
          <cell r="O732" t="str">
            <v>043759</v>
          </cell>
          <cell r="P732">
            <v>1</v>
          </cell>
          <cell r="Q732" t="str">
            <v>G0089</v>
          </cell>
          <cell r="R732" t="str">
            <v>FACTUPA$02</v>
          </cell>
          <cell r="S732" t="str">
            <v>0200015213</v>
          </cell>
          <cell r="T732" t="str">
            <v>AGA DEL ECUADOR C.A.</v>
          </cell>
          <cell r="U732">
            <v>43759</v>
          </cell>
          <cell r="V732">
            <v>1968.5</v>
          </cell>
          <cell r="W732">
            <v>0</v>
          </cell>
          <cell r="X732">
            <v>1968.5</v>
          </cell>
          <cell r="Y732">
            <v>236.22</v>
          </cell>
        </row>
        <row r="733">
          <cell r="A733" t="str">
            <v>G0089C3001</v>
          </cell>
          <cell r="B733" t="str">
            <v>CJ TROQUEL ELECTRODOS  20KG 760*752 T200</v>
          </cell>
          <cell r="C733">
            <v>90</v>
          </cell>
          <cell r="D733" t="str">
            <v>3</v>
          </cell>
          <cell r="E733">
            <v>20020625</v>
          </cell>
          <cell r="F733" t="str">
            <v>UN</v>
          </cell>
          <cell r="G733">
            <v>-1</v>
          </cell>
          <cell r="H733">
            <v>4200</v>
          </cell>
          <cell r="I733">
            <v>0.38400000000000001</v>
          </cell>
          <cell r="J733">
            <v>-1612.8</v>
          </cell>
          <cell r="K733" t="str">
            <v>Peso de Producto Terminado</v>
          </cell>
          <cell r="L733" t="str">
            <v>G0089</v>
          </cell>
          <cell r="M733">
            <v>2002</v>
          </cell>
          <cell r="N733">
            <v>6</v>
          </cell>
          <cell r="O733" t="str">
            <v>043729</v>
          </cell>
          <cell r="P733">
            <v>1</v>
          </cell>
          <cell r="Q733" t="str">
            <v>G0089</v>
          </cell>
          <cell r="R733" t="str">
            <v>FACTUPA$02</v>
          </cell>
          <cell r="S733" t="str">
            <v>0200015200</v>
          </cell>
          <cell r="T733" t="str">
            <v>AGA DEL ECUADOR C.A.</v>
          </cell>
          <cell r="U733">
            <v>43729</v>
          </cell>
          <cell r="V733">
            <v>1302</v>
          </cell>
          <cell r="W733">
            <v>0</v>
          </cell>
          <cell r="X733">
            <v>1302</v>
          </cell>
          <cell r="Y733">
            <v>156.24</v>
          </cell>
        </row>
        <row r="734">
          <cell r="A734" t="str">
            <v>G0089C3001</v>
          </cell>
          <cell r="B734" t="str">
            <v>CJ TROQUEL ELECTRODOS  20KG 760*752 T200</v>
          </cell>
          <cell r="C734">
            <v>2</v>
          </cell>
          <cell r="D734" t="str">
            <v>3</v>
          </cell>
          <cell r="E734">
            <v>20020624</v>
          </cell>
          <cell r="F734" t="str">
            <v>UN</v>
          </cell>
          <cell r="G734">
            <v>1</v>
          </cell>
          <cell r="H734">
            <v>6035</v>
          </cell>
          <cell r="I734">
            <v>0.38400000000000001</v>
          </cell>
          <cell r="J734">
            <v>2317.44</v>
          </cell>
          <cell r="K734" t="str">
            <v>Peso de Producto Terminado</v>
          </cell>
          <cell r="L734" t="str">
            <v>G0089</v>
          </cell>
          <cell r="M734">
            <v>2002</v>
          </cell>
          <cell r="N734">
            <v>6</v>
          </cell>
          <cell r="O734" t="str">
            <v>043707</v>
          </cell>
          <cell r="P734">
            <v>3</v>
          </cell>
          <cell r="Q734" t="str">
            <v>15391</v>
          </cell>
          <cell r="R734" t="str">
            <v>21569</v>
          </cell>
          <cell r="S734" t="str">
            <v>0</v>
          </cell>
          <cell r="T734" t="str">
            <v>AGA DEL ECUADOR C.A.</v>
          </cell>
          <cell r="U734">
            <v>43707</v>
          </cell>
        </row>
        <row r="735">
          <cell r="A735" t="str">
            <v>G0089C3001</v>
          </cell>
          <cell r="B735" t="str">
            <v>CJ TROQUEL ELECTRODOS  20KG 760*752 T200</v>
          </cell>
          <cell r="C735">
            <v>2</v>
          </cell>
          <cell r="D735" t="str">
            <v>3</v>
          </cell>
          <cell r="E735">
            <v>20020624</v>
          </cell>
          <cell r="F735" t="str">
            <v>UN</v>
          </cell>
          <cell r="G735">
            <v>1</v>
          </cell>
          <cell r="H735">
            <v>5100</v>
          </cell>
          <cell r="I735">
            <v>0.38400000000000001</v>
          </cell>
          <cell r="J735">
            <v>1958.4</v>
          </cell>
          <cell r="K735" t="str">
            <v>Peso de Producto Terminado</v>
          </cell>
          <cell r="L735" t="str">
            <v>G0089</v>
          </cell>
          <cell r="M735">
            <v>2002</v>
          </cell>
          <cell r="N735">
            <v>6</v>
          </cell>
          <cell r="O735" t="str">
            <v>043707</v>
          </cell>
          <cell r="P735">
            <v>2</v>
          </cell>
          <cell r="Q735" t="str">
            <v>15390</v>
          </cell>
          <cell r="R735" t="str">
            <v>21569</v>
          </cell>
          <cell r="S735" t="str">
            <v>0</v>
          </cell>
          <cell r="T735" t="str">
            <v>AGA DEL ECUADOR C.A.</v>
          </cell>
          <cell r="U735">
            <v>43707</v>
          </cell>
        </row>
        <row r="736">
          <cell r="A736" t="str">
            <v>G0069C3C01</v>
          </cell>
          <cell r="B736" t="str">
            <v>CJ REGULAR 1 294*198*147 K-C 125 4331</v>
          </cell>
          <cell r="C736">
            <v>90</v>
          </cell>
          <cell r="D736" t="str">
            <v>3</v>
          </cell>
          <cell r="E736">
            <v>20020628</v>
          </cell>
          <cell r="F736" t="str">
            <v>UN</v>
          </cell>
          <cell r="G736">
            <v>-1</v>
          </cell>
          <cell r="H736">
            <v>6312</v>
          </cell>
          <cell r="I736">
            <v>0.17</v>
          </cell>
          <cell r="J736">
            <v>-1073.04</v>
          </cell>
          <cell r="K736" t="str">
            <v>Peso de Producto Terminado</v>
          </cell>
          <cell r="L736" t="str">
            <v>G0069</v>
          </cell>
          <cell r="M736">
            <v>2002</v>
          </cell>
          <cell r="N736">
            <v>6</v>
          </cell>
          <cell r="O736" t="str">
            <v>043946</v>
          </cell>
          <cell r="P736">
            <v>1</v>
          </cell>
          <cell r="Q736" t="str">
            <v>G0069</v>
          </cell>
          <cell r="R736" t="str">
            <v>FACTUPA$02</v>
          </cell>
          <cell r="S736" t="str">
            <v>0200015285</v>
          </cell>
          <cell r="T736" t="str">
            <v>AVON S.A.</v>
          </cell>
          <cell r="U736">
            <v>43946</v>
          </cell>
          <cell r="V736">
            <v>883.68</v>
          </cell>
          <cell r="W736">
            <v>0</v>
          </cell>
          <cell r="X736">
            <v>883.68</v>
          </cell>
          <cell r="Y736">
            <v>106.04</v>
          </cell>
        </row>
        <row r="737">
          <cell r="A737" t="str">
            <v>G0089L3001</v>
          </cell>
          <cell r="B737" t="str">
            <v>DIVISIONES CJ TROQ20KG 172*752 T200 3515</v>
          </cell>
          <cell r="C737">
            <v>90</v>
          </cell>
          <cell r="D737" t="str">
            <v>3</v>
          </cell>
          <cell r="E737">
            <v>20020625</v>
          </cell>
          <cell r="F737" t="str">
            <v>UN</v>
          </cell>
          <cell r="G737">
            <v>-1</v>
          </cell>
          <cell r="H737">
            <v>5544</v>
          </cell>
          <cell r="I737">
            <v>0.34100000000000003</v>
          </cell>
          <cell r="J737">
            <v>-1890.5040000000001</v>
          </cell>
          <cell r="K737" t="str">
            <v>Peso de Producto Terminado</v>
          </cell>
          <cell r="L737" t="str">
            <v>G0089</v>
          </cell>
          <cell r="M737">
            <v>2002</v>
          </cell>
          <cell r="N737">
            <v>6</v>
          </cell>
          <cell r="O737" t="str">
            <v>043759</v>
          </cell>
          <cell r="P737">
            <v>2</v>
          </cell>
          <cell r="Q737" t="str">
            <v>G0089</v>
          </cell>
          <cell r="R737" t="str">
            <v>FACTUPA$02</v>
          </cell>
          <cell r="S737" t="str">
            <v>0200015213</v>
          </cell>
          <cell r="T737" t="str">
            <v>AGA DEL ECUADOR C.A.</v>
          </cell>
          <cell r="U737">
            <v>43759</v>
          </cell>
          <cell r="V737">
            <v>317.5</v>
          </cell>
          <cell r="W737">
            <v>0</v>
          </cell>
          <cell r="X737">
            <v>317.5</v>
          </cell>
          <cell r="Y737">
            <v>38.1</v>
          </cell>
        </row>
        <row r="738">
          <cell r="A738" t="str">
            <v>G0047C3010</v>
          </cell>
          <cell r="B738" t="str">
            <v>CJ VENT.K1803 560*205*480 175 B-C TE4346</v>
          </cell>
          <cell r="C738">
            <v>90</v>
          </cell>
          <cell r="D738" t="str">
            <v>3</v>
          </cell>
          <cell r="E738">
            <v>20020612</v>
          </cell>
          <cell r="F738" t="str">
            <v>UN</v>
          </cell>
          <cell r="G738">
            <v>-1</v>
          </cell>
          <cell r="H738">
            <v>996</v>
          </cell>
          <cell r="I738">
            <v>0.64300000000000002</v>
          </cell>
          <cell r="J738">
            <v>-640.428</v>
          </cell>
          <cell r="K738" t="str">
            <v>Peso de Producto Terminado</v>
          </cell>
          <cell r="L738" t="str">
            <v>G0047</v>
          </cell>
          <cell r="M738">
            <v>2002</v>
          </cell>
          <cell r="N738">
            <v>6</v>
          </cell>
          <cell r="O738" t="str">
            <v>043168</v>
          </cell>
          <cell r="P738">
            <v>1</v>
          </cell>
          <cell r="Q738" t="str">
            <v>G0047</v>
          </cell>
          <cell r="R738" t="str">
            <v>FACTUPA$03</v>
          </cell>
          <cell r="S738" t="str">
            <v>0200014928</v>
          </cell>
          <cell r="T738" t="str">
            <v>ARTELEN</v>
          </cell>
          <cell r="U738">
            <v>43168</v>
          </cell>
          <cell r="V738">
            <v>547.79999999999995</v>
          </cell>
          <cell r="W738">
            <v>0</v>
          </cell>
          <cell r="X738">
            <v>547.79999999999995</v>
          </cell>
          <cell r="Y738">
            <v>0</v>
          </cell>
        </row>
        <row r="739">
          <cell r="A739" t="str">
            <v>G0516C3013</v>
          </cell>
          <cell r="B739" t="str">
            <v>CJ LAVA.AXIONMANZ 491*247*215 KC150 4797</v>
          </cell>
          <cell r="C739">
            <v>90</v>
          </cell>
          <cell r="D739" t="str">
            <v>3</v>
          </cell>
          <cell r="E739">
            <v>20020621</v>
          </cell>
          <cell r="F739" t="str">
            <v>UN</v>
          </cell>
          <cell r="G739">
            <v>-1</v>
          </cell>
          <cell r="H739">
            <v>3950</v>
          </cell>
          <cell r="I739">
            <v>0.42599999999999999</v>
          </cell>
          <cell r="J739">
            <v>-1682.7</v>
          </cell>
          <cell r="K739" t="str">
            <v>Peso de Producto Terminado</v>
          </cell>
          <cell r="L739" t="str">
            <v>G0516</v>
          </cell>
          <cell r="M739">
            <v>2002</v>
          </cell>
          <cell r="N739">
            <v>6</v>
          </cell>
          <cell r="O739" t="str">
            <v>043565</v>
          </cell>
          <cell r="P739">
            <v>2</v>
          </cell>
          <cell r="Q739" t="str">
            <v>G0516</v>
          </cell>
          <cell r="R739" t="str">
            <v>FACTUPA$02</v>
          </cell>
          <cell r="S739" t="str">
            <v>0200015121</v>
          </cell>
          <cell r="T739" t="str">
            <v>COLGATE-PALMOLIVE DEL ECUADOR S.A.I.C.</v>
          </cell>
          <cell r="U739">
            <v>43565</v>
          </cell>
          <cell r="V739">
            <v>1580</v>
          </cell>
          <cell r="W739">
            <v>0</v>
          </cell>
          <cell r="X739">
            <v>1580</v>
          </cell>
          <cell r="Y739">
            <v>189.6</v>
          </cell>
        </row>
        <row r="740">
          <cell r="A740" t="str">
            <v>G0043C3HUE</v>
          </cell>
          <cell r="B740" t="str">
            <v>CJ HUEVOS AVESCA 624*320*346 T175 TE1109</v>
          </cell>
          <cell r="C740">
            <v>2</v>
          </cell>
          <cell r="D740" t="str">
            <v>3</v>
          </cell>
          <cell r="E740">
            <v>20020607</v>
          </cell>
          <cell r="F740" t="str">
            <v>UN</v>
          </cell>
          <cell r="G740">
            <v>1</v>
          </cell>
          <cell r="H740">
            <v>2637</v>
          </cell>
          <cell r="I740">
            <v>1.129</v>
          </cell>
          <cell r="J740">
            <v>2977.1730000000002</v>
          </cell>
          <cell r="K740" t="str">
            <v>Peso de Producto Terminado</v>
          </cell>
          <cell r="L740" t="str">
            <v>G0043</v>
          </cell>
          <cell r="M740">
            <v>2002</v>
          </cell>
          <cell r="N740">
            <v>6</v>
          </cell>
          <cell r="O740" t="str">
            <v>043073</v>
          </cell>
          <cell r="P740">
            <v>1</v>
          </cell>
          <cell r="Q740" t="str">
            <v>15010</v>
          </cell>
          <cell r="R740" t="str">
            <v>21732</v>
          </cell>
          <cell r="S740" t="str">
            <v>0</v>
          </cell>
          <cell r="T740" t="str">
            <v>AVICOLA ECUATORIANA C.A.</v>
          </cell>
          <cell r="U740">
            <v>43073</v>
          </cell>
        </row>
        <row r="741">
          <cell r="A741" t="str">
            <v>G0043C3HUE</v>
          </cell>
          <cell r="B741" t="str">
            <v>CJ HUEVOS AVESCA 624*320*346 T175 TE1109</v>
          </cell>
          <cell r="C741">
            <v>90</v>
          </cell>
          <cell r="D741" t="str">
            <v>3</v>
          </cell>
          <cell r="E741">
            <v>20020610</v>
          </cell>
          <cell r="F741" t="str">
            <v>UN</v>
          </cell>
          <cell r="G741">
            <v>-1</v>
          </cell>
          <cell r="H741">
            <v>2227</v>
          </cell>
          <cell r="I741">
            <v>1.129</v>
          </cell>
          <cell r="J741">
            <v>-2514.2829999999999</v>
          </cell>
          <cell r="K741" t="str">
            <v>Peso de Producto Terminado</v>
          </cell>
          <cell r="L741" t="str">
            <v>G0043</v>
          </cell>
          <cell r="M741">
            <v>2002</v>
          </cell>
          <cell r="N741">
            <v>6</v>
          </cell>
          <cell r="O741" t="str">
            <v>043104</v>
          </cell>
          <cell r="P741">
            <v>1</v>
          </cell>
          <cell r="Q741" t="str">
            <v>G0043</v>
          </cell>
          <cell r="R741" t="str">
            <v>FACTUPA$02</v>
          </cell>
          <cell r="S741" t="str">
            <v>0200014898</v>
          </cell>
          <cell r="T741" t="str">
            <v>AVICOLA ECUATORIANA C.A.</v>
          </cell>
          <cell r="U741">
            <v>43104</v>
          </cell>
          <cell r="V741">
            <v>2227</v>
          </cell>
          <cell r="W741">
            <v>0</v>
          </cell>
          <cell r="X741">
            <v>2227</v>
          </cell>
          <cell r="Y741">
            <v>267.24</v>
          </cell>
        </row>
        <row r="742">
          <cell r="A742" t="str">
            <v>G0043C3HUE</v>
          </cell>
          <cell r="B742" t="str">
            <v>CJ HUEVOS AVESCA 624*320*346 T175 TE1109</v>
          </cell>
          <cell r="C742">
            <v>2</v>
          </cell>
          <cell r="D742" t="str">
            <v>3</v>
          </cell>
          <cell r="E742">
            <v>20020620</v>
          </cell>
          <cell r="F742" t="str">
            <v>UN</v>
          </cell>
          <cell r="G742">
            <v>1</v>
          </cell>
          <cell r="H742">
            <v>1184</v>
          </cell>
          <cell r="I742">
            <v>1.129</v>
          </cell>
          <cell r="J742">
            <v>1336.7360000000001</v>
          </cell>
          <cell r="K742" t="str">
            <v>Peso de Producto Terminado</v>
          </cell>
          <cell r="L742" t="str">
            <v>G0043</v>
          </cell>
          <cell r="M742">
            <v>2002</v>
          </cell>
          <cell r="N742">
            <v>6</v>
          </cell>
          <cell r="O742" t="str">
            <v>043534</v>
          </cell>
          <cell r="P742">
            <v>3</v>
          </cell>
          <cell r="Q742" t="str">
            <v>15355</v>
          </cell>
          <cell r="R742" t="str">
            <v>21732</v>
          </cell>
          <cell r="S742" t="str">
            <v>0</v>
          </cell>
          <cell r="T742" t="str">
            <v>AVICOLA ECUATORIANA C.A.</v>
          </cell>
          <cell r="U742">
            <v>43534</v>
          </cell>
        </row>
        <row r="743">
          <cell r="A743" t="str">
            <v>G0043C3HUE</v>
          </cell>
          <cell r="B743" t="str">
            <v>CJ HUEVOS AVESCA 624*320*346 T175 TE1109</v>
          </cell>
          <cell r="C743">
            <v>90</v>
          </cell>
          <cell r="D743" t="str">
            <v>3</v>
          </cell>
          <cell r="E743">
            <v>20020620</v>
          </cell>
          <cell r="F743" t="str">
            <v>UN</v>
          </cell>
          <cell r="G743">
            <v>-1</v>
          </cell>
          <cell r="H743">
            <v>1594</v>
          </cell>
          <cell r="I743">
            <v>1.129</v>
          </cell>
          <cell r="J743">
            <v>-1799.626</v>
          </cell>
          <cell r="K743" t="str">
            <v>Peso de Producto Terminado</v>
          </cell>
          <cell r="L743" t="str">
            <v>G0043</v>
          </cell>
          <cell r="M743">
            <v>2002</v>
          </cell>
          <cell r="N743">
            <v>6</v>
          </cell>
          <cell r="O743" t="str">
            <v>043545</v>
          </cell>
          <cell r="P743">
            <v>1</v>
          </cell>
          <cell r="Q743" t="str">
            <v>G0043</v>
          </cell>
          <cell r="R743" t="str">
            <v>FACTUPA$02</v>
          </cell>
          <cell r="S743" t="str">
            <v>0200014923</v>
          </cell>
          <cell r="T743" t="str">
            <v>AVICOLA ECUATORIANA C.A.</v>
          </cell>
          <cell r="U743">
            <v>43545</v>
          </cell>
          <cell r="V743">
            <v>1994</v>
          </cell>
          <cell r="W743">
            <v>0</v>
          </cell>
          <cell r="X743">
            <v>1994</v>
          </cell>
          <cell r="Y743">
            <v>239.28</v>
          </cell>
        </row>
        <row r="744">
          <cell r="A744" t="str">
            <v>G0043C3HUE</v>
          </cell>
          <cell r="B744" t="str">
            <v>CJ HUEVOS AVESCA 624*320*346 T175 TE1109</v>
          </cell>
          <cell r="C744">
            <v>90</v>
          </cell>
          <cell r="D744" t="str">
            <v>3</v>
          </cell>
          <cell r="E744">
            <v>20020620</v>
          </cell>
          <cell r="F744" t="str">
            <v>UN</v>
          </cell>
          <cell r="G744">
            <v>-1</v>
          </cell>
          <cell r="H744">
            <v>400</v>
          </cell>
          <cell r="I744">
            <v>1.129</v>
          </cell>
          <cell r="J744">
            <v>-451.6</v>
          </cell>
          <cell r="K744" t="str">
            <v>Peso de Producto Terminado</v>
          </cell>
          <cell r="L744" t="str">
            <v>G0043</v>
          </cell>
          <cell r="M744">
            <v>2002</v>
          </cell>
          <cell r="N744">
            <v>6</v>
          </cell>
          <cell r="O744" t="str">
            <v>043545</v>
          </cell>
          <cell r="P744">
            <v>1</v>
          </cell>
          <cell r="Q744" t="str">
            <v>G0043</v>
          </cell>
          <cell r="R744" t="str">
            <v>FACTUPA$02</v>
          </cell>
          <cell r="S744" t="str">
            <v>0200014923</v>
          </cell>
          <cell r="T744" t="str">
            <v>AVICOLA ECUATORIANA C.A.</v>
          </cell>
          <cell r="U744">
            <v>43545</v>
          </cell>
          <cell r="V744">
            <v>1994</v>
          </cell>
          <cell r="W744">
            <v>0</v>
          </cell>
          <cell r="X744">
            <v>1994</v>
          </cell>
          <cell r="Y744">
            <v>239.28</v>
          </cell>
        </row>
        <row r="745">
          <cell r="A745" t="str">
            <v>G0047C3AND</v>
          </cell>
          <cell r="B745" t="str">
            <v>CAJA ANDADOR</v>
          </cell>
          <cell r="C745">
            <v>2</v>
          </cell>
          <cell r="D745" t="str">
            <v>3</v>
          </cell>
          <cell r="E745">
            <v>20020605</v>
          </cell>
          <cell r="F745" t="str">
            <v>UN</v>
          </cell>
          <cell r="G745">
            <v>1</v>
          </cell>
          <cell r="H745">
            <v>1648</v>
          </cell>
          <cell r="I745">
            <v>1.589</v>
          </cell>
          <cell r="J745">
            <v>2618.672</v>
          </cell>
          <cell r="K745" t="str">
            <v>Peso de Producto Terminado</v>
          </cell>
          <cell r="L745" t="str">
            <v>G0047</v>
          </cell>
          <cell r="M745">
            <v>2002</v>
          </cell>
          <cell r="N745">
            <v>6</v>
          </cell>
          <cell r="O745" t="str">
            <v>042893</v>
          </cell>
          <cell r="P745">
            <v>1</v>
          </cell>
          <cell r="Q745" t="str">
            <v>14918</v>
          </cell>
          <cell r="R745" t="str">
            <v>21674</v>
          </cell>
          <cell r="S745" t="str">
            <v>0</v>
          </cell>
          <cell r="T745" t="str">
            <v>ARTELEN</v>
          </cell>
          <cell r="U745">
            <v>42893</v>
          </cell>
        </row>
        <row r="746">
          <cell r="A746" t="str">
            <v>G0047C3AND</v>
          </cell>
          <cell r="B746" t="str">
            <v>CAJA ANDADOR</v>
          </cell>
          <cell r="C746">
            <v>90</v>
          </cell>
          <cell r="D746" t="str">
            <v>3</v>
          </cell>
          <cell r="E746">
            <v>20020605</v>
          </cell>
          <cell r="F746" t="str">
            <v>UN</v>
          </cell>
          <cell r="G746">
            <v>-1</v>
          </cell>
          <cell r="H746">
            <v>1648</v>
          </cell>
          <cell r="I746">
            <v>1.589</v>
          </cell>
          <cell r="J746">
            <v>-2618.672</v>
          </cell>
          <cell r="K746" t="str">
            <v>Peso de Producto Terminado</v>
          </cell>
          <cell r="L746" t="str">
            <v>G0047</v>
          </cell>
          <cell r="M746">
            <v>2002</v>
          </cell>
          <cell r="N746">
            <v>6</v>
          </cell>
          <cell r="O746" t="str">
            <v>042901</v>
          </cell>
          <cell r="P746">
            <v>3</v>
          </cell>
          <cell r="Q746" t="str">
            <v>G0047</v>
          </cell>
          <cell r="R746" t="str">
            <v>FACTUPA$03</v>
          </cell>
          <cell r="S746" t="str">
            <v>0200014797</v>
          </cell>
          <cell r="T746" t="str">
            <v>ARTELEN</v>
          </cell>
          <cell r="U746">
            <v>42901</v>
          </cell>
          <cell r="V746">
            <v>2257.7600000000002</v>
          </cell>
          <cell r="W746">
            <v>0</v>
          </cell>
          <cell r="X746">
            <v>2257.7600000000002</v>
          </cell>
          <cell r="Y746">
            <v>0</v>
          </cell>
        </row>
        <row r="747">
          <cell r="A747" t="str">
            <v>G0047C3V#1</v>
          </cell>
          <cell r="C747">
            <v>2</v>
          </cell>
          <cell r="D747" t="str">
            <v>3</v>
          </cell>
          <cell r="E747">
            <v>20020604</v>
          </cell>
          <cell r="F747" t="str">
            <v>UN</v>
          </cell>
          <cell r="G747">
            <v>1</v>
          </cell>
          <cell r="H747">
            <v>1920</v>
          </cell>
          <cell r="I747">
            <v>0.50600000000000001</v>
          </cell>
          <cell r="J747">
            <v>971.52</v>
          </cell>
          <cell r="K747" t="str">
            <v>Peso de Producto Terminado</v>
          </cell>
          <cell r="L747" t="str">
            <v>G0047</v>
          </cell>
          <cell r="M747">
            <v>2002</v>
          </cell>
          <cell r="N747">
            <v>6</v>
          </cell>
          <cell r="O747" t="str">
            <v>042870</v>
          </cell>
          <cell r="P747">
            <v>5</v>
          </cell>
          <cell r="Q747" t="str">
            <v>14896</v>
          </cell>
          <cell r="R747" t="str">
            <v>21673</v>
          </cell>
          <cell r="S747" t="str">
            <v>0</v>
          </cell>
          <cell r="T747" t="str">
            <v>ARTELEN</v>
          </cell>
          <cell r="U747">
            <v>42870</v>
          </cell>
        </row>
        <row r="748">
          <cell r="A748" t="str">
            <v>G0047C3V#1</v>
          </cell>
          <cell r="C748">
            <v>90</v>
          </cell>
          <cell r="D748" t="str">
            <v>3</v>
          </cell>
          <cell r="E748">
            <v>20020605</v>
          </cell>
          <cell r="F748" t="str">
            <v>UN</v>
          </cell>
          <cell r="G748">
            <v>-1</v>
          </cell>
          <cell r="H748">
            <v>1920</v>
          </cell>
          <cell r="K748" t="str">
            <v>Peso de Ventas</v>
          </cell>
          <cell r="L748" t="str">
            <v>G0047</v>
          </cell>
          <cell r="M748">
            <v>2002</v>
          </cell>
          <cell r="N748">
            <v>6</v>
          </cell>
          <cell r="O748" t="str">
            <v>042901</v>
          </cell>
          <cell r="P748">
            <v>1</v>
          </cell>
          <cell r="Q748" t="str">
            <v>G0047</v>
          </cell>
          <cell r="R748" t="str">
            <v>FACTUPA$03</v>
          </cell>
          <cell r="S748" t="str">
            <v>0200014797</v>
          </cell>
          <cell r="T748" t="str">
            <v>ARTELEN</v>
          </cell>
          <cell r="U748">
            <v>42901</v>
          </cell>
        </row>
        <row r="749">
          <cell r="A749" t="str">
            <v>G0047C3002</v>
          </cell>
          <cell r="B749" t="str">
            <v>CAJA VENTILADOR K-1802 560*205*480 T/175</v>
          </cell>
          <cell r="C749">
            <v>2</v>
          </cell>
          <cell r="D749" t="str">
            <v>3</v>
          </cell>
          <cell r="E749">
            <v>20020605</v>
          </cell>
          <cell r="F749" t="str">
            <v>UN</v>
          </cell>
          <cell r="G749">
            <v>1</v>
          </cell>
          <cell r="H749">
            <v>1361</v>
          </cell>
          <cell r="I749">
            <v>0.64300000000000002</v>
          </cell>
          <cell r="J749">
            <v>875.12300000000005</v>
          </cell>
          <cell r="K749" t="str">
            <v>Peso de Producto Terminado</v>
          </cell>
          <cell r="L749" t="str">
            <v>G0047</v>
          </cell>
          <cell r="M749">
            <v>2002</v>
          </cell>
          <cell r="N749">
            <v>6</v>
          </cell>
          <cell r="O749" t="str">
            <v>042893</v>
          </cell>
          <cell r="P749">
            <v>5</v>
          </cell>
          <cell r="Q749" t="str">
            <v>14899</v>
          </cell>
          <cell r="R749" t="str">
            <v>21672</v>
          </cell>
          <cell r="S749" t="str">
            <v>0</v>
          </cell>
          <cell r="T749" t="str">
            <v>ARTELEN</v>
          </cell>
          <cell r="U749">
            <v>42893</v>
          </cell>
        </row>
        <row r="750">
          <cell r="A750" t="str">
            <v>G0047C3002</v>
          </cell>
          <cell r="B750" t="str">
            <v>CAJA VENTILADOR K-1802 560*205*480 T/175</v>
          </cell>
          <cell r="C750">
            <v>90</v>
          </cell>
          <cell r="D750" t="str">
            <v>3</v>
          </cell>
          <cell r="E750">
            <v>20020605</v>
          </cell>
          <cell r="F750" t="str">
            <v>UN</v>
          </cell>
          <cell r="G750">
            <v>-1</v>
          </cell>
          <cell r="H750">
            <v>1361</v>
          </cell>
          <cell r="I750">
            <v>0.64300000000000002</v>
          </cell>
          <cell r="J750">
            <v>-875.12300000000005</v>
          </cell>
          <cell r="K750" t="str">
            <v>Peso de Producto Terminado</v>
          </cell>
          <cell r="L750" t="str">
            <v>G0047</v>
          </cell>
          <cell r="M750">
            <v>2002</v>
          </cell>
          <cell r="N750">
            <v>6</v>
          </cell>
          <cell r="O750" t="str">
            <v>042901</v>
          </cell>
          <cell r="P750">
            <v>2</v>
          </cell>
          <cell r="Q750" t="str">
            <v>G0047</v>
          </cell>
          <cell r="R750" t="str">
            <v>FACTUPA$03</v>
          </cell>
          <cell r="S750" t="str">
            <v>0200014797</v>
          </cell>
          <cell r="T750" t="str">
            <v>ARTELEN</v>
          </cell>
          <cell r="U750">
            <v>42901</v>
          </cell>
          <cell r="V750">
            <v>748.55</v>
          </cell>
          <cell r="W750">
            <v>0</v>
          </cell>
          <cell r="X750">
            <v>748.55</v>
          </cell>
          <cell r="Y750">
            <v>0</v>
          </cell>
        </row>
        <row r="751">
          <cell r="A751" t="str">
            <v>G0047C3010</v>
          </cell>
          <cell r="B751" t="str">
            <v>CJ VENT.K1803 560*205*480 175 B-C TE4346</v>
          </cell>
          <cell r="C751">
            <v>2</v>
          </cell>
          <cell r="D751" t="str">
            <v>3</v>
          </cell>
          <cell r="E751">
            <v>20020605</v>
          </cell>
          <cell r="F751" t="str">
            <v>UN</v>
          </cell>
          <cell r="G751">
            <v>1</v>
          </cell>
          <cell r="H751">
            <v>724</v>
          </cell>
          <cell r="I751">
            <v>0.64800000000000002</v>
          </cell>
          <cell r="J751">
            <v>469.15199999999999</v>
          </cell>
          <cell r="K751" t="str">
            <v>Peso de Producto Terminado</v>
          </cell>
          <cell r="L751" t="str">
            <v>G0047</v>
          </cell>
          <cell r="M751">
            <v>2002</v>
          </cell>
          <cell r="N751">
            <v>6</v>
          </cell>
          <cell r="O751" t="str">
            <v>042918</v>
          </cell>
          <cell r="P751">
            <v>1</v>
          </cell>
          <cell r="Q751" t="str">
            <v>14936</v>
          </cell>
          <cell r="R751" t="str">
            <v>21725</v>
          </cell>
          <cell r="S751" t="str">
            <v>0</v>
          </cell>
          <cell r="T751" t="str">
            <v>ARTELEN</v>
          </cell>
          <cell r="U751">
            <v>42918</v>
          </cell>
        </row>
        <row r="752">
          <cell r="A752" t="str">
            <v>G0069C3C02</v>
          </cell>
          <cell r="B752" t="str">
            <v>CJ REGULAR 2 346*258*175 K-C 125 TE 4332</v>
          </cell>
          <cell r="C752">
            <v>90</v>
          </cell>
          <cell r="D752" t="str">
            <v>3</v>
          </cell>
          <cell r="E752">
            <v>20020611</v>
          </cell>
          <cell r="F752" t="str">
            <v>UN</v>
          </cell>
          <cell r="G752">
            <v>-1</v>
          </cell>
          <cell r="H752">
            <v>4289</v>
          </cell>
          <cell r="I752">
            <v>0.25800000000000001</v>
          </cell>
          <cell r="J752">
            <v>-1106.5620000000001</v>
          </cell>
          <cell r="K752" t="str">
            <v>Peso de Producto Terminado</v>
          </cell>
          <cell r="L752" t="str">
            <v>G0069</v>
          </cell>
          <cell r="M752">
            <v>2002</v>
          </cell>
          <cell r="N752">
            <v>6</v>
          </cell>
          <cell r="O752" t="str">
            <v>043161</v>
          </cell>
          <cell r="P752">
            <v>3</v>
          </cell>
          <cell r="Q752" t="str">
            <v>G0069</v>
          </cell>
          <cell r="R752" t="str">
            <v>FACTUPA$02</v>
          </cell>
          <cell r="S752" t="str">
            <v>0200014924</v>
          </cell>
          <cell r="T752" t="str">
            <v>AVON S.A.</v>
          </cell>
          <cell r="U752">
            <v>43161</v>
          </cell>
          <cell r="V752">
            <v>943.58</v>
          </cell>
          <cell r="W752">
            <v>0</v>
          </cell>
          <cell r="X752">
            <v>943.58</v>
          </cell>
          <cell r="Y752">
            <v>113.23</v>
          </cell>
        </row>
        <row r="753">
          <cell r="A753" t="str">
            <v>G0053C3TPO</v>
          </cell>
          <cell r="B753" t="str">
            <v>CJ TAPA POLLOBB 490*625 K-C T/175 TE4304</v>
          </cell>
          <cell r="C753">
            <v>2</v>
          </cell>
          <cell r="D753" t="str">
            <v>3</v>
          </cell>
          <cell r="E753">
            <v>20020627</v>
          </cell>
          <cell r="F753" t="str">
            <v>UN</v>
          </cell>
          <cell r="G753">
            <v>1</v>
          </cell>
          <cell r="H753">
            <v>4100</v>
          </cell>
          <cell r="I753">
            <v>0.184</v>
          </cell>
          <cell r="J753">
            <v>754.4</v>
          </cell>
          <cell r="K753" t="str">
            <v>Peso de Producto Terminado</v>
          </cell>
          <cell r="L753" t="str">
            <v>G0053</v>
          </cell>
          <cell r="M753">
            <v>2002</v>
          </cell>
          <cell r="N753">
            <v>6</v>
          </cell>
          <cell r="O753" t="str">
            <v>044070</v>
          </cell>
          <cell r="P753">
            <v>1</v>
          </cell>
          <cell r="Q753" t="str">
            <v>15462</v>
          </cell>
          <cell r="R753" t="str">
            <v>21601</v>
          </cell>
          <cell r="S753" t="str">
            <v>0</v>
          </cell>
          <cell r="T753" t="str">
            <v>AGRO INDUSTRIAL VELASQUEZ</v>
          </cell>
          <cell r="U753">
            <v>44070</v>
          </cell>
        </row>
        <row r="754">
          <cell r="A754" t="str">
            <v>G0069C3C01</v>
          </cell>
          <cell r="B754" t="str">
            <v>CJ REGULAR 1 294*198*147 K-C 125 4331</v>
          </cell>
          <cell r="C754">
            <v>2</v>
          </cell>
          <cell r="D754" t="str">
            <v>3</v>
          </cell>
          <cell r="E754">
            <v>20020627</v>
          </cell>
          <cell r="F754" t="str">
            <v>UN</v>
          </cell>
          <cell r="G754">
            <v>1</v>
          </cell>
          <cell r="H754">
            <v>492</v>
          </cell>
          <cell r="I754">
            <v>0.17</v>
          </cell>
          <cell r="J754">
            <v>83.64</v>
          </cell>
          <cell r="K754" t="str">
            <v>Peso de Producto Terminado</v>
          </cell>
          <cell r="L754" t="str">
            <v>G0069</v>
          </cell>
          <cell r="M754">
            <v>2002</v>
          </cell>
          <cell r="N754">
            <v>6</v>
          </cell>
          <cell r="O754" t="str">
            <v>043918</v>
          </cell>
          <cell r="P754">
            <v>2</v>
          </cell>
          <cell r="Q754" t="str">
            <v>15293</v>
          </cell>
          <cell r="R754" t="str">
            <v>21660</v>
          </cell>
          <cell r="S754" t="str">
            <v>0</v>
          </cell>
          <cell r="T754" t="str">
            <v>AVON S.A.</v>
          </cell>
          <cell r="U754">
            <v>43918</v>
          </cell>
        </row>
        <row r="755">
          <cell r="A755" t="str">
            <v>G0069C3C01</v>
          </cell>
          <cell r="B755" t="str">
            <v>CJ REGULAR 1 294*198*147 K-C 125 4331</v>
          </cell>
          <cell r="C755">
            <v>2</v>
          </cell>
          <cell r="D755" t="str">
            <v>3</v>
          </cell>
          <cell r="E755">
            <v>20020627</v>
          </cell>
          <cell r="F755" t="str">
            <v>UN</v>
          </cell>
          <cell r="G755">
            <v>1</v>
          </cell>
          <cell r="H755">
            <v>5400</v>
          </cell>
          <cell r="I755">
            <v>0.17</v>
          </cell>
          <cell r="J755">
            <v>918</v>
          </cell>
          <cell r="K755" t="str">
            <v>Peso de Producto Terminado</v>
          </cell>
          <cell r="L755" t="str">
            <v>G0069</v>
          </cell>
          <cell r="M755">
            <v>2002</v>
          </cell>
          <cell r="N755">
            <v>6</v>
          </cell>
          <cell r="O755" t="str">
            <v>043918</v>
          </cell>
          <cell r="P755">
            <v>1</v>
          </cell>
          <cell r="Q755" t="str">
            <v>15515</v>
          </cell>
          <cell r="R755" t="str">
            <v>21660</v>
          </cell>
          <cell r="S755" t="str">
            <v>0</v>
          </cell>
          <cell r="T755" t="str">
            <v>AVON S.A.</v>
          </cell>
          <cell r="U755">
            <v>43918</v>
          </cell>
        </row>
        <row r="756">
          <cell r="A756" t="str">
            <v>G0069C3C01</v>
          </cell>
          <cell r="B756" t="str">
            <v>CJ REGULAR 1 294*198*147 K-C 125 4331</v>
          </cell>
          <cell r="C756">
            <v>90</v>
          </cell>
          <cell r="D756" t="str">
            <v>3</v>
          </cell>
          <cell r="E756">
            <v>20020627</v>
          </cell>
          <cell r="F756" t="str">
            <v>UN</v>
          </cell>
          <cell r="G756">
            <v>-1</v>
          </cell>
          <cell r="H756">
            <v>4369</v>
          </cell>
          <cell r="I756">
            <v>0.17</v>
          </cell>
          <cell r="J756">
            <v>-742.73</v>
          </cell>
          <cell r="K756" t="str">
            <v>Peso de Producto Terminado</v>
          </cell>
          <cell r="L756" t="str">
            <v>G0069</v>
          </cell>
          <cell r="M756">
            <v>2002</v>
          </cell>
          <cell r="N756">
            <v>6</v>
          </cell>
          <cell r="O756" t="str">
            <v>043906</v>
          </cell>
          <cell r="P756">
            <v>1</v>
          </cell>
          <cell r="Q756" t="str">
            <v>G0069</v>
          </cell>
          <cell r="R756" t="str">
            <v>FACTUPA$02</v>
          </cell>
          <cell r="S756" t="str">
            <v>0200015266</v>
          </cell>
          <cell r="T756" t="str">
            <v>AVON S.A.</v>
          </cell>
          <cell r="U756">
            <v>43906</v>
          </cell>
          <cell r="V756">
            <v>611.66</v>
          </cell>
          <cell r="W756">
            <v>0</v>
          </cell>
          <cell r="X756">
            <v>611.66</v>
          </cell>
          <cell r="Y756">
            <v>73.400000000000006</v>
          </cell>
        </row>
        <row r="757">
          <cell r="A757" t="str">
            <v>G0069C3C01</v>
          </cell>
          <cell r="B757" t="str">
            <v>CJ REGULAR 1 294*198*147 K-C 125 4331</v>
          </cell>
          <cell r="C757">
            <v>2</v>
          </cell>
          <cell r="D757" t="str">
            <v>3</v>
          </cell>
          <cell r="E757">
            <v>20020627</v>
          </cell>
          <cell r="F757" t="str">
            <v>UN</v>
          </cell>
          <cell r="G757">
            <v>1</v>
          </cell>
          <cell r="H757">
            <v>3000</v>
          </cell>
          <cell r="I757">
            <v>0.17</v>
          </cell>
          <cell r="J757">
            <v>510</v>
          </cell>
          <cell r="K757" t="str">
            <v>Peso de Producto Terminado</v>
          </cell>
          <cell r="L757" t="str">
            <v>G0069</v>
          </cell>
          <cell r="M757">
            <v>2002</v>
          </cell>
          <cell r="N757">
            <v>6</v>
          </cell>
          <cell r="O757" t="str">
            <v>043905</v>
          </cell>
          <cell r="P757">
            <v>1</v>
          </cell>
          <cell r="Q757" t="str">
            <v>15292</v>
          </cell>
          <cell r="R757" t="str">
            <v>21660</v>
          </cell>
          <cell r="S757" t="str">
            <v>0</v>
          </cell>
          <cell r="T757" t="str">
            <v>AVON S.A.</v>
          </cell>
          <cell r="U757">
            <v>43905</v>
          </cell>
        </row>
        <row r="758">
          <cell r="A758" t="str">
            <v>G0069C3C01</v>
          </cell>
          <cell r="B758" t="str">
            <v>CJ REGULAR 1 294*198*147 K-C 125 4331</v>
          </cell>
          <cell r="C758">
            <v>90</v>
          </cell>
          <cell r="D758" t="str">
            <v>3</v>
          </cell>
          <cell r="E758">
            <v>20020612</v>
          </cell>
          <cell r="F758" t="str">
            <v>UN</v>
          </cell>
          <cell r="G758">
            <v>-1</v>
          </cell>
          <cell r="H758">
            <v>1140</v>
          </cell>
          <cell r="I758">
            <v>0.17</v>
          </cell>
          <cell r="J758">
            <v>-193.8</v>
          </cell>
          <cell r="K758" t="str">
            <v>Peso de Producto Terminado</v>
          </cell>
          <cell r="L758" t="str">
            <v>G0069</v>
          </cell>
          <cell r="M758">
            <v>2002</v>
          </cell>
          <cell r="N758">
            <v>6</v>
          </cell>
          <cell r="O758" t="str">
            <v>043222</v>
          </cell>
          <cell r="P758">
            <v>4</v>
          </cell>
          <cell r="Q758" t="str">
            <v>G0069</v>
          </cell>
          <cell r="R758" t="str">
            <v>FACTUPA$02</v>
          </cell>
          <cell r="S758" t="str">
            <v>0200014950</v>
          </cell>
          <cell r="T758" t="str">
            <v>AVON S.A.</v>
          </cell>
          <cell r="U758">
            <v>43222</v>
          </cell>
          <cell r="V758">
            <v>159.6</v>
          </cell>
          <cell r="W758">
            <v>0</v>
          </cell>
          <cell r="X758">
            <v>159.6</v>
          </cell>
          <cell r="Y758">
            <v>19.149999999999999</v>
          </cell>
        </row>
        <row r="759">
          <cell r="A759" t="str">
            <v>G0047C3010</v>
          </cell>
          <cell r="B759" t="str">
            <v>CJ VENT.K1803 560*205*480 175 B-C TE4346</v>
          </cell>
          <cell r="C759">
            <v>90</v>
          </cell>
          <cell r="D759" t="str">
            <v>3</v>
          </cell>
          <cell r="E759">
            <v>20020606</v>
          </cell>
          <cell r="F759" t="str">
            <v>UN</v>
          </cell>
          <cell r="G759">
            <v>-1</v>
          </cell>
          <cell r="H759">
            <v>724</v>
          </cell>
          <cell r="I759">
            <v>0.64300000000000002</v>
          </cell>
          <cell r="J759">
            <v>-465.53200000000004</v>
          </cell>
          <cell r="K759" t="str">
            <v>Peso de Producto Terminado</v>
          </cell>
          <cell r="L759" t="str">
            <v>G0047</v>
          </cell>
          <cell r="M759">
            <v>2002</v>
          </cell>
          <cell r="N759">
            <v>6</v>
          </cell>
          <cell r="O759" t="str">
            <v>042920</v>
          </cell>
          <cell r="P759">
            <v>1</v>
          </cell>
          <cell r="Q759" t="str">
            <v>G0047</v>
          </cell>
          <cell r="R759" t="str">
            <v>FACTUPA$03</v>
          </cell>
          <cell r="S759" t="str">
            <v>0200014811</v>
          </cell>
          <cell r="T759" t="str">
            <v>ARTELEN</v>
          </cell>
          <cell r="U759">
            <v>42920</v>
          </cell>
          <cell r="V759">
            <v>398.2</v>
          </cell>
          <cell r="W759">
            <v>0</v>
          </cell>
          <cell r="X759">
            <v>398.2</v>
          </cell>
          <cell r="Y759">
            <v>0</v>
          </cell>
        </row>
        <row r="760">
          <cell r="A760" t="str">
            <v>G0069C3C01</v>
          </cell>
          <cell r="B760" t="str">
            <v>CJ REGULAR 1 294*198*147 K-C 125 4331</v>
          </cell>
          <cell r="C760">
            <v>2</v>
          </cell>
          <cell r="D760" t="str">
            <v>3</v>
          </cell>
          <cell r="E760">
            <v>20020604</v>
          </cell>
          <cell r="F760" t="str">
            <v>UN</v>
          </cell>
          <cell r="G760">
            <v>1</v>
          </cell>
          <cell r="H760">
            <v>12289</v>
          </cell>
          <cell r="I760">
            <v>0.17</v>
          </cell>
          <cell r="J760">
            <v>2089.13</v>
          </cell>
          <cell r="K760" t="str">
            <v>Peso de Producto Terminado</v>
          </cell>
          <cell r="L760" t="str">
            <v>G0069</v>
          </cell>
          <cell r="M760">
            <v>2002</v>
          </cell>
          <cell r="N760">
            <v>6</v>
          </cell>
          <cell r="O760" t="str">
            <v>042855</v>
          </cell>
          <cell r="P760">
            <v>4</v>
          </cell>
          <cell r="Q760" t="str">
            <v>14886</v>
          </cell>
          <cell r="R760" t="str">
            <v>21660</v>
          </cell>
          <cell r="S760" t="str">
            <v>0</v>
          </cell>
          <cell r="T760" t="str">
            <v>AVON S.A.</v>
          </cell>
          <cell r="U760">
            <v>42855</v>
          </cell>
        </row>
        <row r="761">
          <cell r="A761" t="str">
            <v>G0047C3010</v>
          </cell>
          <cell r="B761" t="str">
            <v>CJ VENT.K1803 560*205*480 175 B-C TE4346</v>
          </cell>
          <cell r="C761">
            <v>2</v>
          </cell>
          <cell r="D761" t="str">
            <v>3</v>
          </cell>
          <cell r="E761">
            <v>20020611</v>
          </cell>
          <cell r="F761" t="str">
            <v>UN</v>
          </cell>
          <cell r="G761">
            <v>1</v>
          </cell>
          <cell r="H761">
            <v>996</v>
          </cell>
          <cell r="I761">
            <v>0.64300000000000002</v>
          </cell>
          <cell r="J761">
            <v>640.428</v>
          </cell>
          <cell r="K761" t="str">
            <v>Peso de Producto Terminado</v>
          </cell>
          <cell r="L761" t="str">
            <v>G0047</v>
          </cell>
          <cell r="M761">
            <v>2002</v>
          </cell>
          <cell r="N761">
            <v>6</v>
          </cell>
          <cell r="O761" t="str">
            <v>043138</v>
          </cell>
          <cell r="P761">
            <v>4</v>
          </cell>
          <cell r="Q761" t="str">
            <v>15043</v>
          </cell>
          <cell r="R761" t="str">
            <v>21725</v>
          </cell>
          <cell r="S761" t="str">
            <v>0</v>
          </cell>
          <cell r="T761" t="str">
            <v>ARTELEN</v>
          </cell>
          <cell r="U761">
            <v>43138</v>
          </cell>
        </row>
        <row r="762">
          <cell r="A762" t="str">
            <v>G0053C3TPO</v>
          </cell>
          <cell r="B762" t="str">
            <v>CJ TAPA POLLOBB 490*625 K-C T/175 TE4304</v>
          </cell>
          <cell r="C762">
            <v>90</v>
          </cell>
          <cell r="D762" t="str">
            <v>3</v>
          </cell>
          <cell r="E762">
            <v>20020629</v>
          </cell>
          <cell r="F762" t="str">
            <v>UN</v>
          </cell>
          <cell r="G762">
            <v>-1</v>
          </cell>
          <cell r="H762">
            <v>900</v>
          </cell>
          <cell r="I762">
            <v>0.184</v>
          </cell>
          <cell r="J762">
            <v>-165.6</v>
          </cell>
          <cell r="K762" t="str">
            <v>Peso de Producto Terminado</v>
          </cell>
          <cell r="L762" t="str">
            <v>G0053</v>
          </cell>
          <cell r="M762">
            <v>2002</v>
          </cell>
          <cell r="N762">
            <v>6</v>
          </cell>
          <cell r="O762" t="str">
            <v>043993</v>
          </cell>
          <cell r="P762">
            <v>2</v>
          </cell>
          <cell r="Q762" t="str">
            <v>G0053</v>
          </cell>
          <cell r="R762" t="str">
            <v>FACTUPA$02</v>
          </cell>
          <cell r="S762" t="str">
            <v>0200015302</v>
          </cell>
          <cell r="T762" t="str">
            <v>AGRO INDUSTRIAL VELASQUEZ</v>
          </cell>
          <cell r="U762">
            <v>43993</v>
          </cell>
          <cell r="V762">
            <v>750</v>
          </cell>
          <cell r="W762">
            <v>0</v>
          </cell>
          <cell r="X762">
            <v>750</v>
          </cell>
          <cell r="Y762">
            <v>90</v>
          </cell>
        </row>
        <row r="763">
          <cell r="A763" t="str">
            <v>G0053C3TPO</v>
          </cell>
          <cell r="B763" t="str">
            <v>CJ TAPA POLLOBB 490*625 K-C T/175 TE4304</v>
          </cell>
          <cell r="C763">
            <v>90</v>
          </cell>
          <cell r="D763" t="str">
            <v>3</v>
          </cell>
          <cell r="E763">
            <v>20020629</v>
          </cell>
          <cell r="F763" t="str">
            <v>UN</v>
          </cell>
          <cell r="G763">
            <v>-1</v>
          </cell>
          <cell r="H763">
            <v>4100</v>
          </cell>
          <cell r="I763">
            <v>0.184</v>
          </cell>
          <cell r="J763">
            <v>-754.4</v>
          </cell>
          <cell r="K763" t="str">
            <v>Peso de Producto Terminado</v>
          </cell>
          <cell r="L763" t="str">
            <v>G0053</v>
          </cell>
          <cell r="M763">
            <v>2002</v>
          </cell>
          <cell r="N763">
            <v>6</v>
          </cell>
          <cell r="O763" t="str">
            <v>043993</v>
          </cell>
          <cell r="P763">
            <v>2</v>
          </cell>
          <cell r="Q763" t="str">
            <v>G0053</v>
          </cell>
          <cell r="R763" t="str">
            <v>FACTUPA$02</v>
          </cell>
          <cell r="S763" t="str">
            <v>0200015302</v>
          </cell>
          <cell r="T763" t="str">
            <v>AGRO INDUSTRIAL VELASQUEZ</v>
          </cell>
          <cell r="U763">
            <v>43993</v>
          </cell>
          <cell r="V763">
            <v>750</v>
          </cell>
          <cell r="W763">
            <v>0</v>
          </cell>
          <cell r="X763">
            <v>750</v>
          </cell>
          <cell r="Y763">
            <v>90</v>
          </cell>
        </row>
        <row r="764">
          <cell r="A764" t="str">
            <v>G0053C3FPO</v>
          </cell>
          <cell r="B764" t="str">
            <v>CJ FONDO POLLO 1010*875 T200 TR009 TE115</v>
          </cell>
          <cell r="C764">
            <v>90</v>
          </cell>
          <cell r="D764" t="str">
            <v>3</v>
          </cell>
          <cell r="E764">
            <v>20020629</v>
          </cell>
          <cell r="F764" t="str">
            <v>UN</v>
          </cell>
          <cell r="G764">
            <v>-1</v>
          </cell>
          <cell r="H764">
            <v>1400</v>
          </cell>
          <cell r="I764">
            <v>0.55900000000000005</v>
          </cell>
          <cell r="J764">
            <v>-782.6</v>
          </cell>
          <cell r="K764" t="str">
            <v>Peso de Producto Terminado</v>
          </cell>
          <cell r="L764" t="str">
            <v>G0053</v>
          </cell>
          <cell r="M764">
            <v>2002</v>
          </cell>
          <cell r="N764">
            <v>6</v>
          </cell>
          <cell r="O764" t="str">
            <v>043993</v>
          </cell>
          <cell r="P764">
            <v>1</v>
          </cell>
          <cell r="Q764" t="str">
            <v>G0053</v>
          </cell>
          <cell r="R764" t="str">
            <v>FACTUPA$02</v>
          </cell>
          <cell r="S764" t="str">
            <v>0200015302</v>
          </cell>
          <cell r="T764" t="str">
            <v>AGRO INDUSTRIAL VELASQUEZ</v>
          </cell>
          <cell r="U764">
            <v>43993</v>
          </cell>
          <cell r="V764">
            <v>2350</v>
          </cell>
          <cell r="W764">
            <v>0</v>
          </cell>
          <cell r="X764">
            <v>2350</v>
          </cell>
          <cell r="Y764">
            <v>282</v>
          </cell>
        </row>
        <row r="765">
          <cell r="A765" t="str">
            <v>G0053C3FPO</v>
          </cell>
          <cell r="B765" t="str">
            <v>CJ FONDO POLLO 1010*875 T200 TR009 TE115</v>
          </cell>
          <cell r="C765">
            <v>90</v>
          </cell>
          <cell r="D765" t="str">
            <v>3</v>
          </cell>
          <cell r="E765">
            <v>20020629</v>
          </cell>
          <cell r="F765" t="str">
            <v>UN</v>
          </cell>
          <cell r="G765">
            <v>-1</v>
          </cell>
          <cell r="H765">
            <v>3600</v>
          </cell>
          <cell r="I765">
            <v>0.55900000000000005</v>
          </cell>
          <cell r="J765">
            <v>-2012.4</v>
          </cell>
          <cell r="K765" t="str">
            <v>Peso de Producto Terminado</v>
          </cell>
          <cell r="L765" t="str">
            <v>G0053</v>
          </cell>
          <cell r="M765">
            <v>2002</v>
          </cell>
          <cell r="N765">
            <v>6</v>
          </cell>
          <cell r="O765" t="str">
            <v>043993</v>
          </cell>
          <cell r="P765">
            <v>1</v>
          </cell>
          <cell r="Q765" t="str">
            <v>G0053</v>
          </cell>
          <cell r="R765" t="str">
            <v>FACTUPA$02</v>
          </cell>
          <cell r="S765" t="str">
            <v>0200015302</v>
          </cell>
          <cell r="T765" t="str">
            <v>AGRO INDUSTRIAL VELASQUEZ</v>
          </cell>
          <cell r="U765">
            <v>43993</v>
          </cell>
          <cell r="V765">
            <v>2350</v>
          </cell>
          <cell r="W765">
            <v>0</v>
          </cell>
          <cell r="X765">
            <v>2350</v>
          </cell>
          <cell r="Y765">
            <v>282</v>
          </cell>
        </row>
        <row r="766">
          <cell r="A766" t="str">
            <v>G0053C3FPO</v>
          </cell>
          <cell r="B766" t="str">
            <v>CJ FONDO POLLO 1010*875 T200 TR009 TE115</v>
          </cell>
          <cell r="C766">
            <v>2</v>
          </cell>
          <cell r="D766" t="str">
            <v>3</v>
          </cell>
          <cell r="E766">
            <v>20020620</v>
          </cell>
          <cell r="F766" t="str">
            <v>UN</v>
          </cell>
          <cell r="G766">
            <v>1</v>
          </cell>
          <cell r="H766">
            <v>3600</v>
          </cell>
          <cell r="I766">
            <v>0.55900000000000005</v>
          </cell>
          <cell r="J766">
            <v>2012.4</v>
          </cell>
          <cell r="K766" t="str">
            <v>Peso de Producto Terminado</v>
          </cell>
          <cell r="L766" t="str">
            <v>G0053</v>
          </cell>
          <cell r="M766">
            <v>2002</v>
          </cell>
          <cell r="N766">
            <v>6</v>
          </cell>
          <cell r="O766" t="str">
            <v>043558</v>
          </cell>
          <cell r="P766">
            <v>7</v>
          </cell>
          <cell r="Q766" t="str">
            <v>15362</v>
          </cell>
          <cell r="R766" t="str">
            <v>21584</v>
          </cell>
          <cell r="S766" t="str">
            <v>0</v>
          </cell>
          <cell r="T766" t="str">
            <v>AGRO INDUSTRIAL VELASQUEZ</v>
          </cell>
          <cell r="U766">
            <v>43558</v>
          </cell>
        </row>
        <row r="767">
          <cell r="A767" t="str">
            <v>G0000T3RAN</v>
          </cell>
          <cell r="B767" t="str">
            <v>TRANSVERSALES POLLO</v>
          </cell>
          <cell r="C767">
            <v>90</v>
          </cell>
          <cell r="D767" t="str">
            <v>3</v>
          </cell>
          <cell r="E767">
            <v>20020629</v>
          </cell>
          <cell r="F767" t="str">
            <v>UN</v>
          </cell>
          <cell r="G767">
            <v>-1</v>
          </cell>
          <cell r="H767">
            <v>5000</v>
          </cell>
          <cell r="I767">
            <v>0.30299999999999999</v>
          </cell>
          <cell r="J767">
            <v>-1515</v>
          </cell>
          <cell r="K767" t="str">
            <v>Peso de Producto Terminado</v>
          </cell>
          <cell r="L767" t="str">
            <v>G0000</v>
          </cell>
          <cell r="M767">
            <v>2002</v>
          </cell>
          <cell r="N767">
            <v>6</v>
          </cell>
          <cell r="O767" t="str">
            <v>043993</v>
          </cell>
          <cell r="P767">
            <v>4</v>
          </cell>
          <cell r="Q767" t="str">
            <v>G0053</v>
          </cell>
          <cell r="R767" t="str">
            <v>FACTUPA$02</v>
          </cell>
          <cell r="S767" t="str">
            <v>0200015302</v>
          </cell>
          <cell r="T767" t="str">
            <v>INDUSTRIAL LA REFORMA</v>
          </cell>
          <cell r="U767">
            <v>43993</v>
          </cell>
          <cell r="V767">
            <v>500</v>
          </cell>
          <cell r="W767">
            <v>0</v>
          </cell>
          <cell r="X767">
            <v>500</v>
          </cell>
          <cell r="Y767">
            <v>60</v>
          </cell>
        </row>
        <row r="768">
          <cell r="A768" t="str">
            <v>G0069C3C01</v>
          </cell>
          <cell r="B768" t="str">
            <v>CJ REGULAR 1 294*198*147 K-C 125 4331</v>
          </cell>
          <cell r="C768">
            <v>90</v>
          </cell>
          <cell r="D768" t="str">
            <v>3</v>
          </cell>
          <cell r="E768">
            <v>20020611</v>
          </cell>
          <cell r="F768" t="str">
            <v>UN</v>
          </cell>
          <cell r="G768">
            <v>-1</v>
          </cell>
          <cell r="H768">
            <v>9360</v>
          </cell>
          <cell r="I768">
            <v>0.17</v>
          </cell>
          <cell r="J768">
            <v>-1591.2</v>
          </cell>
          <cell r="K768" t="str">
            <v>Peso de Producto Terminado</v>
          </cell>
          <cell r="L768" t="str">
            <v>G0069</v>
          </cell>
          <cell r="M768">
            <v>2002</v>
          </cell>
          <cell r="N768">
            <v>6</v>
          </cell>
          <cell r="O768" t="str">
            <v>043161</v>
          </cell>
          <cell r="P768">
            <v>5</v>
          </cell>
          <cell r="Q768" t="str">
            <v>G0069</v>
          </cell>
          <cell r="R768" t="str">
            <v>FACTUPA$02</v>
          </cell>
          <cell r="S768" t="str">
            <v>0200014924</v>
          </cell>
          <cell r="T768" t="str">
            <v>AVON S.A.</v>
          </cell>
          <cell r="U768">
            <v>43161</v>
          </cell>
          <cell r="V768">
            <v>1310.4000000000001</v>
          </cell>
          <cell r="W768">
            <v>0</v>
          </cell>
          <cell r="X768">
            <v>1310.4000000000001</v>
          </cell>
          <cell r="Y768">
            <v>157.25</v>
          </cell>
        </row>
        <row r="769">
          <cell r="A769" t="str">
            <v>G1502T3100</v>
          </cell>
          <cell r="B769" t="str">
            <v>TRANSVERSAL WELLA 100 ML 260*115 T/125</v>
          </cell>
          <cell r="C769">
            <v>2</v>
          </cell>
          <cell r="D769" t="str">
            <v>3</v>
          </cell>
          <cell r="E769">
            <v>20020619</v>
          </cell>
          <cell r="F769" t="str">
            <v>UN</v>
          </cell>
          <cell r="G769">
            <v>1</v>
          </cell>
          <cell r="H769">
            <v>2000</v>
          </cell>
          <cell r="I769">
            <v>1.4E-2</v>
          </cell>
          <cell r="J769">
            <v>28</v>
          </cell>
          <cell r="K769" t="str">
            <v>Peso de Producto Terminado</v>
          </cell>
          <cell r="L769" t="str">
            <v>G1502</v>
          </cell>
          <cell r="M769">
            <v>2002</v>
          </cell>
          <cell r="N769">
            <v>6</v>
          </cell>
          <cell r="O769" t="str">
            <v>043474</v>
          </cell>
          <cell r="P769">
            <v>1</v>
          </cell>
          <cell r="Q769" t="str">
            <v>15162</v>
          </cell>
          <cell r="R769" t="str">
            <v>21911</v>
          </cell>
          <cell r="S769" t="str">
            <v>0</v>
          </cell>
          <cell r="T769" t="str">
            <v>MERCANTIL GARZOZI &amp; GARBU S.A.</v>
          </cell>
          <cell r="U769">
            <v>43474</v>
          </cell>
        </row>
        <row r="770">
          <cell r="A770" t="str">
            <v>G2153C3A06</v>
          </cell>
          <cell r="B770" t="str">
            <v>CAJA A-6 600*400*266 K/K T200 TE3159</v>
          </cell>
          <cell r="C770">
            <v>90</v>
          </cell>
          <cell r="D770" t="str">
            <v>3</v>
          </cell>
          <cell r="E770">
            <v>20020606</v>
          </cell>
          <cell r="F770" t="str">
            <v>UN</v>
          </cell>
          <cell r="G770">
            <v>-1</v>
          </cell>
          <cell r="H770">
            <v>2675</v>
          </cell>
          <cell r="I770">
            <v>0.86399999999999999</v>
          </cell>
          <cell r="J770">
            <v>-2311.1999999999998</v>
          </cell>
          <cell r="K770" t="str">
            <v>Peso de Producto Terminado</v>
          </cell>
          <cell r="L770" t="str">
            <v>G2153</v>
          </cell>
          <cell r="M770">
            <v>2002</v>
          </cell>
          <cell r="N770">
            <v>6</v>
          </cell>
          <cell r="O770" t="str">
            <v>042931</v>
          </cell>
          <cell r="P770">
            <v>1</v>
          </cell>
          <cell r="Q770" t="str">
            <v>G2153</v>
          </cell>
          <cell r="R770" t="str">
            <v>FACTUPA$02</v>
          </cell>
          <cell r="S770" t="str">
            <v>0200014815</v>
          </cell>
          <cell r="T770" t="str">
            <v>PLASTIGAMA</v>
          </cell>
          <cell r="U770">
            <v>42931</v>
          </cell>
          <cell r="V770">
            <v>2086.5</v>
          </cell>
          <cell r="W770">
            <v>0</v>
          </cell>
          <cell r="X770">
            <v>2086.5</v>
          </cell>
          <cell r="Y770">
            <v>250.38</v>
          </cell>
        </row>
        <row r="771">
          <cell r="A771" t="str">
            <v>G2153C3A06</v>
          </cell>
          <cell r="B771" t="str">
            <v>CAJA A-6 600*400*266 K/K T200 TE3159</v>
          </cell>
          <cell r="C771">
            <v>90</v>
          </cell>
          <cell r="D771" t="str">
            <v>3</v>
          </cell>
          <cell r="E771">
            <v>20020606</v>
          </cell>
          <cell r="F771" t="str">
            <v>UN</v>
          </cell>
          <cell r="G771">
            <v>-1</v>
          </cell>
          <cell r="H771">
            <v>2505</v>
          </cell>
          <cell r="I771">
            <v>0.86399999999999999</v>
          </cell>
          <cell r="J771">
            <v>-2164.3200000000002</v>
          </cell>
          <cell r="K771" t="str">
            <v>Peso de Producto Terminado</v>
          </cell>
          <cell r="L771" t="str">
            <v>G2153</v>
          </cell>
          <cell r="M771">
            <v>2002</v>
          </cell>
          <cell r="N771">
            <v>6</v>
          </cell>
          <cell r="O771" t="str">
            <v>042954</v>
          </cell>
          <cell r="P771">
            <v>1</v>
          </cell>
          <cell r="Q771" t="str">
            <v>G2153</v>
          </cell>
          <cell r="R771" t="str">
            <v>FACTUPA$02</v>
          </cell>
          <cell r="S771" t="str">
            <v>0200014819</v>
          </cell>
          <cell r="T771" t="str">
            <v>PLASTIGAMA</v>
          </cell>
          <cell r="U771">
            <v>42954</v>
          </cell>
          <cell r="V771">
            <v>1953.9</v>
          </cell>
          <cell r="W771">
            <v>0</v>
          </cell>
          <cell r="X771">
            <v>1953.9</v>
          </cell>
          <cell r="Y771">
            <v>234.47</v>
          </cell>
        </row>
        <row r="772">
          <cell r="A772" t="str">
            <v>G2153C3A06</v>
          </cell>
          <cell r="B772" t="str">
            <v>CAJA A-6 600*400*266 K/K T200 TE3159</v>
          </cell>
          <cell r="C772">
            <v>2</v>
          </cell>
          <cell r="D772" t="str">
            <v>3</v>
          </cell>
          <cell r="E772">
            <v>20020613</v>
          </cell>
          <cell r="F772" t="str">
            <v>UN</v>
          </cell>
          <cell r="G772">
            <v>1</v>
          </cell>
          <cell r="H772">
            <v>1405</v>
          </cell>
          <cell r="I772">
            <v>0.86399999999999999</v>
          </cell>
          <cell r="J772">
            <v>1213.92</v>
          </cell>
          <cell r="K772" t="str">
            <v>Peso de Producto Terminado</v>
          </cell>
          <cell r="L772" t="str">
            <v>G2153</v>
          </cell>
          <cell r="M772">
            <v>2002</v>
          </cell>
          <cell r="N772">
            <v>6</v>
          </cell>
          <cell r="O772" t="str">
            <v>043252</v>
          </cell>
          <cell r="P772">
            <v>7</v>
          </cell>
          <cell r="Q772" t="str">
            <v>15097</v>
          </cell>
          <cell r="R772" t="str">
            <v>21700</v>
          </cell>
          <cell r="S772" t="str">
            <v>0</v>
          </cell>
          <cell r="T772" t="str">
            <v>PLASTIGAMA</v>
          </cell>
          <cell r="U772">
            <v>43252</v>
          </cell>
        </row>
        <row r="773">
          <cell r="A773" t="str">
            <v>G2153C3A06</v>
          </cell>
          <cell r="B773" t="str">
            <v>CAJA A-6 600*400*266 K/K T200 TE3159</v>
          </cell>
          <cell r="C773">
            <v>2</v>
          </cell>
          <cell r="D773" t="str">
            <v>3</v>
          </cell>
          <cell r="E773">
            <v>20020614</v>
          </cell>
          <cell r="F773" t="str">
            <v>UN</v>
          </cell>
          <cell r="G773">
            <v>1</v>
          </cell>
          <cell r="H773">
            <v>988</v>
          </cell>
          <cell r="I773">
            <v>0.86399999999999999</v>
          </cell>
          <cell r="J773">
            <v>853.63199999999995</v>
          </cell>
          <cell r="K773" t="str">
            <v>Peso de Producto Terminado</v>
          </cell>
          <cell r="L773" t="str">
            <v>G2153</v>
          </cell>
          <cell r="M773">
            <v>2002</v>
          </cell>
          <cell r="N773">
            <v>6</v>
          </cell>
          <cell r="O773" t="str">
            <v>043345</v>
          </cell>
          <cell r="P773">
            <v>1</v>
          </cell>
          <cell r="Q773" t="str">
            <v>15212</v>
          </cell>
          <cell r="R773" t="str">
            <v>21700</v>
          </cell>
          <cell r="S773" t="str">
            <v>0</v>
          </cell>
          <cell r="T773" t="str">
            <v>PLASTIGAMA</v>
          </cell>
          <cell r="U773">
            <v>43345</v>
          </cell>
        </row>
        <row r="774">
          <cell r="A774" t="str">
            <v>G2153C3A06</v>
          </cell>
          <cell r="B774" t="str">
            <v>CAJA A-6 600*400*266 K/K T200 TE3159</v>
          </cell>
          <cell r="C774">
            <v>90</v>
          </cell>
          <cell r="D774" t="str">
            <v>3</v>
          </cell>
          <cell r="E774">
            <v>20020617</v>
          </cell>
          <cell r="F774" t="str">
            <v>UN</v>
          </cell>
          <cell r="G774">
            <v>-1</v>
          </cell>
          <cell r="H774">
            <v>2393</v>
          </cell>
          <cell r="I774">
            <v>0.86399999999999999</v>
          </cell>
          <cell r="J774">
            <v>-2067.5520000000001</v>
          </cell>
          <cell r="K774" t="str">
            <v>Peso de Producto Terminado</v>
          </cell>
          <cell r="L774" t="str">
            <v>G2153</v>
          </cell>
          <cell r="M774">
            <v>2002</v>
          </cell>
          <cell r="N774">
            <v>6</v>
          </cell>
          <cell r="O774" t="str">
            <v>043380</v>
          </cell>
          <cell r="P774">
            <v>1</v>
          </cell>
          <cell r="Q774" t="str">
            <v>G2153</v>
          </cell>
          <cell r="R774" t="str">
            <v>FACTUPA$02</v>
          </cell>
          <cell r="S774" t="str">
            <v>0200015030</v>
          </cell>
          <cell r="T774" t="str">
            <v>PLASTIGAMA</v>
          </cell>
          <cell r="U774">
            <v>43380</v>
          </cell>
          <cell r="V774">
            <v>1866.54</v>
          </cell>
          <cell r="W774">
            <v>0</v>
          </cell>
          <cell r="X774">
            <v>1866.54</v>
          </cell>
          <cell r="Y774">
            <v>223.98</v>
          </cell>
        </row>
        <row r="775">
          <cell r="A775" t="str">
            <v>G2153C3A06</v>
          </cell>
          <cell r="B775" t="str">
            <v>CAJA A-6 600*400*266 K/K T200 TE3159</v>
          </cell>
          <cell r="C775">
            <v>2</v>
          </cell>
          <cell r="D775" t="str">
            <v>3</v>
          </cell>
          <cell r="E775">
            <v>20020620</v>
          </cell>
          <cell r="F775" t="str">
            <v>UN</v>
          </cell>
          <cell r="G775">
            <v>1</v>
          </cell>
          <cell r="H775">
            <v>3596</v>
          </cell>
          <cell r="I775">
            <v>0.86399999999999999</v>
          </cell>
          <cell r="J775">
            <v>3106.944</v>
          </cell>
          <cell r="K775" t="str">
            <v>Peso de Producto Terminado</v>
          </cell>
          <cell r="L775" t="str">
            <v>G2153</v>
          </cell>
          <cell r="M775">
            <v>2002</v>
          </cell>
          <cell r="N775">
            <v>6</v>
          </cell>
          <cell r="O775" t="str">
            <v>043558</v>
          </cell>
          <cell r="P775">
            <v>11</v>
          </cell>
          <cell r="Q775" t="str">
            <v>15249</v>
          </cell>
          <cell r="R775" t="str">
            <v>21700</v>
          </cell>
          <cell r="S775" t="str">
            <v>0</v>
          </cell>
          <cell r="T775" t="str">
            <v>PLASTIGAMA</v>
          </cell>
          <cell r="U775">
            <v>43558</v>
          </cell>
        </row>
        <row r="776">
          <cell r="A776" t="str">
            <v>G2153C3A06</v>
          </cell>
          <cell r="B776" t="str">
            <v>CAJA A-6 600*400*266 K/K T200 TE3159</v>
          </cell>
          <cell r="C776">
            <v>90</v>
          </cell>
          <cell r="D776" t="str">
            <v>3</v>
          </cell>
          <cell r="E776">
            <v>20020626</v>
          </cell>
          <cell r="F776" t="str">
            <v>UN</v>
          </cell>
          <cell r="G776">
            <v>-1</v>
          </cell>
          <cell r="H776">
            <v>3596</v>
          </cell>
          <cell r="I776">
            <v>0.86399999999999999</v>
          </cell>
          <cell r="J776">
            <v>-3106.944</v>
          </cell>
          <cell r="K776" t="str">
            <v>Peso de Producto Terminado</v>
          </cell>
          <cell r="L776" t="str">
            <v>G2153</v>
          </cell>
          <cell r="M776">
            <v>2002</v>
          </cell>
          <cell r="N776">
            <v>6</v>
          </cell>
          <cell r="O776" t="str">
            <v>043781</v>
          </cell>
          <cell r="P776">
            <v>1</v>
          </cell>
          <cell r="Q776" t="str">
            <v>G2153</v>
          </cell>
          <cell r="R776" t="str">
            <v>FACTUPA$02</v>
          </cell>
          <cell r="S776" t="str">
            <v>0200015218</v>
          </cell>
          <cell r="T776" t="str">
            <v>PLASTIGAMA</v>
          </cell>
          <cell r="U776">
            <v>43781</v>
          </cell>
          <cell r="V776">
            <v>2804.88</v>
          </cell>
          <cell r="W776">
            <v>0</v>
          </cell>
          <cell r="X776">
            <v>2804.88</v>
          </cell>
          <cell r="Y776">
            <v>336.59</v>
          </cell>
        </row>
        <row r="777">
          <cell r="A777" t="str">
            <v>G2153C3K#1</v>
          </cell>
          <cell r="C777">
            <v>2</v>
          </cell>
          <cell r="D777" t="str">
            <v>3</v>
          </cell>
          <cell r="E777">
            <v>20020603</v>
          </cell>
          <cell r="F777" t="str">
            <v>UN</v>
          </cell>
          <cell r="G777">
            <v>1</v>
          </cell>
          <cell r="H777">
            <v>950</v>
          </cell>
          <cell r="I777">
            <v>0.14399999999999999</v>
          </cell>
          <cell r="J777">
            <v>136.80000000000001</v>
          </cell>
          <cell r="K777" t="str">
            <v>Peso de Producto Terminado</v>
          </cell>
          <cell r="L777" t="str">
            <v>G2153</v>
          </cell>
          <cell r="M777">
            <v>2002</v>
          </cell>
          <cell r="N777">
            <v>6</v>
          </cell>
          <cell r="O777" t="str">
            <v>042844</v>
          </cell>
          <cell r="P777">
            <v>2</v>
          </cell>
          <cell r="Q777" t="str">
            <v>14877</v>
          </cell>
          <cell r="R777" t="str">
            <v>21650</v>
          </cell>
          <cell r="S777" t="str">
            <v>0</v>
          </cell>
          <cell r="T777" t="str">
            <v>PLASTIGAMA</v>
          </cell>
          <cell r="U777">
            <v>42844</v>
          </cell>
        </row>
        <row r="778">
          <cell r="A778" t="str">
            <v>G2153C3K#1</v>
          </cell>
          <cell r="C778">
            <v>90</v>
          </cell>
          <cell r="D778" t="str">
            <v>3</v>
          </cell>
          <cell r="E778">
            <v>20020604</v>
          </cell>
          <cell r="F778" t="str">
            <v>UN</v>
          </cell>
          <cell r="G778">
            <v>-1</v>
          </cell>
          <cell r="H778">
            <v>950</v>
          </cell>
          <cell r="K778" t="str">
            <v>Peso de Ventas</v>
          </cell>
          <cell r="L778" t="str">
            <v>G2153</v>
          </cell>
          <cell r="M778">
            <v>2002</v>
          </cell>
          <cell r="N778">
            <v>6</v>
          </cell>
          <cell r="O778" t="str">
            <v>042846</v>
          </cell>
          <cell r="P778">
            <v>1</v>
          </cell>
          <cell r="Q778" t="str">
            <v>G2153</v>
          </cell>
          <cell r="R778" t="str">
            <v>FACTUPA$02</v>
          </cell>
          <cell r="S778" t="str">
            <v>0200014775</v>
          </cell>
          <cell r="T778" t="str">
            <v>PLASTIGAMA</v>
          </cell>
          <cell r="U778">
            <v>42846</v>
          </cell>
        </row>
        <row r="779">
          <cell r="A779" t="str">
            <v>G2153C3K#3</v>
          </cell>
          <cell r="C779">
            <v>2</v>
          </cell>
          <cell r="D779" t="str">
            <v>3</v>
          </cell>
          <cell r="E779">
            <v>20020618</v>
          </cell>
          <cell r="F779" t="str">
            <v>UN</v>
          </cell>
          <cell r="G779">
            <v>1</v>
          </cell>
          <cell r="H779">
            <v>1272</v>
          </cell>
          <cell r="I779">
            <v>0.45600000000000002</v>
          </cell>
          <cell r="J779">
            <v>580.03200000000004</v>
          </cell>
          <cell r="K779" t="str">
            <v>Peso de Producto Terminado</v>
          </cell>
          <cell r="L779" t="str">
            <v>G2153</v>
          </cell>
          <cell r="M779">
            <v>2002</v>
          </cell>
          <cell r="N779">
            <v>6</v>
          </cell>
          <cell r="O779" t="str">
            <v>043469</v>
          </cell>
          <cell r="P779">
            <v>2</v>
          </cell>
          <cell r="Q779" t="str">
            <v>15344</v>
          </cell>
          <cell r="R779" t="str">
            <v>21945</v>
          </cell>
          <cell r="S779" t="str">
            <v>0</v>
          </cell>
          <cell r="T779" t="str">
            <v>PLASTIGAMA</v>
          </cell>
          <cell r="U779">
            <v>43469</v>
          </cell>
        </row>
        <row r="780">
          <cell r="A780" t="str">
            <v>G1502T3500</v>
          </cell>
          <cell r="B780" t="str">
            <v>TRANSVERSAL WELLA 500ML 374*180 T/150</v>
          </cell>
          <cell r="C780">
            <v>90</v>
          </cell>
          <cell r="D780" t="str">
            <v>3</v>
          </cell>
          <cell r="E780">
            <v>20020619</v>
          </cell>
          <cell r="F780" t="str">
            <v>UN</v>
          </cell>
          <cell r="G780">
            <v>-1</v>
          </cell>
          <cell r="H780">
            <v>2000</v>
          </cell>
          <cell r="I780">
            <v>3.5000000000000003E-2</v>
          </cell>
          <cell r="J780">
            <v>-70</v>
          </cell>
          <cell r="K780" t="str">
            <v>Peso de Producto Terminado</v>
          </cell>
          <cell r="L780" t="str">
            <v>G1502</v>
          </cell>
          <cell r="M780">
            <v>2002</v>
          </cell>
          <cell r="N780">
            <v>6</v>
          </cell>
          <cell r="O780" t="str">
            <v>043496</v>
          </cell>
          <cell r="P780">
            <v>4</v>
          </cell>
          <cell r="Q780" t="str">
            <v>G1502</v>
          </cell>
          <cell r="R780" t="str">
            <v>FACTUPA$02</v>
          </cell>
          <cell r="S780" t="str">
            <v>0200015085</v>
          </cell>
          <cell r="T780" t="str">
            <v>MERCANTIL GARZOZI &amp; GARBU S.A.</v>
          </cell>
          <cell r="U780">
            <v>43496</v>
          </cell>
          <cell r="V780">
            <v>60</v>
          </cell>
          <cell r="W780">
            <v>0</v>
          </cell>
          <cell r="X780">
            <v>60</v>
          </cell>
          <cell r="Y780">
            <v>7.2</v>
          </cell>
        </row>
        <row r="781">
          <cell r="A781" t="str">
            <v>G2153L3TRQ</v>
          </cell>
          <cell r="B781" t="str">
            <v>LAMINA S/TROQ.2510*630 K-C T/350 TE-3805</v>
          </cell>
          <cell r="C781">
            <v>2</v>
          </cell>
          <cell r="D781" t="str">
            <v>3</v>
          </cell>
          <cell r="E781">
            <v>20020605</v>
          </cell>
          <cell r="F781" t="str">
            <v>UN</v>
          </cell>
          <cell r="G781">
            <v>1</v>
          </cell>
          <cell r="H781">
            <v>1340</v>
          </cell>
          <cell r="I781">
            <v>1.6</v>
          </cell>
          <cell r="J781">
            <v>2144</v>
          </cell>
          <cell r="K781" t="str">
            <v>Peso de Producto Terminado</v>
          </cell>
          <cell r="L781" t="str">
            <v>G2153</v>
          </cell>
          <cell r="M781">
            <v>2002</v>
          </cell>
          <cell r="N781">
            <v>6</v>
          </cell>
          <cell r="O781" t="str">
            <v>042888</v>
          </cell>
          <cell r="P781">
            <v>1</v>
          </cell>
          <cell r="Q781" t="str">
            <v>14919</v>
          </cell>
          <cell r="R781" t="str">
            <v>21692</v>
          </cell>
          <cell r="S781" t="str">
            <v>0</v>
          </cell>
          <cell r="T781" t="str">
            <v>PLASTIGAMA</v>
          </cell>
          <cell r="U781">
            <v>42888</v>
          </cell>
        </row>
        <row r="782">
          <cell r="A782" t="str">
            <v>G1502T3100</v>
          </cell>
          <cell r="B782" t="str">
            <v>TRANSVERSAL WELLA 100 ML 260*115 T/125</v>
          </cell>
          <cell r="C782">
            <v>90</v>
          </cell>
          <cell r="D782" t="str">
            <v>3</v>
          </cell>
          <cell r="E782">
            <v>20020619</v>
          </cell>
          <cell r="F782" t="str">
            <v>UN</v>
          </cell>
          <cell r="G782">
            <v>-1</v>
          </cell>
          <cell r="H782">
            <v>2000</v>
          </cell>
          <cell r="I782">
            <v>1.4E-2</v>
          </cell>
          <cell r="J782">
            <v>-28</v>
          </cell>
          <cell r="K782" t="str">
            <v>Peso de Producto Terminado</v>
          </cell>
          <cell r="L782" t="str">
            <v>G1502</v>
          </cell>
          <cell r="M782">
            <v>2002</v>
          </cell>
          <cell r="N782">
            <v>6</v>
          </cell>
          <cell r="O782" t="str">
            <v>043496</v>
          </cell>
          <cell r="P782">
            <v>3</v>
          </cell>
          <cell r="Q782" t="str">
            <v>G1502</v>
          </cell>
          <cell r="R782" t="str">
            <v>FACTUPA$02</v>
          </cell>
          <cell r="S782" t="str">
            <v>0200015085</v>
          </cell>
          <cell r="T782" t="str">
            <v>MERCANTIL GARZOZI &amp; GARBU S.A.</v>
          </cell>
          <cell r="U782">
            <v>43496</v>
          </cell>
          <cell r="V782">
            <v>20</v>
          </cell>
          <cell r="W782">
            <v>0</v>
          </cell>
          <cell r="X782">
            <v>20</v>
          </cell>
          <cell r="Y782">
            <v>2.4</v>
          </cell>
        </row>
        <row r="783">
          <cell r="A783" t="str">
            <v>G2153C3A01</v>
          </cell>
          <cell r="B783" t="str">
            <v>CAJA A-1 215*200*140 K/K T150 TE3156</v>
          </cell>
          <cell r="C783">
            <v>2</v>
          </cell>
          <cell r="D783" t="str">
            <v>3</v>
          </cell>
          <cell r="E783">
            <v>20020612</v>
          </cell>
          <cell r="F783" t="str">
            <v>UN</v>
          </cell>
          <cell r="G783">
            <v>1</v>
          </cell>
          <cell r="H783">
            <v>2783</v>
          </cell>
          <cell r="I783">
            <v>0.16200000000000001</v>
          </cell>
          <cell r="J783">
            <v>450.846</v>
          </cell>
          <cell r="K783" t="str">
            <v>Peso de Producto Terminado</v>
          </cell>
          <cell r="L783" t="str">
            <v>G2153</v>
          </cell>
          <cell r="M783">
            <v>2002</v>
          </cell>
          <cell r="N783">
            <v>6</v>
          </cell>
          <cell r="O783" t="str">
            <v>043232</v>
          </cell>
          <cell r="P783">
            <v>4</v>
          </cell>
          <cell r="Q783" t="str">
            <v>15086</v>
          </cell>
          <cell r="R783" t="str">
            <v>20240</v>
          </cell>
          <cell r="S783" t="str">
            <v>0</v>
          </cell>
          <cell r="T783" t="str">
            <v>PLASTIGAMA</v>
          </cell>
          <cell r="U783">
            <v>43232</v>
          </cell>
        </row>
        <row r="784">
          <cell r="A784" t="str">
            <v>G1502C3115</v>
          </cell>
          <cell r="B784" t="str">
            <v>CJ WELLA 115CC  366*268*165 T150 TE11292</v>
          </cell>
          <cell r="C784">
            <v>90</v>
          </cell>
          <cell r="D784" t="str">
            <v>3</v>
          </cell>
          <cell r="E784">
            <v>20020603</v>
          </cell>
          <cell r="F784" t="str">
            <v>UN</v>
          </cell>
          <cell r="G784">
            <v>-1</v>
          </cell>
          <cell r="H784">
            <v>2160</v>
          </cell>
          <cell r="I784">
            <v>0.30599999999999999</v>
          </cell>
          <cell r="J784">
            <v>-660.96</v>
          </cell>
          <cell r="K784" t="str">
            <v>Peso de Producto Terminado</v>
          </cell>
          <cell r="L784" t="str">
            <v>G1502</v>
          </cell>
          <cell r="M784">
            <v>2002</v>
          </cell>
          <cell r="N784">
            <v>6</v>
          </cell>
          <cell r="O784" t="str">
            <v>042793</v>
          </cell>
          <cell r="P784">
            <v>3</v>
          </cell>
          <cell r="Q784" t="str">
            <v>G1502</v>
          </cell>
          <cell r="R784" t="str">
            <v>FACTUPA$02</v>
          </cell>
          <cell r="S784" t="str">
            <v>0200014763</v>
          </cell>
          <cell r="T784" t="str">
            <v>MERCANTIL GARZOZI &amp; GARBU S.A.</v>
          </cell>
          <cell r="U784">
            <v>42793</v>
          </cell>
          <cell r="V784">
            <v>561.6</v>
          </cell>
          <cell r="W784">
            <v>0</v>
          </cell>
          <cell r="X784">
            <v>561.6</v>
          </cell>
          <cell r="Y784">
            <v>67.39</v>
          </cell>
        </row>
        <row r="785">
          <cell r="A785" t="str">
            <v>G1502C3002</v>
          </cell>
          <cell r="B785" t="str">
            <v>CJ WELLA 200X24-2 272*197*170 T/150 4271</v>
          </cell>
          <cell r="C785">
            <v>90</v>
          </cell>
          <cell r="D785" t="str">
            <v>3</v>
          </cell>
          <cell r="E785">
            <v>20020619</v>
          </cell>
          <cell r="F785" t="str">
            <v>UN</v>
          </cell>
          <cell r="G785">
            <v>-1</v>
          </cell>
          <cell r="H785">
            <v>6136</v>
          </cell>
          <cell r="I785">
            <v>0.19500000000000001</v>
          </cell>
          <cell r="J785">
            <v>-1196.52</v>
          </cell>
          <cell r="K785" t="str">
            <v>Peso de Producto Terminado</v>
          </cell>
          <cell r="L785" t="str">
            <v>G1502</v>
          </cell>
          <cell r="M785">
            <v>2002</v>
          </cell>
          <cell r="N785">
            <v>6</v>
          </cell>
          <cell r="O785" t="str">
            <v>043472</v>
          </cell>
          <cell r="P785">
            <v>1</v>
          </cell>
          <cell r="Q785" t="str">
            <v>G1502</v>
          </cell>
          <cell r="R785" t="str">
            <v>FACTUPA$02</v>
          </cell>
          <cell r="S785" t="str">
            <v>0200015078</v>
          </cell>
          <cell r="T785" t="str">
            <v>MERCANTIL GARZOZI &amp; GARBU S.A.</v>
          </cell>
          <cell r="U785">
            <v>43472</v>
          </cell>
          <cell r="V785">
            <v>1043.1199999999999</v>
          </cell>
          <cell r="W785">
            <v>0</v>
          </cell>
          <cell r="X785">
            <v>1043.1199999999999</v>
          </cell>
          <cell r="Y785">
            <v>125.17</v>
          </cell>
        </row>
        <row r="786">
          <cell r="A786" t="str">
            <v>G1502C3W21</v>
          </cell>
          <cell r="B786" t="str">
            <v>CAJA WELLA 210  451*318*184 T150 TE11291</v>
          </cell>
          <cell r="C786">
            <v>90</v>
          </cell>
          <cell r="D786" t="str">
            <v>3</v>
          </cell>
          <cell r="E786">
            <v>20020603</v>
          </cell>
          <cell r="F786" t="str">
            <v>UN</v>
          </cell>
          <cell r="G786">
            <v>-1</v>
          </cell>
          <cell r="H786">
            <v>1922</v>
          </cell>
          <cell r="I786">
            <v>0.42699999999999999</v>
          </cell>
          <cell r="J786">
            <v>-820.69399999999996</v>
          </cell>
          <cell r="K786" t="str">
            <v>Peso de Producto Terminado</v>
          </cell>
          <cell r="L786" t="str">
            <v>G1502</v>
          </cell>
          <cell r="M786">
            <v>2002</v>
          </cell>
          <cell r="N786">
            <v>6</v>
          </cell>
          <cell r="O786" t="str">
            <v>042793</v>
          </cell>
          <cell r="P786">
            <v>2</v>
          </cell>
          <cell r="Q786" t="str">
            <v>G1502</v>
          </cell>
          <cell r="R786" t="str">
            <v>FACTUPA$02</v>
          </cell>
          <cell r="S786" t="str">
            <v>0200014763</v>
          </cell>
          <cell r="T786" t="str">
            <v>MERCANTIL GARZOZI &amp; GARBU S.A.</v>
          </cell>
          <cell r="U786">
            <v>42793</v>
          </cell>
          <cell r="V786">
            <v>691.92</v>
          </cell>
          <cell r="W786">
            <v>0</v>
          </cell>
          <cell r="X786">
            <v>691.92</v>
          </cell>
          <cell r="Y786">
            <v>83.03</v>
          </cell>
        </row>
        <row r="787">
          <cell r="A787" t="str">
            <v>G1502C3C41</v>
          </cell>
          <cell r="B787" t="str">
            <v>CJ WELL400X24-2 325*245*213 K-C 150 4377</v>
          </cell>
          <cell r="C787">
            <v>90</v>
          </cell>
          <cell r="D787" t="str">
            <v>3</v>
          </cell>
          <cell r="E787">
            <v>20020619</v>
          </cell>
          <cell r="F787" t="str">
            <v>UN</v>
          </cell>
          <cell r="G787">
            <v>-1</v>
          </cell>
          <cell r="H787">
            <v>5070</v>
          </cell>
          <cell r="I787">
            <v>0.32600000000000001</v>
          </cell>
          <cell r="J787">
            <v>-1652.82</v>
          </cell>
          <cell r="K787" t="str">
            <v>Peso de Producto Terminado</v>
          </cell>
          <cell r="L787" t="str">
            <v>G1502</v>
          </cell>
          <cell r="M787">
            <v>2002</v>
          </cell>
          <cell r="N787">
            <v>6</v>
          </cell>
          <cell r="O787" t="str">
            <v>043496</v>
          </cell>
          <cell r="P787">
            <v>2</v>
          </cell>
          <cell r="Q787" t="str">
            <v>G1502</v>
          </cell>
          <cell r="R787" t="str">
            <v>FACTUPA$02</v>
          </cell>
          <cell r="S787" t="str">
            <v>0200015085</v>
          </cell>
          <cell r="T787" t="str">
            <v>MERCANTIL GARZOZI &amp; GARBU S.A.</v>
          </cell>
          <cell r="U787">
            <v>43496</v>
          </cell>
          <cell r="V787">
            <v>1216.8</v>
          </cell>
          <cell r="W787">
            <v>0</v>
          </cell>
          <cell r="X787">
            <v>1216.8</v>
          </cell>
          <cell r="Y787">
            <v>146.02000000000001</v>
          </cell>
        </row>
        <row r="788">
          <cell r="A788" t="str">
            <v>G1502C3C41</v>
          </cell>
          <cell r="B788" t="str">
            <v>CJ WELL400X24-2 325*245*213 K-C 150 4377</v>
          </cell>
          <cell r="C788">
            <v>2</v>
          </cell>
          <cell r="D788" t="str">
            <v>3</v>
          </cell>
          <cell r="E788">
            <v>20020618</v>
          </cell>
          <cell r="F788" t="str">
            <v>UN</v>
          </cell>
          <cell r="G788">
            <v>1</v>
          </cell>
          <cell r="H788">
            <v>5070</v>
          </cell>
          <cell r="I788">
            <v>0.32600000000000001</v>
          </cell>
          <cell r="J788">
            <v>1652.82</v>
          </cell>
          <cell r="K788" t="str">
            <v>Peso de Producto Terminado</v>
          </cell>
          <cell r="L788" t="str">
            <v>G1502</v>
          </cell>
          <cell r="M788">
            <v>2002</v>
          </cell>
          <cell r="N788">
            <v>6</v>
          </cell>
          <cell r="O788" t="str">
            <v>043485</v>
          </cell>
          <cell r="P788">
            <v>3</v>
          </cell>
          <cell r="Q788" t="str">
            <v>15346</v>
          </cell>
          <cell r="R788" t="str">
            <v>21953</v>
          </cell>
          <cell r="S788" t="str">
            <v>0</v>
          </cell>
          <cell r="T788" t="str">
            <v>MERCANTIL GARZOZI &amp; GARBU S.A.</v>
          </cell>
          <cell r="U788">
            <v>43485</v>
          </cell>
        </row>
        <row r="789">
          <cell r="A789" t="str">
            <v>G1502C3C40</v>
          </cell>
          <cell r="B789" t="str">
            <v>CAJAS WELLA 400X24-2 332*255*213 TE 4210</v>
          </cell>
          <cell r="C789">
            <v>90</v>
          </cell>
          <cell r="D789" t="str">
            <v>3</v>
          </cell>
          <cell r="E789">
            <v>20020603</v>
          </cell>
          <cell r="F789" t="str">
            <v>UN</v>
          </cell>
          <cell r="G789">
            <v>-1</v>
          </cell>
          <cell r="H789">
            <v>10232</v>
          </cell>
          <cell r="I789">
            <v>0.307</v>
          </cell>
          <cell r="J789">
            <v>-3141.2240000000002</v>
          </cell>
          <cell r="K789" t="str">
            <v>Peso de Producto Terminado</v>
          </cell>
          <cell r="L789" t="str">
            <v>G1502</v>
          </cell>
          <cell r="M789">
            <v>2002</v>
          </cell>
          <cell r="N789">
            <v>6</v>
          </cell>
          <cell r="O789" t="str">
            <v>042804</v>
          </cell>
          <cell r="P789">
            <v>1</v>
          </cell>
          <cell r="Q789" t="str">
            <v>G1502</v>
          </cell>
          <cell r="R789" t="str">
            <v>FACTUPA$02</v>
          </cell>
          <cell r="S789" t="str">
            <v>0200014766</v>
          </cell>
          <cell r="T789" t="str">
            <v>MERCANTIL GARZOZI &amp; GARBU S.A.</v>
          </cell>
          <cell r="U789">
            <v>42804</v>
          </cell>
          <cell r="V789">
            <v>2558</v>
          </cell>
          <cell r="W789">
            <v>0</v>
          </cell>
          <cell r="X789">
            <v>2558</v>
          </cell>
          <cell r="Y789">
            <v>306.95999999999998</v>
          </cell>
        </row>
        <row r="790">
          <cell r="A790" t="str">
            <v>G1502C3C#2</v>
          </cell>
          <cell r="C790">
            <v>2</v>
          </cell>
          <cell r="D790" t="str">
            <v>3</v>
          </cell>
          <cell r="E790">
            <v>20020627</v>
          </cell>
          <cell r="F790" t="str">
            <v>UN</v>
          </cell>
          <cell r="G790">
            <v>1</v>
          </cell>
          <cell r="H790">
            <v>2591</v>
          </cell>
          <cell r="I790">
            <v>0.71499999999999997</v>
          </cell>
          <cell r="J790">
            <v>1852.5650000000001</v>
          </cell>
          <cell r="K790" t="str">
            <v>Peso de Producto Terminado</v>
          </cell>
          <cell r="L790" t="str">
            <v>G1502</v>
          </cell>
          <cell r="M790">
            <v>2002</v>
          </cell>
          <cell r="N790">
            <v>6</v>
          </cell>
          <cell r="O790" t="str">
            <v>043907</v>
          </cell>
          <cell r="P790">
            <v>7</v>
          </cell>
          <cell r="Q790" t="str">
            <v>15510</v>
          </cell>
          <cell r="R790" t="str">
            <v>22129</v>
          </cell>
          <cell r="S790" t="str">
            <v>0</v>
          </cell>
          <cell r="T790" t="str">
            <v>MERCANTIL GARZOZI &amp; GARBU S.A.</v>
          </cell>
          <cell r="U790">
            <v>43907</v>
          </cell>
        </row>
        <row r="791">
          <cell r="A791" t="str">
            <v>G1502C3C#2</v>
          </cell>
          <cell r="C791">
            <v>90</v>
          </cell>
          <cell r="D791" t="str">
            <v>3</v>
          </cell>
          <cell r="E791">
            <v>20020603</v>
          </cell>
          <cell r="F791" t="str">
            <v>UN</v>
          </cell>
          <cell r="G791">
            <v>-1</v>
          </cell>
          <cell r="H791">
            <v>2160</v>
          </cell>
          <cell r="K791" t="str">
            <v>Peso de Ventas</v>
          </cell>
          <cell r="L791" t="str">
            <v>G1502</v>
          </cell>
          <cell r="M791">
            <v>2002</v>
          </cell>
          <cell r="N791">
            <v>6</v>
          </cell>
          <cell r="O791" t="str">
            <v>042793</v>
          </cell>
          <cell r="P791">
            <v>1</v>
          </cell>
          <cell r="Q791" t="str">
            <v>G1502</v>
          </cell>
          <cell r="R791" t="str">
            <v>FACTUPA$02</v>
          </cell>
          <cell r="S791" t="str">
            <v>0200014763</v>
          </cell>
          <cell r="T791" t="str">
            <v>MERCANTIL GARZOZI &amp; GARBU S.A.</v>
          </cell>
          <cell r="U791">
            <v>42793</v>
          </cell>
        </row>
        <row r="792">
          <cell r="A792" t="str">
            <v>G1502C3C#1</v>
          </cell>
          <cell r="C792">
            <v>90</v>
          </cell>
          <cell r="D792" t="str">
            <v>3</v>
          </cell>
          <cell r="E792">
            <v>20020619</v>
          </cell>
          <cell r="F792" t="str">
            <v>UN</v>
          </cell>
          <cell r="G792">
            <v>-1</v>
          </cell>
          <cell r="H792">
            <v>5017</v>
          </cell>
          <cell r="K792" t="str">
            <v>Peso de Ventas</v>
          </cell>
          <cell r="L792" t="str">
            <v>G1502</v>
          </cell>
          <cell r="M792">
            <v>2002</v>
          </cell>
          <cell r="N792">
            <v>6</v>
          </cell>
          <cell r="O792" t="str">
            <v>043496</v>
          </cell>
          <cell r="P792">
            <v>1</v>
          </cell>
          <cell r="Q792" t="str">
            <v>G1502</v>
          </cell>
          <cell r="R792" t="str">
            <v>FACTUPA$02</v>
          </cell>
          <cell r="S792" t="str">
            <v>0200015085</v>
          </cell>
          <cell r="T792" t="str">
            <v>MERCANTIL GARZOZI &amp; GARBU S.A.</v>
          </cell>
          <cell r="U792">
            <v>43496</v>
          </cell>
        </row>
        <row r="793">
          <cell r="A793" t="str">
            <v>G1502C3C#1</v>
          </cell>
          <cell r="C793">
            <v>2</v>
          </cell>
          <cell r="D793" t="str">
            <v>3</v>
          </cell>
          <cell r="E793">
            <v>20020618</v>
          </cell>
          <cell r="F793" t="str">
            <v>UN</v>
          </cell>
          <cell r="G793">
            <v>1</v>
          </cell>
          <cell r="H793">
            <v>5017</v>
          </cell>
          <cell r="I793">
            <v>0.46500000000000002</v>
          </cell>
          <cell r="J793">
            <v>2332.9050000000002</v>
          </cell>
          <cell r="K793" t="str">
            <v>Peso de Producto Terminado</v>
          </cell>
          <cell r="L793" t="str">
            <v>G1502</v>
          </cell>
          <cell r="M793">
            <v>2002</v>
          </cell>
          <cell r="N793">
            <v>6</v>
          </cell>
          <cell r="O793" t="str">
            <v>043485</v>
          </cell>
          <cell r="P793">
            <v>4</v>
          </cell>
          <cell r="Q793" t="str">
            <v>15347</v>
          </cell>
          <cell r="R793" t="str">
            <v>21955</v>
          </cell>
          <cell r="S793" t="str">
            <v>0</v>
          </cell>
          <cell r="T793" t="str">
            <v>MERCANTIL GARZOZI &amp; GARBU S.A.</v>
          </cell>
          <cell r="U793">
            <v>43485</v>
          </cell>
        </row>
        <row r="794">
          <cell r="A794" t="str">
            <v>G1267C3001</v>
          </cell>
          <cell r="B794" t="str">
            <v>CAJA OMEGA 450*300*320 T/200 TE/4171</v>
          </cell>
          <cell r="C794">
            <v>2</v>
          </cell>
          <cell r="D794" t="str">
            <v>3</v>
          </cell>
          <cell r="E794">
            <v>20020617</v>
          </cell>
          <cell r="F794" t="str">
            <v>UN</v>
          </cell>
          <cell r="G794">
            <v>1</v>
          </cell>
          <cell r="H794">
            <v>3194</v>
          </cell>
          <cell r="I794">
            <v>0.59799999999999998</v>
          </cell>
          <cell r="J794">
            <v>1910.0119999999999</v>
          </cell>
          <cell r="K794" t="str">
            <v>Peso de Producto Terminado</v>
          </cell>
          <cell r="L794" t="str">
            <v>G1267</v>
          </cell>
          <cell r="M794">
            <v>2002</v>
          </cell>
          <cell r="N794">
            <v>6</v>
          </cell>
          <cell r="O794" t="str">
            <v>043401</v>
          </cell>
          <cell r="P794">
            <v>2</v>
          </cell>
          <cell r="Q794" t="str">
            <v>15219</v>
          </cell>
          <cell r="R794" t="str">
            <v>21837</v>
          </cell>
          <cell r="S794" t="str">
            <v>0</v>
          </cell>
          <cell r="T794" t="str">
            <v>INDUSTRIAS OMEGA</v>
          </cell>
          <cell r="U794">
            <v>43401</v>
          </cell>
        </row>
        <row r="795">
          <cell r="A795" t="str">
            <v>G1502T3500</v>
          </cell>
          <cell r="B795" t="str">
            <v>TRANSVERSAL WELLA 500ML 374*180 T/150</v>
          </cell>
          <cell r="C795">
            <v>2</v>
          </cell>
          <cell r="D795" t="str">
            <v>3</v>
          </cell>
          <cell r="E795">
            <v>20020619</v>
          </cell>
          <cell r="F795" t="str">
            <v>UN</v>
          </cell>
          <cell r="G795">
            <v>1</v>
          </cell>
          <cell r="H795">
            <v>2000</v>
          </cell>
          <cell r="I795">
            <v>3.5000000000000003E-2</v>
          </cell>
          <cell r="J795">
            <v>70</v>
          </cell>
          <cell r="K795" t="str">
            <v>Peso de Producto Terminado</v>
          </cell>
          <cell r="L795" t="str">
            <v>G1502</v>
          </cell>
          <cell r="M795">
            <v>2002</v>
          </cell>
          <cell r="N795">
            <v>6</v>
          </cell>
          <cell r="O795" t="str">
            <v>043474</v>
          </cell>
          <cell r="P795">
            <v>2</v>
          </cell>
          <cell r="Q795" t="str">
            <v>15163</v>
          </cell>
          <cell r="R795" t="str">
            <v>21912</v>
          </cell>
          <cell r="S795" t="str">
            <v>0</v>
          </cell>
          <cell r="T795" t="str">
            <v>MERCANTIL GARZOZI &amp; GARBU S.A.</v>
          </cell>
          <cell r="U795">
            <v>43474</v>
          </cell>
        </row>
        <row r="796">
          <cell r="A796" t="str">
            <v>G1744C3REG</v>
          </cell>
          <cell r="B796" t="str">
            <v>CAJA REGULAR MARCELO SALSA</v>
          </cell>
          <cell r="C796">
            <v>90</v>
          </cell>
          <cell r="D796" t="str">
            <v>3</v>
          </cell>
          <cell r="E796">
            <v>20020625</v>
          </cell>
          <cell r="F796" t="str">
            <v>UN</v>
          </cell>
          <cell r="G796">
            <v>-1</v>
          </cell>
          <cell r="H796">
            <v>2298</v>
          </cell>
          <cell r="I796">
            <v>0.63400000000000001</v>
          </cell>
          <cell r="J796">
            <v>-1456.932</v>
          </cell>
          <cell r="K796" t="str">
            <v>Peso de Producto Terminado</v>
          </cell>
          <cell r="L796" t="str">
            <v>G1744</v>
          </cell>
          <cell r="M796">
            <v>2002</v>
          </cell>
          <cell r="N796">
            <v>6</v>
          </cell>
          <cell r="O796" t="str">
            <v>043747</v>
          </cell>
          <cell r="P796">
            <v>1</v>
          </cell>
          <cell r="Q796" t="str">
            <v>G1744</v>
          </cell>
          <cell r="R796" t="str">
            <v>FACTUPA$02</v>
          </cell>
          <cell r="S796" t="str">
            <v>0200015210</v>
          </cell>
          <cell r="T796" t="str">
            <v>MARCSEAL S.A</v>
          </cell>
          <cell r="U796">
            <v>43747</v>
          </cell>
          <cell r="V796">
            <v>1355.82</v>
          </cell>
          <cell r="W796">
            <v>0</v>
          </cell>
          <cell r="X796">
            <v>1355.82</v>
          </cell>
          <cell r="Y796">
            <v>162.69999999999999</v>
          </cell>
        </row>
        <row r="797">
          <cell r="A797" t="str">
            <v>G1913L3NTS</v>
          </cell>
          <cell r="B797" t="str">
            <v>LARGUER NOTUS 4ESL 542*128 T125 TE:P3727</v>
          </cell>
          <cell r="C797">
            <v>2</v>
          </cell>
          <cell r="D797" t="str">
            <v>3</v>
          </cell>
          <cell r="E797">
            <v>20020608</v>
          </cell>
          <cell r="F797" t="str">
            <v>UN</v>
          </cell>
          <cell r="G797">
            <v>1</v>
          </cell>
          <cell r="H797">
            <v>2000</v>
          </cell>
          <cell r="I797">
            <v>3.2000000000000001E-2</v>
          </cell>
          <cell r="J797">
            <v>64</v>
          </cell>
          <cell r="K797" t="str">
            <v>Peso de Producto Terminado</v>
          </cell>
          <cell r="L797" t="str">
            <v>G1913</v>
          </cell>
          <cell r="M797">
            <v>2002</v>
          </cell>
          <cell r="N797">
            <v>6</v>
          </cell>
          <cell r="O797" t="str">
            <v>043109</v>
          </cell>
          <cell r="P797">
            <v>5</v>
          </cell>
          <cell r="Q797" t="str">
            <v>14990</v>
          </cell>
          <cell r="R797" t="str">
            <v>21790</v>
          </cell>
          <cell r="S797" t="str">
            <v>0</v>
          </cell>
          <cell r="T797" t="str">
            <v>NEW YORKER S.A. (LEFISA)</v>
          </cell>
          <cell r="U797">
            <v>43109</v>
          </cell>
        </row>
        <row r="798">
          <cell r="A798" t="str">
            <v>G1913C3007</v>
          </cell>
          <cell r="B798" t="str">
            <v>CAJA PH-LAC 475*337*135 K-C T/175 TE4269</v>
          </cell>
          <cell r="C798">
            <v>90</v>
          </cell>
          <cell r="D798" t="str">
            <v>3</v>
          </cell>
          <cell r="E798">
            <v>20020617</v>
          </cell>
          <cell r="F798" t="str">
            <v>UN</v>
          </cell>
          <cell r="G798">
            <v>-1</v>
          </cell>
          <cell r="H798">
            <v>2000</v>
          </cell>
          <cell r="I798">
            <v>0.47299999999999998</v>
          </cell>
          <cell r="J798">
            <v>-946</v>
          </cell>
          <cell r="K798" t="str">
            <v>Peso de Producto Terminado</v>
          </cell>
          <cell r="L798" t="str">
            <v>G1913</v>
          </cell>
          <cell r="M798">
            <v>2002</v>
          </cell>
          <cell r="N798">
            <v>6</v>
          </cell>
          <cell r="O798" t="str">
            <v>043375</v>
          </cell>
          <cell r="P798">
            <v>1</v>
          </cell>
          <cell r="Q798" t="str">
            <v>G1913</v>
          </cell>
          <cell r="R798" t="str">
            <v>FACTUPA$03</v>
          </cell>
          <cell r="S798" t="str">
            <v>0200015029</v>
          </cell>
          <cell r="T798" t="str">
            <v>NEW YORKER S.A. (LEFISA)</v>
          </cell>
          <cell r="U798">
            <v>43375</v>
          </cell>
          <cell r="V798">
            <v>780</v>
          </cell>
          <cell r="W798">
            <v>0</v>
          </cell>
          <cell r="X798">
            <v>780</v>
          </cell>
          <cell r="Y798">
            <v>0</v>
          </cell>
        </row>
        <row r="799">
          <cell r="A799" t="str">
            <v>G1913C3007</v>
          </cell>
          <cell r="B799" t="str">
            <v>CAJA PH-LAC 475*337*135 K-C T/175 TE4269</v>
          </cell>
          <cell r="C799">
            <v>2</v>
          </cell>
          <cell r="D799" t="str">
            <v>3</v>
          </cell>
          <cell r="E799">
            <v>20020614</v>
          </cell>
          <cell r="F799" t="str">
            <v>UN</v>
          </cell>
          <cell r="G799">
            <v>1</v>
          </cell>
          <cell r="H799">
            <v>2096</v>
          </cell>
          <cell r="I799">
            <v>0.47299999999999998</v>
          </cell>
          <cell r="J799">
            <v>991.4079999999999</v>
          </cell>
          <cell r="K799" t="str">
            <v>Peso de Producto Terminado</v>
          </cell>
          <cell r="L799" t="str">
            <v>G1913</v>
          </cell>
          <cell r="M799">
            <v>2002</v>
          </cell>
          <cell r="N799">
            <v>6</v>
          </cell>
          <cell r="O799" t="str">
            <v>043373</v>
          </cell>
          <cell r="P799">
            <v>8</v>
          </cell>
          <cell r="Q799" t="str">
            <v>15214</v>
          </cell>
          <cell r="R799" t="str">
            <v>21826</v>
          </cell>
          <cell r="S799" t="str">
            <v>0</v>
          </cell>
          <cell r="T799" t="str">
            <v>NEW YORKER S.A. (LEFISA)</v>
          </cell>
          <cell r="U799">
            <v>43373</v>
          </cell>
        </row>
        <row r="800">
          <cell r="A800" t="str">
            <v>G1913C3006</v>
          </cell>
          <cell r="B800" t="str">
            <v>CJ ARRID75 410*370*145 K/K T/175 TE-4154</v>
          </cell>
          <cell r="C800">
            <v>90</v>
          </cell>
          <cell r="D800" t="str">
            <v>3</v>
          </cell>
          <cell r="E800">
            <v>20020624</v>
          </cell>
          <cell r="F800" t="str">
            <v>UN</v>
          </cell>
          <cell r="G800">
            <v>-1</v>
          </cell>
          <cell r="H800">
            <v>112</v>
          </cell>
          <cell r="I800">
            <v>0.495</v>
          </cell>
          <cell r="J800">
            <v>-55.44</v>
          </cell>
          <cell r="K800" t="str">
            <v>Peso de Producto Terminado</v>
          </cell>
          <cell r="L800" t="str">
            <v>G1913</v>
          </cell>
          <cell r="M800">
            <v>2002</v>
          </cell>
          <cell r="N800">
            <v>6</v>
          </cell>
          <cell r="O800" t="str">
            <v>043654</v>
          </cell>
          <cell r="P800">
            <v>1</v>
          </cell>
          <cell r="Q800" t="str">
            <v>G1913</v>
          </cell>
          <cell r="R800" t="str">
            <v>FACTUPA$03</v>
          </cell>
          <cell r="S800" t="str">
            <v>0200015164</v>
          </cell>
          <cell r="T800" t="str">
            <v>NEW YORKER S.A. (LEFISA)</v>
          </cell>
          <cell r="U800">
            <v>43654</v>
          </cell>
          <cell r="V800">
            <v>44.8</v>
          </cell>
          <cell r="W800">
            <v>0</v>
          </cell>
          <cell r="X800">
            <v>44.8</v>
          </cell>
          <cell r="Y800">
            <v>0</v>
          </cell>
        </row>
        <row r="801">
          <cell r="A801" t="str">
            <v>G1913C3006</v>
          </cell>
          <cell r="B801" t="str">
            <v>CJ ARRID75 410*370*145 K/K T/175 TE-4154</v>
          </cell>
          <cell r="C801">
            <v>10</v>
          </cell>
          <cell r="D801" t="str">
            <v>3</v>
          </cell>
          <cell r="E801">
            <v>20020620</v>
          </cell>
          <cell r="F801" t="str">
            <v>UN</v>
          </cell>
          <cell r="G801">
            <v>1</v>
          </cell>
          <cell r="H801">
            <v>112</v>
          </cell>
          <cell r="I801">
            <v>0.495</v>
          </cell>
          <cell r="J801">
            <v>55.44</v>
          </cell>
          <cell r="K801" t="str">
            <v>Peso de Producto Terminado</v>
          </cell>
          <cell r="L801" t="str">
            <v>G1913</v>
          </cell>
          <cell r="M801">
            <v>2002</v>
          </cell>
          <cell r="N801">
            <v>6</v>
          </cell>
          <cell r="O801" t="str">
            <v>043559</v>
          </cell>
          <cell r="P801">
            <v>1</v>
          </cell>
          <cell r="Q801" t="str">
            <v>G1913</v>
          </cell>
          <cell r="R801" t="str">
            <v>NCRDEV$SIV</v>
          </cell>
          <cell r="S801" t="str">
            <v>0100002173</v>
          </cell>
          <cell r="T801" t="str">
            <v>NEW YORKER S.A. (LEFISA)</v>
          </cell>
          <cell r="U801">
            <v>43559</v>
          </cell>
          <cell r="V801">
            <v>44.8</v>
          </cell>
          <cell r="W801">
            <v>0</v>
          </cell>
          <cell r="X801">
            <v>44.8</v>
          </cell>
          <cell r="Y801">
            <v>0</v>
          </cell>
        </row>
        <row r="802">
          <cell r="A802" t="str">
            <v>G1913C3001</v>
          </cell>
          <cell r="B802" t="str">
            <v>CAJA LEMONFLU 15G. 530*315*209 T/175</v>
          </cell>
          <cell r="C802">
            <v>90</v>
          </cell>
          <cell r="D802" t="str">
            <v>3</v>
          </cell>
          <cell r="E802">
            <v>20020610</v>
          </cell>
          <cell r="F802" t="str">
            <v>UN</v>
          </cell>
          <cell r="G802">
            <v>-1</v>
          </cell>
          <cell r="H802">
            <v>1819</v>
          </cell>
          <cell r="I802">
            <v>0.53900000000000003</v>
          </cell>
          <cell r="J802">
            <v>-980.44100000000003</v>
          </cell>
          <cell r="K802" t="str">
            <v>Peso de Producto Terminado</v>
          </cell>
          <cell r="L802" t="str">
            <v>G1913</v>
          </cell>
          <cell r="M802">
            <v>2002</v>
          </cell>
          <cell r="N802">
            <v>6</v>
          </cell>
          <cell r="O802" t="str">
            <v>043101</v>
          </cell>
          <cell r="P802">
            <v>1</v>
          </cell>
          <cell r="Q802" t="str">
            <v>G1913</v>
          </cell>
          <cell r="R802" t="str">
            <v>FACTUPA$03</v>
          </cell>
          <cell r="S802" t="str">
            <v>0200014895</v>
          </cell>
          <cell r="T802" t="str">
            <v>NEW YORKER S.A. (LEFISA)</v>
          </cell>
          <cell r="U802">
            <v>43101</v>
          </cell>
          <cell r="V802">
            <v>782.17</v>
          </cell>
          <cell r="W802">
            <v>0</v>
          </cell>
          <cell r="X802">
            <v>782.17</v>
          </cell>
          <cell r="Y802">
            <v>0</v>
          </cell>
        </row>
        <row r="803">
          <cell r="A803" t="str">
            <v>G1913C3001</v>
          </cell>
          <cell r="B803" t="str">
            <v>CAJA LEMONFLU 15G. 530*315*209 T/175</v>
          </cell>
          <cell r="C803">
            <v>2</v>
          </cell>
          <cell r="D803" t="str">
            <v>3</v>
          </cell>
          <cell r="E803">
            <v>20020607</v>
          </cell>
          <cell r="F803" t="str">
            <v>UN</v>
          </cell>
          <cell r="G803">
            <v>1</v>
          </cell>
          <cell r="H803">
            <v>1819</v>
          </cell>
          <cell r="I803">
            <v>0.53900000000000003</v>
          </cell>
          <cell r="J803">
            <v>980.44100000000003</v>
          </cell>
          <cell r="K803" t="str">
            <v>Peso de Producto Terminado</v>
          </cell>
          <cell r="L803" t="str">
            <v>G1913</v>
          </cell>
          <cell r="M803">
            <v>2002</v>
          </cell>
          <cell r="N803">
            <v>6</v>
          </cell>
          <cell r="O803" t="str">
            <v>043034</v>
          </cell>
          <cell r="P803">
            <v>2</v>
          </cell>
          <cell r="Q803" t="str">
            <v>15001</v>
          </cell>
          <cell r="R803" t="str">
            <v>21716</v>
          </cell>
          <cell r="S803" t="str">
            <v>0</v>
          </cell>
          <cell r="T803" t="str">
            <v>NEW YORKER S.A. (LEFISA)</v>
          </cell>
          <cell r="U803">
            <v>43034</v>
          </cell>
        </row>
        <row r="804">
          <cell r="A804" t="str">
            <v>G1913C3NOT</v>
          </cell>
          <cell r="B804" t="str">
            <v>CAJ NOTUSIN 100 545*316*130 T175 TE11227</v>
          </cell>
          <cell r="C804">
            <v>90</v>
          </cell>
          <cell r="D804" t="str">
            <v>3</v>
          </cell>
          <cell r="E804">
            <v>20020611</v>
          </cell>
          <cell r="F804" t="str">
            <v>UN</v>
          </cell>
          <cell r="G804">
            <v>-1</v>
          </cell>
          <cell r="H804">
            <v>1990</v>
          </cell>
          <cell r="I804">
            <v>0.47399999999999998</v>
          </cell>
          <cell r="J804">
            <v>-943.26</v>
          </cell>
          <cell r="K804" t="str">
            <v>Peso de Producto Terminado</v>
          </cell>
          <cell r="L804" t="str">
            <v>G1913</v>
          </cell>
          <cell r="M804">
            <v>2002</v>
          </cell>
          <cell r="N804">
            <v>6</v>
          </cell>
          <cell r="O804" t="str">
            <v>043130</v>
          </cell>
          <cell r="P804">
            <v>1</v>
          </cell>
          <cell r="Q804" t="str">
            <v>G1913</v>
          </cell>
          <cell r="R804" t="str">
            <v>FACTUPA$03</v>
          </cell>
          <cell r="S804" t="str">
            <v>0200014907</v>
          </cell>
          <cell r="T804" t="str">
            <v>NEW YORKER S.A. (LEFISA)</v>
          </cell>
          <cell r="U804">
            <v>43130</v>
          </cell>
          <cell r="V804">
            <v>756.2</v>
          </cell>
          <cell r="W804">
            <v>0</v>
          </cell>
          <cell r="X804">
            <v>756.2</v>
          </cell>
          <cell r="Y804">
            <v>0</v>
          </cell>
        </row>
        <row r="805">
          <cell r="A805" t="str">
            <v>G1913C3NOT</v>
          </cell>
          <cell r="B805" t="str">
            <v>CAJ NOTUSIN 100 545*316*130 T175 TE11227</v>
          </cell>
          <cell r="C805">
            <v>2</v>
          </cell>
          <cell r="D805" t="str">
            <v>3</v>
          </cell>
          <cell r="E805">
            <v>20020610</v>
          </cell>
          <cell r="F805" t="str">
            <v>UN</v>
          </cell>
          <cell r="G805">
            <v>1</v>
          </cell>
          <cell r="H805">
            <v>1990</v>
          </cell>
          <cell r="I805">
            <v>0.47399999999999998</v>
          </cell>
          <cell r="J805">
            <v>943.26</v>
          </cell>
          <cell r="K805" t="str">
            <v>Peso de Producto Terminado</v>
          </cell>
          <cell r="L805" t="str">
            <v>G1913</v>
          </cell>
          <cell r="M805">
            <v>2002</v>
          </cell>
          <cell r="N805">
            <v>6</v>
          </cell>
          <cell r="O805" t="str">
            <v>043125</v>
          </cell>
          <cell r="P805">
            <v>1</v>
          </cell>
          <cell r="Q805" t="str">
            <v>15034</v>
          </cell>
          <cell r="R805" t="str">
            <v>21810</v>
          </cell>
          <cell r="S805" t="str">
            <v>0</v>
          </cell>
          <cell r="T805" t="str">
            <v>NEW YORKER S.A. (LEFISA)</v>
          </cell>
          <cell r="U805">
            <v>43125</v>
          </cell>
        </row>
        <row r="806">
          <cell r="A806" t="str">
            <v>G2118C3R#2</v>
          </cell>
          <cell r="C806">
            <v>90</v>
          </cell>
          <cell r="D806" t="str">
            <v>3</v>
          </cell>
          <cell r="E806">
            <v>20020606</v>
          </cell>
          <cell r="F806" t="str">
            <v>UN</v>
          </cell>
          <cell r="G806">
            <v>-1</v>
          </cell>
          <cell r="H806">
            <v>1678</v>
          </cell>
          <cell r="K806" t="str">
            <v>Peso de Ventas</v>
          </cell>
          <cell r="L806" t="str">
            <v>G2118</v>
          </cell>
          <cell r="M806">
            <v>2002</v>
          </cell>
          <cell r="N806">
            <v>6</v>
          </cell>
          <cell r="O806" t="str">
            <v>042942</v>
          </cell>
          <cell r="P806">
            <v>1</v>
          </cell>
          <cell r="Q806" t="str">
            <v>G2118</v>
          </cell>
          <cell r="R806" t="str">
            <v>FACTUPA$02</v>
          </cell>
          <cell r="S806" t="str">
            <v>0200014818</v>
          </cell>
          <cell r="T806" t="str">
            <v>PLASTIUNIVERSAL</v>
          </cell>
          <cell r="U806">
            <v>42942</v>
          </cell>
        </row>
        <row r="807">
          <cell r="A807" t="str">
            <v>G2153C3A/4</v>
          </cell>
          <cell r="B807" t="str">
            <v>CAJA A-4 400*296*262 K/K T175 TE3158</v>
          </cell>
          <cell r="C807">
            <v>2</v>
          </cell>
          <cell r="D807" t="str">
            <v>3</v>
          </cell>
          <cell r="E807">
            <v>20020618</v>
          </cell>
          <cell r="F807" t="str">
            <v>UN</v>
          </cell>
          <cell r="G807">
            <v>1</v>
          </cell>
          <cell r="H807">
            <v>1340</v>
          </cell>
          <cell r="I807">
            <v>0.48</v>
          </cell>
          <cell r="J807">
            <v>643.20000000000005</v>
          </cell>
          <cell r="K807" t="str">
            <v>Peso de Producto Terminado</v>
          </cell>
          <cell r="L807" t="str">
            <v>G2153</v>
          </cell>
          <cell r="M807">
            <v>2002</v>
          </cell>
          <cell r="N807">
            <v>6</v>
          </cell>
          <cell r="O807" t="str">
            <v>043469</v>
          </cell>
          <cell r="P807">
            <v>1</v>
          </cell>
          <cell r="Q807" t="str">
            <v>15342</v>
          </cell>
          <cell r="R807" t="str">
            <v>21942</v>
          </cell>
          <cell r="S807" t="str">
            <v>0</v>
          </cell>
          <cell r="T807" t="str">
            <v>PLASTIGAMA</v>
          </cell>
          <cell r="U807">
            <v>43469</v>
          </cell>
        </row>
        <row r="808">
          <cell r="A808" t="str">
            <v>G2153C3A06</v>
          </cell>
          <cell r="B808" t="str">
            <v>CAJA A-6 600*400*266 K/K T200 TE3159</v>
          </cell>
          <cell r="C808">
            <v>2</v>
          </cell>
          <cell r="D808" t="str">
            <v>3</v>
          </cell>
          <cell r="E808">
            <v>20020604</v>
          </cell>
          <cell r="F808" t="str">
            <v>UN</v>
          </cell>
          <cell r="G808">
            <v>1</v>
          </cell>
          <cell r="H808">
            <v>5180</v>
          </cell>
          <cell r="I808">
            <v>0.86399999999999999</v>
          </cell>
          <cell r="J808">
            <v>4475.5200000000004</v>
          </cell>
          <cell r="K808" t="str">
            <v>Peso de Producto Terminado</v>
          </cell>
          <cell r="L808" t="str">
            <v>G2153</v>
          </cell>
          <cell r="M808">
            <v>2002</v>
          </cell>
          <cell r="N808">
            <v>6</v>
          </cell>
          <cell r="O808" t="str">
            <v>042923</v>
          </cell>
          <cell r="P808">
            <v>9</v>
          </cell>
          <cell r="Q808" t="str">
            <v>14944</v>
          </cell>
          <cell r="R808" t="str">
            <v>21700</v>
          </cell>
          <cell r="S808" t="str">
            <v>0</v>
          </cell>
          <cell r="T808" t="str">
            <v>PLASTIGAMA</v>
          </cell>
          <cell r="U808">
            <v>42923</v>
          </cell>
        </row>
        <row r="809">
          <cell r="A809" t="str">
            <v>G1744C3REG</v>
          </cell>
          <cell r="B809" t="str">
            <v>CAJA REGULAR MARCELO SALSA</v>
          </cell>
          <cell r="C809">
            <v>2</v>
          </cell>
          <cell r="D809" t="str">
            <v>3</v>
          </cell>
          <cell r="E809">
            <v>20020628</v>
          </cell>
          <cell r="F809" t="str">
            <v>UN</v>
          </cell>
          <cell r="G809">
            <v>1</v>
          </cell>
          <cell r="H809">
            <v>3240</v>
          </cell>
          <cell r="I809">
            <v>0.63400000000000001</v>
          </cell>
          <cell r="J809">
            <v>2054.16</v>
          </cell>
          <cell r="K809" t="str">
            <v>Peso de Producto Terminado</v>
          </cell>
          <cell r="L809" t="str">
            <v>G1744</v>
          </cell>
          <cell r="M809">
            <v>2002</v>
          </cell>
          <cell r="N809">
            <v>6</v>
          </cell>
          <cell r="O809" t="str">
            <v>043982</v>
          </cell>
          <cell r="P809">
            <v>1</v>
          </cell>
          <cell r="Q809" t="str">
            <v>15449</v>
          </cell>
          <cell r="R809" t="str">
            <v>22087</v>
          </cell>
          <cell r="S809" t="str">
            <v>0</v>
          </cell>
          <cell r="T809" t="str">
            <v>MARCSEAL S.A</v>
          </cell>
          <cell r="U809">
            <v>43982</v>
          </cell>
        </row>
        <row r="810">
          <cell r="A810" t="str">
            <v>G2153C3A01</v>
          </cell>
          <cell r="B810" t="str">
            <v>CAJA A-1 215*200*140 K/K T150 TE3156</v>
          </cell>
          <cell r="C810">
            <v>90</v>
          </cell>
          <cell r="D810" t="str">
            <v>3</v>
          </cell>
          <cell r="E810">
            <v>20020613</v>
          </cell>
          <cell r="F810" t="str">
            <v>UN</v>
          </cell>
          <cell r="G810">
            <v>-1</v>
          </cell>
          <cell r="H810">
            <v>2783</v>
          </cell>
          <cell r="I810">
            <v>0.16200000000000001</v>
          </cell>
          <cell r="J810">
            <v>-450.846</v>
          </cell>
          <cell r="K810" t="str">
            <v>Peso de Producto Terminado</v>
          </cell>
          <cell r="L810" t="str">
            <v>G2153</v>
          </cell>
          <cell r="M810">
            <v>2002</v>
          </cell>
          <cell r="N810">
            <v>6</v>
          </cell>
          <cell r="O810" t="str">
            <v>043236</v>
          </cell>
          <cell r="P810">
            <v>1</v>
          </cell>
          <cell r="Q810" t="str">
            <v>G2153</v>
          </cell>
          <cell r="R810" t="str">
            <v>FACTUPA$02</v>
          </cell>
          <cell r="S810" t="str">
            <v>0200014959</v>
          </cell>
          <cell r="T810" t="str">
            <v>PLASTIGAMA</v>
          </cell>
          <cell r="U810">
            <v>43236</v>
          </cell>
          <cell r="V810">
            <v>417.45</v>
          </cell>
          <cell r="W810">
            <v>0</v>
          </cell>
          <cell r="X810">
            <v>417.45</v>
          </cell>
          <cell r="Y810">
            <v>50.09</v>
          </cell>
        </row>
        <row r="811">
          <cell r="A811" t="str">
            <v>G1744C3REG</v>
          </cell>
          <cell r="B811" t="str">
            <v>CAJA REGULAR MARCELO SALSA</v>
          </cell>
          <cell r="C811">
            <v>2</v>
          </cell>
          <cell r="D811" t="str">
            <v>3</v>
          </cell>
          <cell r="E811">
            <v>20020620</v>
          </cell>
          <cell r="F811" t="str">
            <v>UN</v>
          </cell>
          <cell r="G811">
            <v>1</v>
          </cell>
          <cell r="H811">
            <v>650</v>
          </cell>
          <cell r="I811">
            <v>0.63</v>
          </cell>
          <cell r="J811">
            <v>409.5</v>
          </cell>
          <cell r="K811" t="str">
            <v>Peso de Producto Terminado</v>
          </cell>
          <cell r="L811" t="str">
            <v>G1744</v>
          </cell>
          <cell r="M811">
            <v>2002</v>
          </cell>
          <cell r="N811">
            <v>6</v>
          </cell>
          <cell r="O811" t="str">
            <v>043558</v>
          </cell>
          <cell r="P811">
            <v>14</v>
          </cell>
          <cell r="Q811" t="str">
            <v>15420</v>
          </cell>
          <cell r="R811" t="str">
            <v>21594</v>
          </cell>
          <cell r="S811" t="str">
            <v>0</v>
          </cell>
          <cell r="T811" t="str">
            <v>MARCSEAL S.A</v>
          </cell>
          <cell r="U811">
            <v>43558</v>
          </cell>
        </row>
        <row r="812">
          <cell r="A812" t="str">
            <v>G1744C3REG</v>
          </cell>
          <cell r="B812" t="str">
            <v>CAJA REGULAR MARCELO SALSA</v>
          </cell>
          <cell r="C812">
            <v>2</v>
          </cell>
          <cell r="D812" t="str">
            <v>3</v>
          </cell>
          <cell r="E812">
            <v>20020618</v>
          </cell>
          <cell r="F812" t="str">
            <v>UN</v>
          </cell>
          <cell r="G812">
            <v>1</v>
          </cell>
          <cell r="H812">
            <v>815</v>
          </cell>
          <cell r="I812">
            <v>0.63</v>
          </cell>
          <cell r="J812">
            <v>513.45000000000005</v>
          </cell>
          <cell r="K812" t="str">
            <v>Peso de Producto Terminado</v>
          </cell>
          <cell r="L812" t="str">
            <v>G1744</v>
          </cell>
          <cell r="M812">
            <v>2002</v>
          </cell>
          <cell r="N812">
            <v>6</v>
          </cell>
          <cell r="O812" t="str">
            <v>043453</v>
          </cell>
          <cell r="P812">
            <v>3</v>
          </cell>
          <cell r="Q812" t="str">
            <v>15413</v>
          </cell>
          <cell r="R812" t="str">
            <v>21594</v>
          </cell>
          <cell r="S812" t="str">
            <v>0</v>
          </cell>
          <cell r="T812" t="str">
            <v>MARCSEAL S.A</v>
          </cell>
          <cell r="U812">
            <v>43453</v>
          </cell>
        </row>
        <row r="813">
          <cell r="A813" t="str">
            <v>G1744C3REG</v>
          </cell>
          <cell r="B813" t="str">
            <v>CAJA REGULAR MARCELO SALSA</v>
          </cell>
          <cell r="C813">
            <v>2</v>
          </cell>
          <cell r="D813" t="str">
            <v>3</v>
          </cell>
          <cell r="E813">
            <v>20020603</v>
          </cell>
          <cell r="F813" t="str">
            <v>UN</v>
          </cell>
          <cell r="G813">
            <v>1</v>
          </cell>
          <cell r="H813">
            <v>833</v>
          </cell>
          <cell r="I813">
            <v>0.63</v>
          </cell>
          <cell r="J813">
            <v>524.79</v>
          </cell>
          <cell r="K813" t="str">
            <v>Peso de Producto Terminado</v>
          </cell>
          <cell r="L813" t="str">
            <v>G1744</v>
          </cell>
          <cell r="M813">
            <v>2002</v>
          </cell>
          <cell r="N813">
            <v>6</v>
          </cell>
          <cell r="O813" t="str">
            <v>042844</v>
          </cell>
          <cell r="P813">
            <v>6</v>
          </cell>
          <cell r="Q813" t="str">
            <v>14876</v>
          </cell>
          <cell r="R813" t="str">
            <v>21594</v>
          </cell>
          <cell r="S813" t="str">
            <v>0</v>
          </cell>
          <cell r="T813" t="str">
            <v>MARCSEAL S.A</v>
          </cell>
          <cell r="U813">
            <v>42844</v>
          </cell>
        </row>
        <row r="814">
          <cell r="A814" t="str">
            <v>G1665C3002</v>
          </cell>
          <cell r="B814" t="str">
            <v>CJ POLLITOS FINQUERO 751*870 T150 TE3318</v>
          </cell>
          <cell r="C814">
            <v>90</v>
          </cell>
          <cell r="D814" t="str">
            <v>3</v>
          </cell>
          <cell r="E814">
            <v>20020618</v>
          </cell>
          <cell r="F814" t="str">
            <v>UN</v>
          </cell>
          <cell r="G814">
            <v>-1</v>
          </cell>
          <cell r="H814">
            <v>3215</v>
          </cell>
          <cell r="I814">
            <v>0.33300000000000002</v>
          </cell>
          <cell r="J814">
            <v>-1070.595</v>
          </cell>
          <cell r="K814" t="str">
            <v>Peso de Producto Terminado</v>
          </cell>
          <cell r="L814" t="str">
            <v>G1665</v>
          </cell>
          <cell r="M814">
            <v>2002</v>
          </cell>
          <cell r="N814">
            <v>6</v>
          </cell>
          <cell r="O814" t="str">
            <v>043445</v>
          </cell>
          <cell r="P814">
            <v>1</v>
          </cell>
          <cell r="Q814" t="str">
            <v>G1665</v>
          </cell>
          <cell r="R814" t="str">
            <v>FACTUPA$03</v>
          </cell>
          <cell r="S814" t="str">
            <v>0200015060</v>
          </cell>
          <cell r="T814" t="str">
            <v>LABORATORIOS DR. LLAGUNO</v>
          </cell>
          <cell r="U814">
            <v>43445</v>
          </cell>
          <cell r="V814">
            <v>964.5</v>
          </cell>
          <cell r="W814">
            <v>0</v>
          </cell>
          <cell r="X814">
            <v>964.5</v>
          </cell>
          <cell r="Y814">
            <v>0</v>
          </cell>
        </row>
        <row r="815">
          <cell r="A815" t="str">
            <v>G1665C3002</v>
          </cell>
          <cell r="B815" t="str">
            <v>CJ POLLITOS FINQUERO 751*870 T150 TE3318</v>
          </cell>
          <cell r="C815">
            <v>2</v>
          </cell>
          <cell r="D815" t="str">
            <v>3</v>
          </cell>
          <cell r="E815">
            <v>20020618</v>
          </cell>
          <cell r="F815" t="str">
            <v>UN</v>
          </cell>
          <cell r="G815">
            <v>1</v>
          </cell>
          <cell r="H815">
            <v>3215</v>
          </cell>
          <cell r="I815">
            <v>0.33300000000000002</v>
          </cell>
          <cell r="J815">
            <v>1070.595</v>
          </cell>
          <cell r="K815" t="str">
            <v>Peso de Producto Terminado</v>
          </cell>
          <cell r="L815" t="str">
            <v>G1665</v>
          </cell>
          <cell r="M815">
            <v>2002</v>
          </cell>
          <cell r="N815">
            <v>6</v>
          </cell>
          <cell r="O815" t="str">
            <v>043440</v>
          </cell>
          <cell r="P815">
            <v>3</v>
          </cell>
          <cell r="Q815" t="str">
            <v>15412</v>
          </cell>
          <cell r="R815" t="str">
            <v>21750</v>
          </cell>
          <cell r="S815" t="str">
            <v>0</v>
          </cell>
          <cell r="T815" t="str">
            <v>LABORATORIOS DR. LLAGUNO</v>
          </cell>
          <cell r="U815">
            <v>43440</v>
          </cell>
        </row>
        <row r="816">
          <cell r="A816" t="str">
            <v>G1664C3002</v>
          </cell>
          <cell r="B816" t="str">
            <v>CJ REGULAR MEDIAN 458*216*240 T175TE3092</v>
          </cell>
          <cell r="C816">
            <v>90</v>
          </cell>
          <cell r="D816" t="str">
            <v>3</v>
          </cell>
          <cell r="E816">
            <v>20020607</v>
          </cell>
          <cell r="F816" t="str">
            <v>UN</v>
          </cell>
          <cell r="G816">
            <v>-1</v>
          </cell>
          <cell r="H816">
            <v>4590</v>
          </cell>
          <cell r="I816">
            <v>0.38200000000000001</v>
          </cell>
          <cell r="J816">
            <v>-1753.38</v>
          </cell>
          <cell r="K816" t="str">
            <v>Peso de Producto Terminado</v>
          </cell>
          <cell r="L816" t="str">
            <v>G1664</v>
          </cell>
          <cell r="M816">
            <v>2002</v>
          </cell>
          <cell r="N816">
            <v>6</v>
          </cell>
          <cell r="O816" t="str">
            <v>043001</v>
          </cell>
          <cell r="P816">
            <v>1</v>
          </cell>
          <cell r="Q816" t="str">
            <v>G1664</v>
          </cell>
          <cell r="R816" t="str">
            <v>FACTUPA$02</v>
          </cell>
          <cell r="S816" t="str">
            <v>0200014839</v>
          </cell>
          <cell r="T816" t="str">
            <v>LABORATORIOS KRONOS CIA. LTDA</v>
          </cell>
          <cell r="U816">
            <v>43001</v>
          </cell>
          <cell r="V816">
            <v>1468.8</v>
          </cell>
          <cell r="W816">
            <v>0</v>
          </cell>
          <cell r="X816">
            <v>1468.8</v>
          </cell>
          <cell r="Y816">
            <v>176.26</v>
          </cell>
        </row>
        <row r="817">
          <cell r="A817" t="str">
            <v>G1664C3002</v>
          </cell>
          <cell r="B817" t="str">
            <v>CJ REGULAR MEDIAN 458*216*240 T175TE3092</v>
          </cell>
          <cell r="C817">
            <v>2</v>
          </cell>
          <cell r="D817" t="str">
            <v>3</v>
          </cell>
          <cell r="E817">
            <v>20020606</v>
          </cell>
          <cell r="F817" t="str">
            <v>UN</v>
          </cell>
          <cell r="G817">
            <v>1</v>
          </cell>
          <cell r="H817">
            <v>4590</v>
          </cell>
          <cell r="I817">
            <v>0.38200000000000001</v>
          </cell>
          <cell r="J817">
            <v>1753.38</v>
          </cell>
          <cell r="K817" t="str">
            <v>Peso de Producto Terminado</v>
          </cell>
          <cell r="L817" t="str">
            <v>G1664</v>
          </cell>
          <cell r="M817">
            <v>2002</v>
          </cell>
          <cell r="N817">
            <v>6</v>
          </cell>
          <cell r="O817" t="str">
            <v>042995</v>
          </cell>
          <cell r="P817">
            <v>2</v>
          </cell>
          <cell r="Q817" t="str">
            <v>14954</v>
          </cell>
          <cell r="R817" t="str">
            <v>21702</v>
          </cell>
          <cell r="S817" t="str">
            <v>0</v>
          </cell>
          <cell r="T817" t="str">
            <v>LABORATORIOS KRONOS CIA. LTDA</v>
          </cell>
          <cell r="U817">
            <v>42995</v>
          </cell>
        </row>
        <row r="818">
          <cell r="A818" t="str">
            <v>G1664C3002</v>
          </cell>
          <cell r="B818" t="str">
            <v>CJ REGULAR MEDIAN 458*216*240 T175TE3092</v>
          </cell>
          <cell r="C818">
            <v>90</v>
          </cell>
          <cell r="D818" t="str">
            <v>3</v>
          </cell>
          <cell r="E818">
            <v>20020606</v>
          </cell>
          <cell r="F818" t="str">
            <v>UN</v>
          </cell>
          <cell r="G818">
            <v>-1</v>
          </cell>
          <cell r="H818">
            <v>4200</v>
          </cell>
          <cell r="I818">
            <v>0.38200000000000001</v>
          </cell>
          <cell r="J818">
            <v>-1604.4</v>
          </cell>
          <cell r="K818" t="str">
            <v>Peso de Producto Terminado</v>
          </cell>
          <cell r="L818" t="str">
            <v>G1664</v>
          </cell>
          <cell r="M818">
            <v>2002</v>
          </cell>
          <cell r="N818">
            <v>6</v>
          </cell>
          <cell r="O818" t="str">
            <v>042958</v>
          </cell>
          <cell r="P818">
            <v>1</v>
          </cell>
          <cell r="Q818" t="str">
            <v>G1664</v>
          </cell>
          <cell r="R818" t="str">
            <v>FACTUPA$02</v>
          </cell>
          <cell r="S818" t="str">
            <v>0200014820</v>
          </cell>
          <cell r="T818" t="str">
            <v>LABORATORIOS KRONOS CIA. LTDA</v>
          </cell>
          <cell r="U818">
            <v>42958</v>
          </cell>
          <cell r="V818">
            <v>1344</v>
          </cell>
          <cell r="W818">
            <v>0</v>
          </cell>
          <cell r="X818">
            <v>1344</v>
          </cell>
          <cell r="Y818">
            <v>161.28</v>
          </cell>
        </row>
        <row r="819">
          <cell r="A819" t="str">
            <v>G1664C3002</v>
          </cell>
          <cell r="B819" t="str">
            <v>CJ REGULAR MEDIAN 458*216*240 T175TE3092</v>
          </cell>
          <cell r="C819">
            <v>2</v>
          </cell>
          <cell r="D819" t="str">
            <v>3</v>
          </cell>
          <cell r="E819">
            <v>20020606</v>
          </cell>
          <cell r="F819" t="str">
            <v>UN</v>
          </cell>
          <cell r="G819">
            <v>1</v>
          </cell>
          <cell r="H819">
            <v>2550</v>
          </cell>
          <cell r="I819">
            <v>0.38200000000000001</v>
          </cell>
          <cell r="J819">
            <v>974.1</v>
          </cell>
          <cell r="K819" t="str">
            <v>Peso de Producto Terminado</v>
          </cell>
          <cell r="L819" t="str">
            <v>G1664</v>
          </cell>
          <cell r="M819">
            <v>2002</v>
          </cell>
          <cell r="N819">
            <v>6</v>
          </cell>
          <cell r="O819" t="str">
            <v>042957</v>
          </cell>
          <cell r="P819">
            <v>1</v>
          </cell>
          <cell r="Q819" t="str">
            <v>14950</v>
          </cell>
          <cell r="R819" t="str">
            <v>21702</v>
          </cell>
          <cell r="S819" t="str">
            <v>0</v>
          </cell>
          <cell r="T819" t="str">
            <v>LABORATORIOS KRONOS CIA. LTDA</v>
          </cell>
          <cell r="U819">
            <v>42957</v>
          </cell>
        </row>
        <row r="820">
          <cell r="A820" t="str">
            <v>G1664C3002</v>
          </cell>
          <cell r="B820" t="str">
            <v>CJ REGULAR MEDIAN 458*216*240 T175TE3092</v>
          </cell>
          <cell r="C820">
            <v>2</v>
          </cell>
          <cell r="D820" t="str">
            <v>3</v>
          </cell>
          <cell r="E820">
            <v>20020605</v>
          </cell>
          <cell r="F820" t="str">
            <v>UN</v>
          </cell>
          <cell r="G820">
            <v>1</v>
          </cell>
          <cell r="H820">
            <v>1650</v>
          </cell>
          <cell r="I820">
            <v>0.38200000000000001</v>
          </cell>
          <cell r="J820">
            <v>630.29999999999995</v>
          </cell>
          <cell r="K820" t="str">
            <v>Peso de Producto Terminado</v>
          </cell>
          <cell r="L820" t="str">
            <v>G1664</v>
          </cell>
          <cell r="M820">
            <v>2002</v>
          </cell>
          <cell r="N820">
            <v>6</v>
          </cell>
          <cell r="O820" t="str">
            <v>042938</v>
          </cell>
          <cell r="P820">
            <v>1</v>
          </cell>
          <cell r="Q820" t="str">
            <v>14945</v>
          </cell>
          <cell r="R820" t="str">
            <v>21702</v>
          </cell>
          <cell r="S820" t="str">
            <v>0</v>
          </cell>
          <cell r="T820" t="str">
            <v>LABORATORIOS KRONOS CIA. LTDA</v>
          </cell>
          <cell r="U820">
            <v>42938</v>
          </cell>
        </row>
        <row r="821">
          <cell r="A821" t="str">
            <v>G2153C3A/4</v>
          </cell>
          <cell r="B821" t="str">
            <v>CAJA A-4 400*296*262 K/K T175 TE3158</v>
          </cell>
          <cell r="C821">
            <v>90</v>
          </cell>
          <cell r="D821" t="str">
            <v>3</v>
          </cell>
          <cell r="E821">
            <v>20020619</v>
          </cell>
          <cell r="F821" t="str">
            <v>UN</v>
          </cell>
          <cell r="G821">
            <v>-1</v>
          </cell>
          <cell r="H821">
            <v>1340</v>
          </cell>
          <cell r="I821">
            <v>0.48</v>
          </cell>
          <cell r="J821">
            <v>-643.20000000000005</v>
          </cell>
          <cell r="K821" t="str">
            <v>Peso de Producto Terminado</v>
          </cell>
          <cell r="L821" t="str">
            <v>G2153</v>
          </cell>
          <cell r="M821">
            <v>2002</v>
          </cell>
          <cell r="N821">
            <v>6</v>
          </cell>
          <cell r="O821" t="str">
            <v>043471</v>
          </cell>
          <cell r="P821">
            <v>2</v>
          </cell>
          <cell r="Q821" t="str">
            <v>G2153</v>
          </cell>
          <cell r="R821" t="str">
            <v>FACTUPA$02</v>
          </cell>
          <cell r="S821" t="str">
            <v>0200015077</v>
          </cell>
          <cell r="T821" t="str">
            <v>PLASTIGAMA</v>
          </cell>
          <cell r="U821">
            <v>43471</v>
          </cell>
          <cell r="V821">
            <v>576.20000000000005</v>
          </cell>
          <cell r="W821">
            <v>0</v>
          </cell>
          <cell r="X821">
            <v>576.20000000000005</v>
          </cell>
          <cell r="Y821">
            <v>69.14</v>
          </cell>
        </row>
        <row r="822">
          <cell r="A822" t="str">
            <v>G1308C3012</v>
          </cell>
          <cell r="B822" t="str">
            <v>CJ JABON FENIX ROJA 274*174*197 T/150</v>
          </cell>
          <cell r="C822">
            <v>90</v>
          </cell>
          <cell r="D822" t="str">
            <v>3</v>
          </cell>
          <cell r="E822">
            <v>20020624</v>
          </cell>
          <cell r="F822" t="str">
            <v>UN</v>
          </cell>
          <cell r="G822">
            <v>-1</v>
          </cell>
          <cell r="H822">
            <v>5100</v>
          </cell>
          <cell r="I822">
            <v>0.221</v>
          </cell>
          <cell r="J822">
            <v>-1127.0999999999999</v>
          </cell>
          <cell r="K822" t="str">
            <v>Peso de Producto Terminado</v>
          </cell>
          <cell r="L822" t="str">
            <v>G1308</v>
          </cell>
          <cell r="M822">
            <v>2002</v>
          </cell>
          <cell r="N822">
            <v>6</v>
          </cell>
          <cell r="O822" t="str">
            <v>043634</v>
          </cell>
          <cell r="P822">
            <v>1</v>
          </cell>
          <cell r="Q822" t="str">
            <v>G1308</v>
          </cell>
          <cell r="R822" t="str">
            <v>FACTUPA$02</v>
          </cell>
          <cell r="S822" t="str">
            <v>0200015161</v>
          </cell>
          <cell r="T822" t="str">
            <v>JABONERIA GUAYAQUIL</v>
          </cell>
          <cell r="U822">
            <v>43634</v>
          </cell>
          <cell r="V822">
            <v>816</v>
          </cell>
          <cell r="W822">
            <v>0</v>
          </cell>
          <cell r="X822">
            <v>816</v>
          </cell>
          <cell r="Y822">
            <v>97.92</v>
          </cell>
        </row>
        <row r="823">
          <cell r="A823" t="str">
            <v>G1744C3REG</v>
          </cell>
          <cell r="B823" t="str">
            <v>CAJA REGULAR MARCELO SALSA</v>
          </cell>
          <cell r="C823">
            <v>90</v>
          </cell>
          <cell r="D823" t="str">
            <v>3</v>
          </cell>
          <cell r="E823">
            <v>20020629</v>
          </cell>
          <cell r="F823" t="str">
            <v>UN</v>
          </cell>
          <cell r="G823">
            <v>-1</v>
          </cell>
          <cell r="H823">
            <v>3240</v>
          </cell>
          <cell r="I823">
            <v>0.63400000000000001</v>
          </cell>
          <cell r="J823">
            <v>-2054.16</v>
          </cell>
          <cell r="K823" t="str">
            <v>Peso de Producto Terminado</v>
          </cell>
          <cell r="L823" t="str">
            <v>G1744</v>
          </cell>
          <cell r="M823">
            <v>2002</v>
          </cell>
          <cell r="N823">
            <v>6</v>
          </cell>
          <cell r="O823" t="str">
            <v>043989</v>
          </cell>
          <cell r="P823">
            <v>1</v>
          </cell>
          <cell r="Q823" t="str">
            <v>G1744</v>
          </cell>
          <cell r="R823" t="str">
            <v>FACTUPA$02</v>
          </cell>
          <cell r="S823" t="str">
            <v>0200015300</v>
          </cell>
          <cell r="T823" t="str">
            <v>MARCSEAL S.A</v>
          </cell>
          <cell r="U823">
            <v>43989</v>
          </cell>
          <cell r="V823">
            <v>1911.6</v>
          </cell>
          <cell r="W823">
            <v>0</v>
          </cell>
          <cell r="X823">
            <v>1911.6</v>
          </cell>
          <cell r="Y823">
            <v>229.39</v>
          </cell>
        </row>
        <row r="824">
          <cell r="A824" t="str">
            <v>G2599C3C#1</v>
          </cell>
          <cell r="C824">
            <v>2</v>
          </cell>
          <cell r="D824" t="str">
            <v>3</v>
          </cell>
          <cell r="E824">
            <v>20020625</v>
          </cell>
          <cell r="F824" t="str">
            <v>UN</v>
          </cell>
          <cell r="G824">
            <v>1</v>
          </cell>
          <cell r="H824">
            <v>9854</v>
          </cell>
          <cell r="I824">
            <v>0.503</v>
          </cell>
          <cell r="J824">
            <v>4956.5619999999999</v>
          </cell>
          <cell r="K824" t="str">
            <v>Peso de Producto Terminado</v>
          </cell>
          <cell r="L824" t="str">
            <v>G2599</v>
          </cell>
          <cell r="M824">
            <v>2002</v>
          </cell>
          <cell r="N824">
            <v>6</v>
          </cell>
          <cell r="O824" t="str">
            <v>043806</v>
          </cell>
          <cell r="P824">
            <v>1</v>
          </cell>
          <cell r="Q824" t="str">
            <v>15277</v>
          </cell>
          <cell r="R824" t="str">
            <v>20099</v>
          </cell>
          <cell r="S824" t="str">
            <v>0</v>
          </cell>
          <cell r="T824" t="str">
            <v>SNACKS AMERICA LATINA ECUADOR CIA. LTDA.</v>
          </cell>
          <cell r="U824">
            <v>43806</v>
          </cell>
        </row>
        <row r="825">
          <cell r="A825" t="str">
            <v>G2602C3FC5</v>
          </cell>
          <cell r="B825" t="str">
            <v>CAJAS FC 5 386*286*266 T/175 TE/17,6</v>
          </cell>
          <cell r="C825">
            <v>2</v>
          </cell>
          <cell r="D825" t="str">
            <v>3</v>
          </cell>
          <cell r="E825">
            <v>20020607</v>
          </cell>
          <cell r="F825" t="str">
            <v>UN</v>
          </cell>
          <cell r="G825">
            <v>1</v>
          </cell>
          <cell r="H825">
            <v>2027</v>
          </cell>
          <cell r="I825">
            <v>0.45900000000000002</v>
          </cell>
          <cell r="J825">
            <v>930.39300000000003</v>
          </cell>
          <cell r="K825" t="str">
            <v>Peso de Producto Terminado</v>
          </cell>
          <cell r="L825" t="str">
            <v>G2602</v>
          </cell>
          <cell r="M825">
            <v>2002</v>
          </cell>
          <cell r="N825">
            <v>6</v>
          </cell>
          <cell r="O825" t="str">
            <v>043061</v>
          </cell>
          <cell r="P825">
            <v>2</v>
          </cell>
          <cell r="Q825" t="str">
            <v>FACT14872</v>
          </cell>
          <cell r="R825" t="str">
            <v>21781</v>
          </cell>
          <cell r="S825" t="str">
            <v>12586</v>
          </cell>
          <cell r="T825" t="str">
            <v>ARTES GRAFICAS SENEFELDER C.A.</v>
          </cell>
          <cell r="U825">
            <v>43061</v>
          </cell>
        </row>
        <row r="826">
          <cell r="A826" t="str">
            <v>G2602C3FC3</v>
          </cell>
          <cell r="B826" t="str">
            <v>CAJA FC 3 282*275*268 T/175 TE/17,1</v>
          </cell>
          <cell r="C826">
            <v>90</v>
          </cell>
          <cell r="D826" t="str">
            <v>3</v>
          </cell>
          <cell r="E826">
            <v>20020607</v>
          </cell>
          <cell r="F826" t="str">
            <v>UN</v>
          </cell>
          <cell r="G826">
            <v>-1</v>
          </cell>
          <cell r="H826">
            <v>1053</v>
          </cell>
          <cell r="I826">
            <v>0.377</v>
          </cell>
          <cell r="J826">
            <v>-396.98099999999999</v>
          </cell>
          <cell r="K826" t="str">
            <v>Peso de Producto Terminado</v>
          </cell>
          <cell r="L826" t="str">
            <v>G2602</v>
          </cell>
          <cell r="M826">
            <v>2002</v>
          </cell>
          <cell r="N826">
            <v>6</v>
          </cell>
          <cell r="O826" t="str">
            <v>043065</v>
          </cell>
          <cell r="P826">
            <v>3</v>
          </cell>
          <cell r="Q826" t="str">
            <v>G2602</v>
          </cell>
          <cell r="R826" t="str">
            <v>FACTUPA$02</v>
          </cell>
          <cell r="S826" t="str">
            <v>0200014872</v>
          </cell>
          <cell r="T826" t="str">
            <v>ARTES GRAFICAS SENEFELDER C.A.</v>
          </cell>
          <cell r="U826">
            <v>43065</v>
          </cell>
          <cell r="V826">
            <v>347.49</v>
          </cell>
          <cell r="W826">
            <v>0</v>
          </cell>
          <cell r="X826">
            <v>347.49</v>
          </cell>
          <cell r="Y826">
            <v>41.7</v>
          </cell>
        </row>
        <row r="827">
          <cell r="A827" t="str">
            <v>G2602C3FC3</v>
          </cell>
          <cell r="B827" t="str">
            <v>CAJA FC 3 282*275*268 T/175 TE/17,1</v>
          </cell>
          <cell r="C827">
            <v>2</v>
          </cell>
          <cell r="D827" t="str">
            <v>3</v>
          </cell>
          <cell r="E827">
            <v>20020607</v>
          </cell>
          <cell r="F827" t="str">
            <v>UN</v>
          </cell>
          <cell r="G827">
            <v>1</v>
          </cell>
          <cell r="H827">
            <v>1053</v>
          </cell>
          <cell r="I827">
            <v>0.377</v>
          </cell>
          <cell r="J827">
            <v>396.98099999999999</v>
          </cell>
          <cell r="K827" t="str">
            <v>Peso de Producto Terminado</v>
          </cell>
          <cell r="L827" t="str">
            <v>G2602</v>
          </cell>
          <cell r="M827">
            <v>2002</v>
          </cell>
          <cell r="N827">
            <v>6</v>
          </cell>
          <cell r="O827" t="str">
            <v>043061</v>
          </cell>
          <cell r="P827">
            <v>3</v>
          </cell>
          <cell r="Q827" t="str">
            <v>FACT14872</v>
          </cell>
          <cell r="R827" t="str">
            <v>21782</v>
          </cell>
          <cell r="S827" t="str">
            <v>12586</v>
          </cell>
          <cell r="T827" t="str">
            <v>ARTES GRAFICAS SENEFELDER C.A.</v>
          </cell>
          <cell r="U827">
            <v>43061</v>
          </cell>
        </row>
        <row r="828">
          <cell r="A828" t="str">
            <v>G2602C3CCL</v>
          </cell>
          <cell r="B828" t="str">
            <v>CAJAS CC LITO 475*320*307 T/175 TE/17.4</v>
          </cell>
          <cell r="C828">
            <v>90</v>
          </cell>
          <cell r="D828" t="str">
            <v>3</v>
          </cell>
          <cell r="E828">
            <v>20020607</v>
          </cell>
          <cell r="F828" t="str">
            <v>UN</v>
          </cell>
          <cell r="G828">
            <v>-1</v>
          </cell>
          <cell r="H828">
            <v>2177</v>
          </cell>
          <cell r="I828">
            <v>0.61199999999999999</v>
          </cell>
          <cell r="J828">
            <v>-1332.3240000000001</v>
          </cell>
          <cell r="K828" t="str">
            <v>Peso de Producto Terminado</v>
          </cell>
          <cell r="L828" t="str">
            <v>G2602</v>
          </cell>
          <cell r="M828">
            <v>2002</v>
          </cell>
          <cell r="N828">
            <v>6</v>
          </cell>
          <cell r="O828" t="str">
            <v>043065</v>
          </cell>
          <cell r="P828">
            <v>1</v>
          </cell>
          <cell r="Q828" t="str">
            <v>G2602</v>
          </cell>
          <cell r="R828" t="str">
            <v>FACTUPA$02</v>
          </cell>
          <cell r="S828" t="str">
            <v>0200014872</v>
          </cell>
          <cell r="T828" t="str">
            <v>ARTES GRAFICAS SENEFELDER C.A.</v>
          </cell>
          <cell r="U828">
            <v>43065</v>
          </cell>
          <cell r="V828">
            <v>1153.81</v>
          </cell>
          <cell r="W828">
            <v>0</v>
          </cell>
          <cell r="X828">
            <v>1153.81</v>
          </cell>
          <cell r="Y828">
            <v>138.46</v>
          </cell>
        </row>
        <row r="829">
          <cell r="A829" t="str">
            <v>G2602C3CCL</v>
          </cell>
          <cell r="B829" t="str">
            <v>CAJAS CC LITO 475*320*307 T/175 TE/17.4</v>
          </cell>
          <cell r="C829">
            <v>2</v>
          </cell>
          <cell r="D829" t="str">
            <v>3</v>
          </cell>
          <cell r="E829">
            <v>20020607</v>
          </cell>
          <cell r="F829" t="str">
            <v>UN</v>
          </cell>
          <cell r="G829">
            <v>1</v>
          </cell>
          <cell r="H829">
            <v>2177</v>
          </cell>
          <cell r="I829">
            <v>0.61199999999999999</v>
          </cell>
          <cell r="J829">
            <v>1332.3240000000001</v>
          </cell>
          <cell r="K829" t="str">
            <v>Peso de Producto Terminado</v>
          </cell>
          <cell r="L829" t="str">
            <v>G2602</v>
          </cell>
          <cell r="M829">
            <v>2002</v>
          </cell>
          <cell r="N829">
            <v>6</v>
          </cell>
          <cell r="O829" t="str">
            <v>043061</v>
          </cell>
          <cell r="P829">
            <v>1</v>
          </cell>
          <cell r="Q829" t="str">
            <v>15005</v>
          </cell>
          <cell r="R829" t="str">
            <v>21780</v>
          </cell>
          <cell r="S829" t="str">
            <v>0</v>
          </cell>
          <cell r="T829" t="str">
            <v>ARTES GRAFICAS SENEFELDER C.A.</v>
          </cell>
          <cell r="U829">
            <v>43061</v>
          </cell>
        </row>
        <row r="830">
          <cell r="A830" t="str">
            <v>G2602C3CAM</v>
          </cell>
          <cell r="B830" t="str">
            <v>CAJA PARA CAM. 715*475*302 T/200 TE/17.3</v>
          </cell>
          <cell r="C830">
            <v>90</v>
          </cell>
          <cell r="D830" t="str">
            <v>3</v>
          </cell>
          <cell r="E830">
            <v>20020628</v>
          </cell>
          <cell r="F830" t="str">
            <v>UN</v>
          </cell>
          <cell r="G830">
            <v>-1</v>
          </cell>
          <cell r="H830">
            <v>1000</v>
          </cell>
          <cell r="I830">
            <v>1.1739999999999999</v>
          </cell>
          <cell r="J830">
            <v>-1174</v>
          </cell>
          <cell r="K830" t="str">
            <v>Peso de Producto Terminado</v>
          </cell>
          <cell r="L830" t="str">
            <v>G2602</v>
          </cell>
          <cell r="M830">
            <v>2002</v>
          </cell>
          <cell r="N830">
            <v>6</v>
          </cell>
          <cell r="O830" t="str">
            <v>043925</v>
          </cell>
          <cell r="P830">
            <v>1</v>
          </cell>
          <cell r="Q830" t="str">
            <v>G2602</v>
          </cell>
          <cell r="R830" t="str">
            <v>FACTUPA$02</v>
          </cell>
          <cell r="S830" t="str">
            <v>0200015275</v>
          </cell>
          <cell r="T830" t="str">
            <v>ARTES GRAFICAS SENEFELDER C.A.</v>
          </cell>
          <cell r="U830">
            <v>43925</v>
          </cell>
          <cell r="V830">
            <v>1040</v>
          </cell>
          <cell r="W830">
            <v>0</v>
          </cell>
          <cell r="X830">
            <v>1040</v>
          </cell>
          <cell r="Y830">
            <v>124.8</v>
          </cell>
        </row>
        <row r="831">
          <cell r="A831" t="str">
            <v>G2602C3CAM</v>
          </cell>
          <cell r="B831" t="str">
            <v>CAJA PARA CAM. 715*475*302 T/200 TE/17.3</v>
          </cell>
          <cell r="C831">
            <v>2</v>
          </cell>
          <cell r="D831" t="str">
            <v>3</v>
          </cell>
          <cell r="E831">
            <v>20020627</v>
          </cell>
          <cell r="F831" t="str">
            <v>UN</v>
          </cell>
          <cell r="G831">
            <v>1</v>
          </cell>
          <cell r="H831">
            <v>1000</v>
          </cell>
          <cell r="I831">
            <v>1.1739999999999999</v>
          </cell>
          <cell r="J831">
            <v>1174</v>
          </cell>
          <cell r="K831" t="str">
            <v>Peso de Producto Terminado</v>
          </cell>
          <cell r="L831" t="str">
            <v>G2602</v>
          </cell>
          <cell r="M831">
            <v>2002</v>
          </cell>
          <cell r="N831">
            <v>6</v>
          </cell>
          <cell r="O831" t="str">
            <v>043918</v>
          </cell>
          <cell r="P831">
            <v>4</v>
          </cell>
          <cell r="Q831" t="str">
            <v>15294</v>
          </cell>
          <cell r="R831" t="str">
            <v>22089</v>
          </cell>
          <cell r="S831" t="str">
            <v>0</v>
          </cell>
          <cell r="T831" t="str">
            <v>ARTES GRAFICAS SENEFELDER C.A.</v>
          </cell>
          <cell r="U831">
            <v>43918</v>
          </cell>
        </row>
        <row r="832">
          <cell r="A832" t="str">
            <v>G2599C3C#1</v>
          </cell>
          <cell r="C832">
            <v>90</v>
          </cell>
          <cell r="D832" t="str">
            <v>3</v>
          </cell>
          <cell r="E832">
            <v>20020629</v>
          </cell>
          <cell r="F832" t="str">
            <v>UN</v>
          </cell>
          <cell r="G832">
            <v>-1</v>
          </cell>
          <cell r="H832">
            <v>10000</v>
          </cell>
          <cell r="K832" t="str">
            <v>Peso de Ventas</v>
          </cell>
          <cell r="L832" t="str">
            <v>G2599</v>
          </cell>
          <cell r="M832">
            <v>2002</v>
          </cell>
          <cell r="N832">
            <v>6</v>
          </cell>
          <cell r="O832" t="str">
            <v>044013</v>
          </cell>
          <cell r="P832">
            <v>1</v>
          </cell>
          <cell r="Q832" t="str">
            <v>G2599</v>
          </cell>
          <cell r="R832" t="str">
            <v>FACTUPA$02</v>
          </cell>
          <cell r="S832" t="str">
            <v>0200015309</v>
          </cell>
          <cell r="T832" t="str">
            <v>SNACKS AMERICA LATINA ECUADOR CIA. LTDA.</v>
          </cell>
          <cell r="U832">
            <v>44013</v>
          </cell>
        </row>
        <row r="833">
          <cell r="A833" t="str">
            <v>G2599C3C#1</v>
          </cell>
          <cell r="C833">
            <v>90</v>
          </cell>
          <cell r="D833" t="str">
            <v>3</v>
          </cell>
          <cell r="E833">
            <v>20020629</v>
          </cell>
          <cell r="F833" t="str">
            <v>UN</v>
          </cell>
          <cell r="G833">
            <v>-1</v>
          </cell>
          <cell r="H833">
            <v>2660</v>
          </cell>
          <cell r="K833" t="str">
            <v>Peso de Ventas</v>
          </cell>
          <cell r="L833" t="str">
            <v>G2599</v>
          </cell>
          <cell r="M833">
            <v>2002</v>
          </cell>
          <cell r="N833">
            <v>6</v>
          </cell>
          <cell r="O833" t="str">
            <v>044009</v>
          </cell>
          <cell r="P833">
            <v>1</v>
          </cell>
          <cell r="Q833" t="str">
            <v>G2599</v>
          </cell>
          <cell r="R833" t="str">
            <v>FACTUPA$02</v>
          </cell>
          <cell r="S833" t="str">
            <v>0200015306</v>
          </cell>
          <cell r="T833" t="str">
            <v>SNACKS AMERICA LATINA ECUADOR CIA. LTDA.</v>
          </cell>
          <cell r="U833">
            <v>44009</v>
          </cell>
        </row>
        <row r="834">
          <cell r="A834" t="str">
            <v>G2599C3C#1</v>
          </cell>
          <cell r="C834">
            <v>90</v>
          </cell>
          <cell r="D834" t="str">
            <v>3</v>
          </cell>
          <cell r="E834">
            <v>20020629</v>
          </cell>
          <cell r="F834" t="str">
            <v>UN</v>
          </cell>
          <cell r="G834">
            <v>-1</v>
          </cell>
          <cell r="H834">
            <v>7500</v>
          </cell>
          <cell r="K834" t="str">
            <v>Peso de Ventas</v>
          </cell>
          <cell r="L834" t="str">
            <v>G2599</v>
          </cell>
          <cell r="M834">
            <v>2002</v>
          </cell>
          <cell r="N834">
            <v>6</v>
          </cell>
          <cell r="O834" t="str">
            <v>043996</v>
          </cell>
          <cell r="P834">
            <v>1</v>
          </cell>
          <cell r="Q834" t="str">
            <v>G2599</v>
          </cell>
          <cell r="R834" t="str">
            <v>FACTUPA$02</v>
          </cell>
          <cell r="S834" t="str">
            <v>0200015304</v>
          </cell>
          <cell r="T834" t="str">
            <v>SNACKS AMERICA LATINA ECUADOR CIA. LTDA.</v>
          </cell>
          <cell r="U834">
            <v>43996</v>
          </cell>
        </row>
        <row r="835">
          <cell r="A835" t="str">
            <v>G2599C3C#1</v>
          </cell>
          <cell r="C835">
            <v>2</v>
          </cell>
          <cell r="D835" t="str">
            <v>3</v>
          </cell>
          <cell r="E835">
            <v>20020628</v>
          </cell>
          <cell r="F835" t="str">
            <v>UN</v>
          </cell>
          <cell r="G835">
            <v>1</v>
          </cell>
          <cell r="H835">
            <v>20160</v>
          </cell>
          <cell r="I835">
            <v>0.503</v>
          </cell>
          <cell r="J835">
            <v>10140.48</v>
          </cell>
          <cell r="K835" t="str">
            <v>Peso de Producto Terminado</v>
          </cell>
          <cell r="L835" t="str">
            <v>G2599</v>
          </cell>
          <cell r="M835">
            <v>2002</v>
          </cell>
          <cell r="N835">
            <v>6</v>
          </cell>
          <cell r="O835" t="str">
            <v>043995</v>
          </cell>
          <cell r="P835">
            <v>1</v>
          </cell>
          <cell r="Q835" t="str">
            <v>15516</v>
          </cell>
          <cell r="R835" t="str">
            <v>20099</v>
          </cell>
          <cell r="S835" t="str">
            <v>0</v>
          </cell>
          <cell r="T835" t="str">
            <v>SNACKS AMERICA LATINA ECUADOR CIA. LTDA.</v>
          </cell>
          <cell r="U835">
            <v>43995</v>
          </cell>
        </row>
        <row r="836">
          <cell r="A836" t="str">
            <v>G2153C3K#3</v>
          </cell>
          <cell r="C836">
            <v>90</v>
          </cell>
          <cell r="D836" t="str">
            <v>3</v>
          </cell>
          <cell r="E836">
            <v>20020619</v>
          </cell>
          <cell r="F836" t="str">
            <v>UN</v>
          </cell>
          <cell r="G836">
            <v>-1</v>
          </cell>
          <cell r="H836">
            <v>1272</v>
          </cell>
          <cell r="K836" t="str">
            <v>Peso de Ventas</v>
          </cell>
          <cell r="L836" t="str">
            <v>G2153</v>
          </cell>
          <cell r="M836">
            <v>2002</v>
          </cell>
          <cell r="N836">
            <v>6</v>
          </cell>
          <cell r="O836" t="str">
            <v>043471</v>
          </cell>
          <cell r="P836">
            <v>1</v>
          </cell>
          <cell r="Q836" t="str">
            <v>G2153</v>
          </cell>
          <cell r="R836" t="str">
            <v>FACTUPA$02</v>
          </cell>
          <cell r="S836" t="str">
            <v>0200015077</v>
          </cell>
          <cell r="T836" t="str">
            <v>PLASTIGAMA</v>
          </cell>
          <cell r="U836">
            <v>43471</v>
          </cell>
        </row>
        <row r="837">
          <cell r="A837" t="str">
            <v>G2599C3C#1</v>
          </cell>
          <cell r="C837">
            <v>90</v>
          </cell>
          <cell r="D837" t="str">
            <v>3</v>
          </cell>
          <cell r="E837">
            <v>20020626</v>
          </cell>
          <cell r="F837" t="str">
            <v>UN</v>
          </cell>
          <cell r="G837">
            <v>-1</v>
          </cell>
          <cell r="H837">
            <v>7354</v>
          </cell>
          <cell r="K837" t="str">
            <v>Peso de Ventas</v>
          </cell>
          <cell r="L837" t="str">
            <v>G2599</v>
          </cell>
          <cell r="M837">
            <v>2002</v>
          </cell>
          <cell r="N837">
            <v>6</v>
          </cell>
          <cell r="O837" t="str">
            <v>043809</v>
          </cell>
          <cell r="P837">
            <v>1</v>
          </cell>
          <cell r="Q837" t="str">
            <v>G2599</v>
          </cell>
          <cell r="R837" t="str">
            <v>FACTUPA$02</v>
          </cell>
          <cell r="S837" t="str">
            <v>0200015226</v>
          </cell>
          <cell r="T837" t="str">
            <v>SNACKS AMERICA LATINA ECUADOR CIA. LTDA.</v>
          </cell>
          <cell r="U837">
            <v>43809</v>
          </cell>
        </row>
        <row r="838">
          <cell r="A838" t="str">
            <v>G2602C3002</v>
          </cell>
          <cell r="B838" t="str">
            <v>CAJAS FC-1 282*220*268 KC 200 TE-17.5</v>
          </cell>
          <cell r="C838">
            <v>90</v>
          </cell>
          <cell r="D838" t="str">
            <v>3</v>
          </cell>
          <cell r="E838">
            <v>20020627</v>
          </cell>
          <cell r="F838" t="str">
            <v>UN</v>
          </cell>
          <cell r="G838">
            <v>-1</v>
          </cell>
          <cell r="H838">
            <v>956</v>
          </cell>
          <cell r="I838">
            <v>0.32700000000000001</v>
          </cell>
          <cell r="J838">
            <v>-312.61200000000002</v>
          </cell>
          <cell r="K838" t="str">
            <v>Peso de Producto Terminado</v>
          </cell>
          <cell r="L838" t="str">
            <v>G2602</v>
          </cell>
          <cell r="M838">
            <v>2002</v>
          </cell>
          <cell r="N838">
            <v>6</v>
          </cell>
          <cell r="O838" t="str">
            <v>043849</v>
          </cell>
          <cell r="P838">
            <v>1</v>
          </cell>
          <cell r="Q838" t="str">
            <v>G2602</v>
          </cell>
          <cell r="R838" t="str">
            <v>FACTUPA$02</v>
          </cell>
          <cell r="S838" t="str">
            <v>0200015251</v>
          </cell>
          <cell r="T838" t="str">
            <v>ARTES GRAFICAS SENEFELDER C.A.</v>
          </cell>
          <cell r="U838">
            <v>43849</v>
          </cell>
          <cell r="V838">
            <v>267.68</v>
          </cell>
          <cell r="W838">
            <v>0</v>
          </cell>
          <cell r="X838">
            <v>267.68</v>
          </cell>
          <cell r="Y838">
            <v>32.119999999999997</v>
          </cell>
        </row>
        <row r="839">
          <cell r="A839" t="str">
            <v>G1283C3003</v>
          </cell>
          <cell r="B839" t="str">
            <v>CAJA 12X1 LITRO  380*270*190 T200 TE9272</v>
          </cell>
          <cell r="C839">
            <v>90</v>
          </cell>
          <cell r="D839" t="str">
            <v>3</v>
          </cell>
          <cell r="E839">
            <v>20020611</v>
          </cell>
          <cell r="F839" t="str">
            <v>UN</v>
          </cell>
          <cell r="G839">
            <v>-1</v>
          </cell>
          <cell r="H839">
            <v>1833</v>
          </cell>
          <cell r="I839">
            <v>0.39600000000000002</v>
          </cell>
          <cell r="J839">
            <v>-725.86800000000005</v>
          </cell>
          <cell r="K839" t="str">
            <v>Peso de Producto Terminado</v>
          </cell>
          <cell r="L839" t="str">
            <v>G1283</v>
          </cell>
          <cell r="M839">
            <v>2002</v>
          </cell>
          <cell r="N839">
            <v>6</v>
          </cell>
          <cell r="O839" t="str">
            <v>043131</v>
          </cell>
          <cell r="P839">
            <v>1</v>
          </cell>
          <cell r="Q839" t="str">
            <v>G1283</v>
          </cell>
          <cell r="R839" t="str">
            <v>FACTUPA$02</v>
          </cell>
          <cell r="S839" t="str">
            <v>0200014908</v>
          </cell>
          <cell r="T839" t="str">
            <v>IMPORTADORA DEL MONTE</v>
          </cell>
          <cell r="U839">
            <v>43131</v>
          </cell>
          <cell r="V839">
            <v>678.21</v>
          </cell>
          <cell r="W839">
            <v>0</v>
          </cell>
          <cell r="X839">
            <v>678.21</v>
          </cell>
          <cell r="Y839">
            <v>81.39</v>
          </cell>
        </row>
        <row r="840">
          <cell r="A840" t="str">
            <v>G1283C3003</v>
          </cell>
          <cell r="B840" t="str">
            <v>CAJA 12X1 LITRO  380*270*190 T200 TE9272</v>
          </cell>
          <cell r="C840">
            <v>2</v>
          </cell>
          <cell r="D840" t="str">
            <v>3</v>
          </cell>
          <cell r="E840">
            <v>20020610</v>
          </cell>
          <cell r="F840" t="str">
            <v>UN</v>
          </cell>
          <cell r="G840">
            <v>1</v>
          </cell>
          <cell r="H840">
            <v>1833</v>
          </cell>
          <cell r="I840">
            <v>0.39600000000000002</v>
          </cell>
          <cell r="J840">
            <v>725.86800000000005</v>
          </cell>
          <cell r="K840" t="str">
            <v>Peso de Producto Terminado</v>
          </cell>
          <cell r="L840" t="str">
            <v>G1283</v>
          </cell>
          <cell r="M840">
            <v>2002</v>
          </cell>
          <cell r="N840">
            <v>6</v>
          </cell>
          <cell r="O840" t="str">
            <v>043129</v>
          </cell>
          <cell r="P840">
            <v>1</v>
          </cell>
          <cell r="Q840" t="str">
            <v>15038</v>
          </cell>
          <cell r="R840" t="str">
            <v>21807</v>
          </cell>
          <cell r="S840" t="str">
            <v>0</v>
          </cell>
          <cell r="T840" t="str">
            <v>IMPORTADORA DEL MONTE</v>
          </cell>
          <cell r="U840">
            <v>43129</v>
          </cell>
        </row>
        <row r="841">
          <cell r="A841" t="str">
            <v>G1274C3001</v>
          </cell>
          <cell r="B841" t="str">
            <v>LAMINA TROQ 408*650 T/150 TE/4150</v>
          </cell>
          <cell r="C841">
            <v>90</v>
          </cell>
          <cell r="D841" t="str">
            <v>3</v>
          </cell>
          <cell r="E841">
            <v>20020604</v>
          </cell>
          <cell r="F841" t="str">
            <v>UN</v>
          </cell>
          <cell r="G841">
            <v>-1</v>
          </cell>
          <cell r="H841">
            <v>10142</v>
          </cell>
          <cell r="I841">
            <v>0.13900000000000001</v>
          </cell>
          <cell r="J841">
            <v>-1409.7380000000001</v>
          </cell>
          <cell r="K841" t="str">
            <v>Peso de Producto Terminado</v>
          </cell>
          <cell r="L841" t="str">
            <v>G1274</v>
          </cell>
          <cell r="M841">
            <v>2002</v>
          </cell>
          <cell r="N841">
            <v>6</v>
          </cell>
          <cell r="O841" t="str">
            <v>042868</v>
          </cell>
          <cell r="P841">
            <v>1</v>
          </cell>
          <cell r="Q841" t="str">
            <v>G1274</v>
          </cell>
          <cell r="R841" t="str">
            <v>FACTUPA$02</v>
          </cell>
          <cell r="S841" t="str">
            <v>0200014786</v>
          </cell>
          <cell r="T841" t="str">
            <v>ILENSA</v>
          </cell>
          <cell r="U841">
            <v>42868</v>
          </cell>
          <cell r="V841">
            <v>1217.04</v>
          </cell>
          <cell r="W841">
            <v>0</v>
          </cell>
          <cell r="X841">
            <v>1217.04</v>
          </cell>
          <cell r="Y841">
            <v>146.04</v>
          </cell>
        </row>
        <row r="842">
          <cell r="A842" t="str">
            <v>G1274C3001</v>
          </cell>
          <cell r="B842" t="str">
            <v>LAMINA TROQ 408*650 T/150 TE/4150</v>
          </cell>
          <cell r="C842">
            <v>10</v>
          </cell>
          <cell r="D842" t="str">
            <v>3</v>
          </cell>
          <cell r="E842">
            <v>20020604</v>
          </cell>
          <cell r="F842" t="str">
            <v>UN</v>
          </cell>
          <cell r="G842">
            <v>1</v>
          </cell>
          <cell r="H842">
            <v>10142</v>
          </cell>
          <cell r="I842">
            <v>0.13900000000000001</v>
          </cell>
          <cell r="J842">
            <v>1409.7380000000001</v>
          </cell>
          <cell r="K842" t="str">
            <v>Peso de Producto Terminado</v>
          </cell>
          <cell r="L842" t="str">
            <v>G1274</v>
          </cell>
          <cell r="M842">
            <v>2002</v>
          </cell>
          <cell r="N842">
            <v>6</v>
          </cell>
          <cell r="O842" t="str">
            <v>042866</v>
          </cell>
          <cell r="P842">
            <v>1</v>
          </cell>
          <cell r="Q842" t="str">
            <v>G1274</v>
          </cell>
          <cell r="R842" t="str">
            <v>NCANU$CIVA</v>
          </cell>
          <cell r="S842" t="str">
            <v>0100002158</v>
          </cell>
          <cell r="T842" t="str">
            <v>ILENSA</v>
          </cell>
          <cell r="U842">
            <v>42866</v>
          </cell>
          <cell r="V842">
            <v>1217.04</v>
          </cell>
          <cell r="W842">
            <v>0</v>
          </cell>
          <cell r="X842">
            <v>1217.04</v>
          </cell>
          <cell r="Y842">
            <v>146.04</v>
          </cell>
        </row>
        <row r="843">
          <cell r="A843" t="str">
            <v>G1274C3001</v>
          </cell>
          <cell r="B843" t="str">
            <v>LAMINA TROQ 408*650 T/150 TE/4150</v>
          </cell>
          <cell r="C843">
            <v>90</v>
          </cell>
          <cell r="D843" t="str">
            <v>3</v>
          </cell>
          <cell r="E843">
            <v>20020604</v>
          </cell>
          <cell r="F843" t="str">
            <v>UN</v>
          </cell>
          <cell r="G843">
            <v>-1</v>
          </cell>
          <cell r="H843">
            <v>10142</v>
          </cell>
          <cell r="I843">
            <v>0.13900000000000001</v>
          </cell>
          <cell r="J843">
            <v>-1409.7380000000001</v>
          </cell>
          <cell r="K843" t="str">
            <v>Peso de Producto Terminado</v>
          </cell>
          <cell r="L843" t="str">
            <v>G1274</v>
          </cell>
          <cell r="M843">
            <v>2002</v>
          </cell>
          <cell r="N843">
            <v>6</v>
          </cell>
          <cell r="O843" t="str">
            <v>042863</v>
          </cell>
          <cell r="P843">
            <v>1</v>
          </cell>
          <cell r="Q843" t="str">
            <v>G1274</v>
          </cell>
          <cell r="R843" t="str">
            <v>FACTUPA$02</v>
          </cell>
          <cell r="S843" t="str">
            <v>0200014785</v>
          </cell>
          <cell r="T843" t="str">
            <v>ILENSA</v>
          </cell>
          <cell r="U843">
            <v>42863</v>
          </cell>
          <cell r="V843">
            <v>1217.04</v>
          </cell>
          <cell r="W843">
            <v>0</v>
          </cell>
          <cell r="X843">
            <v>1217.04</v>
          </cell>
          <cell r="Y843">
            <v>146.04</v>
          </cell>
        </row>
        <row r="844">
          <cell r="A844" t="str">
            <v>G1274C3001</v>
          </cell>
          <cell r="B844" t="str">
            <v>LAMINA TROQ 408*650 T/150 TE/4150</v>
          </cell>
          <cell r="C844">
            <v>2</v>
          </cell>
          <cell r="D844" t="str">
            <v>3</v>
          </cell>
          <cell r="E844">
            <v>20020604</v>
          </cell>
          <cell r="F844" t="str">
            <v>UN</v>
          </cell>
          <cell r="G844">
            <v>1</v>
          </cell>
          <cell r="H844">
            <v>10142</v>
          </cell>
          <cell r="I844">
            <v>0.13900000000000001</v>
          </cell>
          <cell r="J844">
            <v>1409.7380000000001</v>
          </cell>
          <cell r="K844" t="str">
            <v>Peso de Producto Terminado</v>
          </cell>
          <cell r="L844" t="str">
            <v>G1274</v>
          </cell>
          <cell r="M844">
            <v>2002</v>
          </cell>
          <cell r="N844">
            <v>6</v>
          </cell>
          <cell r="O844" t="str">
            <v>042861</v>
          </cell>
          <cell r="P844">
            <v>1</v>
          </cell>
          <cell r="Q844" t="str">
            <v>14594</v>
          </cell>
          <cell r="R844" t="str">
            <v>21481</v>
          </cell>
          <cell r="S844" t="str">
            <v>0</v>
          </cell>
          <cell r="T844" t="str">
            <v>ILENSA</v>
          </cell>
          <cell r="U844">
            <v>42861</v>
          </cell>
        </row>
        <row r="845">
          <cell r="A845" t="str">
            <v>G2599C3C#1</v>
          </cell>
          <cell r="C845">
            <v>90</v>
          </cell>
          <cell r="D845" t="str">
            <v>3</v>
          </cell>
          <cell r="E845">
            <v>20020625</v>
          </cell>
          <cell r="F845" t="str">
            <v>UN</v>
          </cell>
          <cell r="G845">
            <v>-1</v>
          </cell>
          <cell r="H845">
            <v>9500</v>
          </cell>
          <cell r="K845" t="str">
            <v>Peso de Ventas</v>
          </cell>
          <cell r="L845" t="str">
            <v>G2599</v>
          </cell>
          <cell r="M845">
            <v>2002</v>
          </cell>
          <cell r="N845">
            <v>6</v>
          </cell>
          <cell r="O845" t="str">
            <v>043752</v>
          </cell>
          <cell r="P845">
            <v>1</v>
          </cell>
          <cell r="Q845" t="str">
            <v>G2599</v>
          </cell>
          <cell r="R845" t="str">
            <v>FACTUPA$02</v>
          </cell>
          <cell r="S845" t="str">
            <v>0200015214</v>
          </cell>
          <cell r="T845" t="str">
            <v>SNACKS AMERICA LATINA ECUADOR CIA. LTDA.</v>
          </cell>
          <cell r="U845">
            <v>43752</v>
          </cell>
        </row>
        <row r="846">
          <cell r="A846" t="str">
            <v>G2599C3C#1</v>
          </cell>
          <cell r="C846">
            <v>2</v>
          </cell>
          <cell r="D846" t="str">
            <v>3</v>
          </cell>
          <cell r="E846">
            <v>20020625</v>
          </cell>
          <cell r="F846" t="str">
            <v>UN</v>
          </cell>
          <cell r="G846">
            <v>1</v>
          </cell>
          <cell r="H846">
            <v>10000</v>
          </cell>
          <cell r="I846">
            <v>0.503</v>
          </cell>
          <cell r="J846">
            <v>5030</v>
          </cell>
          <cell r="K846" t="str">
            <v>Peso de Producto Terminado</v>
          </cell>
          <cell r="L846" t="str">
            <v>G2599</v>
          </cell>
          <cell r="M846">
            <v>2002</v>
          </cell>
          <cell r="N846">
            <v>6</v>
          </cell>
          <cell r="O846" t="str">
            <v>043751</v>
          </cell>
          <cell r="P846">
            <v>1</v>
          </cell>
          <cell r="Q846" t="str">
            <v>15276</v>
          </cell>
          <cell r="R846" t="str">
            <v>20099</v>
          </cell>
          <cell r="S846" t="str">
            <v>0</v>
          </cell>
          <cell r="T846" t="str">
            <v>SNACKS AMERICA LATINA ECUADOR CIA. LTDA.</v>
          </cell>
          <cell r="U846">
            <v>43751</v>
          </cell>
        </row>
        <row r="847">
          <cell r="A847" t="str">
            <v>G2599C3C#1</v>
          </cell>
          <cell r="C847">
            <v>90</v>
          </cell>
          <cell r="D847" t="str">
            <v>3</v>
          </cell>
          <cell r="E847">
            <v>20020621</v>
          </cell>
          <cell r="F847" t="str">
            <v>UN</v>
          </cell>
          <cell r="G847">
            <v>-1</v>
          </cell>
          <cell r="H847">
            <v>15825</v>
          </cell>
          <cell r="K847" t="str">
            <v>Peso de Ventas</v>
          </cell>
          <cell r="L847" t="str">
            <v>G2599</v>
          </cell>
          <cell r="M847">
            <v>2002</v>
          </cell>
          <cell r="N847">
            <v>6</v>
          </cell>
          <cell r="O847" t="str">
            <v>043600</v>
          </cell>
          <cell r="P847">
            <v>1</v>
          </cell>
          <cell r="Q847" t="str">
            <v>G2599</v>
          </cell>
          <cell r="R847" t="str">
            <v>FACTUPA$02</v>
          </cell>
          <cell r="S847" t="str">
            <v>0200015140</v>
          </cell>
          <cell r="T847" t="str">
            <v>SNACKS AMERICA LATINA ECUADOR CIA. LTDA.</v>
          </cell>
          <cell r="U847">
            <v>43600</v>
          </cell>
        </row>
        <row r="848">
          <cell r="A848" t="str">
            <v>G2599C3C#1</v>
          </cell>
          <cell r="C848">
            <v>2</v>
          </cell>
          <cell r="D848" t="str">
            <v>3</v>
          </cell>
          <cell r="E848">
            <v>20020620</v>
          </cell>
          <cell r="F848" t="str">
            <v>UN</v>
          </cell>
          <cell r="G848">
            <v>1</v>
          </cell>
          <cell r="H848">
            <v>15825</v>
          </cell>
          <cell r="I848">
            <v>0.503</v>
          </cell>
          <cell r="J848">
            <v>7959.9750000000004</v>
          </cell>
          <cell r="K848" t="str">
            <v>Peso de Producto Terminado</v>
          </cell>
          <cell r="L848" t="str">
            <v>G2599</v>
          </cell>
          <cell r="M848">
            <v>2002</v>
          </cell>
          <cell r="N848">
            <v>6</v>
          </cell>
          <cell r="O848" t="str">
            <v>043561</v>
          </cell>
          <cell r="P848">
            <v>3</v>
          </cell>
          <cell r="Q848" t="str">
            <v>15251</v>
          </cell>
          <cell r="R848" t="str">
            <v>20099</v>
          </cell>
          <cell r="S848" t="str">
            <v>0</v>
          </cell>
          <cell r="T848" t="str">
            <v>SNACKS AMERICA LATINA ECUADOR CIA. LTDA.</v>
          </cell>
          <cell r="U848">
            <v>43561</v>
          </cell>
        </row>
        <row r="849">
          <cell r="A849" t="str">
            <v>G1267C3001</v>
          </cell>
          <cell r="B849" t="str">
            <v>CAJA OMEGA 450*300*320 T/200 TE/4171</v>
          </cell>
          <cell r="C849">
            <v>90</v>
          </cell>
          <cell r="D849" t="str">
            <v>3</v>
          </cell>
          <cell r="E849">
            <v>20020621</v>
          </cell>
          <cell r="F849" t="str">
            <v>UN</v>
          </cell>
          <cell r="G849">
            <v>-1</v>
          </cell>
          <cell r="H849">
            <v>3194</v>
          </cell>
          <cell r="I849">
            <v>0.59799999999999998</v>
          </cell>
          <cell r="J849">
            <v>-1910.0119999999999</v>
          </cell>
          <cell r="K849" t="str">
            <v>Peso de Producto Terminado</v>
          </cell>
          <cell r="L849" t="str">
            <v>G1267</v>
          </cell>
          <cell r="M849">
            <v>2002</v>
          </cell>
          <cell r="N849">
            <v>6</v>
          </cell>
          <cell r="O849" t="str">
            <v>043607</v>
          </cell>
          <cell r="P849">
            <v>1</v>
          </cell>
          <cell r="Q849" t="str">
            <v>G1267</v>
          </cell>
          <cell r="R849" t="str">
            <v>FACTUPA$02</v>
          </cell>
          <cell r="S849" t="str">
            <v>0200015144</v>
          </cell>
          <cell r="T849" t="str">
            <v>INDUSTRIAS OMEGA</v>
          </cell>
          <cell r="U849">
            <v>43607</v>
          </cell>
          <cell r="V849">
            <v>1533.12</v>
          </cell>
          <cell r="W849">
            <v>0</v>
          </cell>
          <cell r="X849">
            <v>1533.12</v>
          </cell>
          <cell r="Y849">
            <v>183.97</v>
          </cell>
        </row>
        <row r="850">
          <cell r="A850" t="str">
            <v>G2599C3C#1</v>
          </cell>
          <cell r="C850">
            <v>90</v>
          </cell>
          <cell r="D850" t="str">
            <v>3</v>
          </cell>
          <cell r="E850">
            <v>20020626</v>
          </cell>
          <cell r="F850" t="str">
            <v>UN</v>
          </cell>
          <cell r="G850">
            <v>-1</v>
          </cell>
          <cell r="H850">
            <v>3000</v>
          </cell>
          <cell r="K850" t="str">
            <v>Peso de Ventas</v>
          </cell>
          <cell r="L850" t="str">
            <v>G2599</v>
          </cell>
          <cell r="M850">
            <v>2002</v>
          </cell>
          <cell r="N850">
            <v>6</v>
          </cell>
          <cell r="O850" t="str">
            <v>043833</v>
          </cell>
          <cell r="P850">
            <v>1</v>
          </cell>
          <cell r="Q850" t="str">
            <v>G2599</v>
          </cell>
          <cell r="R850" t="str">
            <v>FACTUPA$02</v>
          </cell>
          <cell r="S850" t="str">
            <v>0200015241</v>
          </cell>
          <cell r="T850" t="str">
            <v>SNACKS AMERICA LATINA ECUADOR CIA. LTDA.</v>
          </cell>
          <cell r="U850">
            <v>43833</v>
          </cell>
        </row>
        <row r="851">
          <cell r="A851" t="str">
            <v>G0000C3TAP</v>
          </cell>
          <cell r="B851" t="str">
            <v>CAJA TAPA ARCHIVO 440*340*50 T/175</v>
          </cell>
          <cell r="C851">
            <v>90</v>
          </cell>
          <cell r="D851" t="str">
            <v>3</v>
          </cell>
          <cell r="E851">
            <v>20020612</v>
          </cell>
          <cell r="F851" t="str">
            <v>UN</v>
          </cell>
          <cell r="G851">
            <v>-1</v>
          </cell>
          <cell r="H851">
            <v>100</v>
          </cell>
          <cell r="I851">
            <v>0.18</v>
          </cell>
          <cell r="J851">
            <v>-18</v>
          </cell>
          <cell r="K851" t="str">
            <v>Peso de Producto Terminado</v>
          </cell>
          <cell r="L851" t="str">
            <v>G0000</v>
          </cell>
          <cell r="M851">
            <v>2002</v>
          </cell>
          <cell r="N851">
            <v>6</v>
          </cell>
          <cell r="O851" t="str">
            <v>043221</v>
          </cell>
          <cell r="P851">
            <v>1</v>
          </cell>
          <cell r="Q851" t="str">
            <v>G1201</v>
          </cell>
          <cell r="R851" t="str">
            <v>FACTUPA$02</v>
          </cell>
          <cell r="S851" t="str">
            <v>0200014949</v>
          </cell>
          <cell r="T851" t="str">
            <v>INDUSTRIAL LA REFORMA</v>
          </cell>
          <cell r="U851">
            <v>43221</v>
          </cell>
          <cell r="V851">
            <v>20</v>
          </cell>
          <cell r="W851">
            <v>0</v>
          </cell>
          <cell r="X851">
            <v>20</v>
          </cell>
          <cell r="Y851">
            <v>2.4</v>
          </cell>
        </row>
        <row r="852">
          <cell r="A852" t="str">
            <v>G1308C3012</v>
          </cell>
          <cell r="B852" t="str">
            <v>CJ JABON FENIX ROJA 274*174*197 T/150</v>
          </cell>
          <cell r="C852">
            <v>2</v>
          </cell>
          <cell r="D852" t="str">
            <v>3</v>
          </cell>
          <cell r="E852">
            <v>20020622</v>
          </cell>
          <cell r="F852" t="str">
            <v>UN</v>
          </cell>
          <cell r="G852">
            <v>1</v>
          </cell>
          <cell r="H852">
            <v>5100</v>
          </cell>
          <cell r="I852">
            <v>0.221</v>
          </cell>
          <cell r="J852">
            <v>1127.0999999999999</v>
          </cell>
          <cell r="K852" t="str">
            <v>Peso de Producto Terminado</v>
          </cell>
          <cell r="L852" t="str">
            <v>G1308</v>
          </cell>
          <cell r="M852">
            <v>2002</v>
          </cell>
          <cell r="N852">
            <v>6</v>
          </cell>
          <cell r="O852" t="str">
            <v>043612</v>
          </cell>
          <cell r="P852">
            <v>5</v>
          </cell>
          <cell r="Q852" t="str">
            <v>15257</v>
          </cell>
          <cell r="R852" t="str">
            <v>22033</v>
          </cell>
          <cell r="S852" t="str">
            <v>0</v>
          </cell>
          <cell r="T852" t="str">
            <v>JABONERIA GUAYAQUIL</v>
          </cell>
          <cell r="U852">
            <v>43612</v>
          </cell>
        </row>
        <row r="853">
          <cell r="A853" t="str">
            <v>G1308C3011</v>
          </cell>
          <cell r="B853" t="str">
            <v>CJ JABON FORTUNA ROJA 296*210*198 T/150</v>
          </cell>
          <cell r="C853">
            <v>90</v>
          </cell>
          <cell r="D853" t="str">
            <v>3</v>
          </cell>
          <cell r="E853">
            <v>20020610</v>
          </cell>
          <cell r="F853" t="str">
            <v>UN</v>
          </cell>
          <cell r="G853">
            <v>-1</v>
          </cell>
          <cell r="H853">
            <v>3122</v>
          </cell>
          <cell r="I853">
            <v>0.23300000000000001</v>
          </cell>
          <cell r="J853">
            <v>-727.42600000000004</v>
          </cell>
          <cell r="K853" t="str">
            <v>Peso de Producto Terminado</v>
          </cell>
          <cell r="L853" t="str">
            <v>G1308</v>
          </cell>
          <cell r="M853">
            <v>2002</v>
          </cell>
          <cell r="N853">
            <v>6</v>
          </cell>
          <cell r="O853" t="str">
            <v>043102</v>
          </cell>
          <cell r="P853">
            <v>1</v>
          </cell>
          <cell r="Q853" t="str">
            <v>G1308</v>
          </cell>
          <cell r="R853" t="str">
            <v>FACTUPA$02</v>
          </cell>
          <cell r="S853" t="str">
            <v>0200014896</v>
          </cell>
          <cell r="T853" t="str">
            <v>JABONERIA GUAYAQUIL</v>
          </cell>
          <cell r="U853">
            <v>43102</v>
          </cell>
          <cell r="V853">
            <v>624.4</v>
          </cell>
          <cell r="W853">
            <v>0</v>
          </cell>
          <cell r="X853">
            <v>624.4</v>
          </cell>
          <cell r="Y853">
            <v>74.930000000000007</v>
          </cell>
        </row>
        <row r="854">
          <cell r="A854" t="str">
            <v>G1308C3011</v>
          </cell>
          <cell r="B854" t="str">
            <v>CJ JABON FORTUNA ROJA 296*210*198 T/150</v>
          </cell>
          <cell r="C854">
            <v>2</v>
          </cell>
          <cell r="D854" t="str">
            <v>3</v>
          </cell>
          <cell r="E854">
            <v>20020610</v>
          </cell>
          <cell r="F854" t="str">
            <v>UN</v>
          </cell>
          <cell r="G854">
            <v>1</v>
          </cell>
          <cell r="H854">
            <v>3122</v>
          </cell>
          <cell r="I854">
            <v>0.23300000000000001</v>
          </cell>
          <cell r="J854">
            <v>727.42600000000004</v>
          </cell>
          <cell r="K854" t="str">
            <v>Peso de Producto Terminado</v>
          </cell>
          <cell r="L854" t="str">
            <v>G1308</v>
          </cell>
          <cell r="M854">
            <v>2002</v>
          </cell>
          <cell r="N854">
            <v>6</v>
          </cell>
          <cell r="O854" t="str">
            <v>043100</v>
          </cell>
          <cell r="P854">
            <v>1</v>
          </cell>
          <cell r="Q854" t="str">
            <v>15028</v>
          </cell>
          <cell r="R854" t="str">
            <v>21765</v>
          </cell>
          <cell r="S854" t="str">
            <v>0</v>
          </cell>
          <cell r="T854" t="str">
            <v>JABONERIA GUAYAQUIL</v>
          </cell>
          <cell r="U854">
            <v>43100</v>
          </cell>
        </row>
        <row r="855">
          <cell r="A855" t="str">
            <v>G1308C3010</v>
          </cell>
          <cell r="B855" t="str">
            <v>CJ JABON INCA 300*286*196 T150 TE3624</v>
          </cell>
          <cell r="C855">
            <v>90</v>
          </cell>
          <cell r="D855" t="str">
            <v>3</v>
          </cell>
          <cell r="E855">
            <v>20020612</v>
          </cell>
          <cell r="F855" t="str">
            <v>UN</v>
          </cell>
          <cell r="G855">
            <v>-1</v>
          </cell>
          <cell r="H855">
            <v>5125</v>
          </cell>
          <cell r="I855">
            <v>0.315</v>
          </cell>
          <cell r="J855">
            <v>-1614.375</v>
          </cell>
          <cell r="K855" t="str">
            <v>Peso de Producto Terminado</v>
          </cell>
          <cell r="L855" t="str">
            <v>G1308</v>
          </cell>
          <cell r="M855">
            <v>2002</v>
          </cell>
          <cell r="N855">
            <v>6</v>
          </cell>
          <cell r="O855" t="str">
            <v>043166</v>
          </cell>
          <cell r="P855">
            <v>1</v>
          </cell>
          <cell r="Q855" t="str">
            <v>G1308</v>
          </cell>
          <cell r="R855" t="str">
            <v>FACTUPA$02</v>
          </cell>
          <cell r="S855" t="str">
            <v>0200014927</v>
          </cell>
          <cell r="T855" t="str">
            <v>JABONERIA GUAYAQUIL</v>
          </cell>
          <cell r="U855">
            <v>43166</v>
          </cell>
          <cell r="V855">
            <v>1435</v>
          </cell>
          <cell r="W855">
            <v>0</v>
          </cell>
          <cell r="X855">
            <v>1435</v>
          </cell>
          <cell r="Y855">
            <v>172.2</v>
          </cell>
        </row>
        <row r="856">
          <cell r="A856" t="str">
            <v>G1308C3010</v>
          </cell>
          <cell r="B856" t="str">
            <v>CJ JABON INCA 300*286*196 T150 TE3624</v>
          </cell>
          <cell r="C856">
            <v>2</v>
          </cell>
          <cell r="D856" t="str">
            <v>3</v>
          </cell>
          <cell r="E856">
            <v>20020611</v>
          </cell>
          <cell r="F856" t="str">
            <v>UN</v>
          </cell>
          <cell r="G856">
            <v>1</v>
          </cell>
          <cell r="H856">
            <v>5125</v>
          </cell>
          <cell r="I856">
            <v>0.315</v>
          </cell>
          <cell r="J856">
            <v>1614.375</v>
          </cell>
          <cell r="K856" t="str">
            <v>Peso de Producto Terminado</v>
          </cell>
          <cell r="L856" t="str">
            <v>G1308</v>
          </cell>
          <cell r="M856">
            <v>2002</v>
          </cell>
          <cell r="N856">
            <v>6</v>
          </cell>
          <cell r="O856" t="str">
            <v>043163</v>
          </cell>
          <cell r="P856">
            <v>1</v>
          </cell>
          <cell r="Q856" t="str">
            <v>15075</v>
          </cell>
          <cell r="R856" t="str">
            <v>21804</v>
          </cell>
          <cell r="S856" t="str">
            <v>0</v>
          </cell>
          <cell r="T856" t="str">
            <v>JABONERIA GUAYAQUIL</v>
          </cell>
          <cell r="U856">
            <v>43163</v>
          </cell>
        </row>
        <row r="857">
          <cell r="A857" t="str">
            <v>G1308C3005</v>
          </cell>
          <cell r="B857" t="str">
            <v>CJ MANT INSUPER 50KL 1420*1156 T350 3305</v>
          </cell>
          <cell r="C857">
            <v>90</v>
          </cell>
          <cell r="D857" t="str">
            <v>3</v>
          </cell>
          <cell r="E857">
            <v>20020611</v>
          </cell>
          <cell r="F857" t="str">
            <v>UN</v>
          </cell>
          <cell r="G857">
            <v>-1</v>
          </cell>
          <cell r="H857">
            <v>1145</v>
          </cell>
          <cell r="I857">
            <v>1.677</v>
          </cell>
          <cell r="J857">
            <v>-1920.165</v>
          </cell>
          <cell r="K857" t="str">
            <v>Peso de Producto Terminado</v>
          </cell>
          <cell r="L857" t="str">
            <v>G1308</v>
          </cell>
          <cell r="M857">
            <v>2002</v>
          </cell>
          <cell r="N857">
            <v>6</v>
          </cell>
          <cell r="O857" t="str">
            <v>043155</v>
          </cell>
          <cell r="P857">
            <v>1</v>
          </cell>
          <cell r="Q857" t="str">
            <v>G1308</v>
          </cell>
          <cell r="R857" t="str">
            <v>FACTUPA$02</v>
          </cell>
          <cell r="S857" t="str">
            <v>0200014920</v>
          </cell>
          <cell r="T857" t="str">
            <v>JABONERIA GUAYAQUIL</v>
          </cell>
          <cell r="U857">
            <v>43155</v>
          </cell>
          <cell r="V857">
            <v>1603</v>
          </cell>
          <cell r="W857">
            <v>0</v>
          </cell>
          <cell r="X857">
            <v>1603</v>
          </cell>
          <cell r="Y857">
            <v>192.36</v>
          </cell>
        </row>
        <row r="858">
          <cell r="A858" t="str">
            <v>G1308C3005</v>
          </cell>
          <cell r="B858" t="str">
            <v>CJ MANT INSUPER 50KL 1420*1156 T350 3305</v>
          </cell>
          <cell r="C858">
            <v>2</v>
          </cell>
          <cell r="D858" t="str">
            <v>3</v>
          </cell>
          <cell r="E858">
            <v>20020611</v>
          </cell>
          <cell r="F858" t="str">
            <v>UN</v>
          </cell>
          <cell r="G858">
            <v>1</v>
          </cell>
          <cell r="H858">
            <v>1145</v>
          </cell>
          <cell r="I858">
            <v>1.677</v>
          </cell>
          <cell r="J858">
            <v>1920.165</v>
          </cell>
          <cell r="K858" t="str">
            <v>Peso de Producto Terminado</v>
          </cell>
          <cell r="L858" t="str">
            <v>G1308</v>
          </cell>
          <cell r="M858">
            <v>2002</v>
          </cell>
          <cell r="N858">
            <v>6</v>
          </cell>
          <cell r="O858" t="str">
            <v>043152</v>
          </cell>
          <cell r="P858">
            <v>2</v>
          </cell>
          <cell r="Q858" t="str">
            <v>15050</v>
          </cell>
          <cell r="R858" t="str">
            <v>21771</v>
          </cell>
          <cell r="S858" t="str">
            <v>0</v>
          </cell>
          <cell r="T858" t="str">
            <v>JABONERIA GUAYAQUIL</v>
          </cell>
          <cell r="U858">
            <v>43152</v>
          </cell>
        </row>
        <row r="859">
          <cell r="A859" t="str">
            <v>G1308C3005</v>
          </cell>
          <cell r="B859" t="str">
            <v>CJ MANT INSUPER 50KL 1420*1156 T350 3305</v>
          </cell>
          <cell r="C859">
            <v>90</v>
          </cell>
          <cell r="D859" t="str">
            <v>3</v>
          </cell>
          <cell r="E859">
            <v>20020611</v>
          </cell>
          <cell r="F859" t="str">
            <v>UN</v>
          </cell>
          <cell r="G859">
            <v>-1</v>
          </cell>
          <cell r="H859">
            <v>855</v>
          </cell>
          <cell r="I859">
            <v>1.677</v>
          </cell>
          <cell r="J859">
            <v>-1433.835</v>
          </cell>
          <cell r="K859" t="str">
            <v>Peso de Producto Terminado</v>
          </cell>
          <cell r="L859" t="str">
            <v>G1308</v>
          </cell>
          <cell r="M859">
            <v>2002</v>
          </cell>
          <cell r="N859">
            <v>6</v>
          </cell>
          <cell r="O859" t="str">
            <v>043134</v>
          </cell>
          <cell r="P859">
            <v>1</v>
          </cell>
          <cell r="Q859" t="str">
            <v>G1308</v>
          </cell>
          <cell r="R859" t="str">
            <v>FACTUPA$02</v>
          </cell>
          <cell r="S859" t="str">
            <v>0200014909</v>
          </cell>
          <cell r="T859" t="str">
            <v>JABONERIA GUAYAQUIL</v>
          </cell>
          <cell r="U859">
            <v>43134</v>
          </cell>
          <cell r="V859">
            <v>1197</v>
          </cell>
          <cell r="W859">
            <v>0</v>
          </cell>
          <cell r="X859">
            <v>1197</v>
          </cell>
          <cell r="Y859">
            <v>143.63999999999999</v>
          </cell>
        </row>
        <row r="860">
          <cell r="A860" t="str">
            <v>G1308C3005</v>
          </cell>
          <cell r="B860" t="str">
            <v>CJ MANT INSUPER 50KL 1420*1156 T350 3305</v>
          </cell>
          <cell r="C860">
            <v>2</v>
          </cell>
          <cell r="D860" t="str">
            <v>3</v>
          </cell>
          <cell r="E860">
            <v>20020611</v>
          </cell>
          <cell r="F860" t="str">
            <v>UN</v>
          </cell>
          <cell r="G860">
            <v>1</v>
          </cell>
          <cell r="H860">
            <v>855</v>
          </cell>
          <cell r="I860">
            <v>1.677</v>
          </cell>
          <cell r="J860">
            <v>1433.835</v>
          </cell>
          <cell r="K860" t="str">
            <v>Peso de Producto Terminado</v>
          </cell>
          <cell r="L860" t="str">
            <v>G1308</v>
          </cell>
          <cell r="M860">
            <v>2002</v>
          </cell>
          <cell r="N860">
            <v>6</v>
          </cell>
          <cell r="O860" t="str">
            <v>043132</v>
          </cell>
          <cell r="P860">
            <v>1</v>
          </cell>
          <cell r="Q860" t="str">
            <v>15047</v>
          </cell>
          <cell r="R860" t="str">
            <v>21771</v>
          </cell>
          <cell r="S860" t="str">
            <v>0</v>
          </cell>
          <cell r="T860" t="str">
            <v>JABONERIA GUAYAQUIL</v>
          </cell>
          <cell r="U860">
            <v>43132</v>
          </cell>
        </row>
        <row r="861">
          <cell r="A861" t="str">
            <v>G1308C3CMI</v>
          </cell>
          <cell r="B861" t="str">
            <v>CJ MANTECA INSUPERABLE 15K 256*256*262</v>
          </cell>
          <cell r="C861">
            <v>90</v>
          </cell>
          <cell r="D861" t="str">
            <v>3</v>
          </cell>
          <cell r="E861">
            <v>20020617</v>
          </cell>
          <cell r="F861" t="str">
            <v>UN</v>
          </cell>
          <cell r="G861">
            <v>-1</v>
          </cell>
          <cell r="H861">
            <v>2802</v>
          </cell>
          <cell r="I861">
            <v>0.34799999999999998</v>
          </cell>
          <cell r="J861">
            <v>-975.09599999999989</v>
          </cell>
          <cell r="K861" t="str">
            <v>Peso de Producto Terminado</v>
          </cell>
          <cell r="L861" t="str">
            <v>G1308</v>
          </cell>
          <cell r="M861">
            <v>2002</v>
          </cell>
          <cell r="N861">
            <v>6</v>
          </cell>
          <cell r="O861" t="str">
            <v>043392</v>
          </cell>
          <cell r="P861">
            <v>1</v>
          </cell>
          <cell r="Q861" t="str">
            <v>G1308</v>
          </cell>
          <cell r="R861" t="str">
            <v>FACTUPA$02</v>
          </cell>
          <cell r="S861" t="str">
            <v>0200015037</v>
          </cell>
          <cell r="T861" t="str">
            <v>JABONERIA GUAYAQUIL</v>
          </cell>
          <cell r="U861">
            <v>43392</v>
          </cell>
          <cell r="V861">
            <v>812.58</v>
          </cell>
          <cell r="W861">
            <v>0</v>
          </cell>
          <cell r="X861">
            <v>812.58</v>
          </cell>
          <cell r="Y861">
            <v>97.51</v>
          </cell>
        </row>
        <row r="862">
          <cell r="A862" t="str">
            <v>G1308C3CMI</v>
          </cell>
          <cell r="B862" t="str">
            <v>CJ MANTECA INSUPERABLE 15K 256*256*262</v>
          </cell>
          <cell r="C862">
            <v>2</v>
          </cell>
          <cell r="D862" t="str">
            <v>3</v>
          </cell>
          <cell r="E862">
            <v>20020617</v>
          </cell>
          <cell r="F862" t="str">
            <v>UN</v>
          </cell>
          <cell r="G862">
            <v>1</v>
          </cell>
          <cell r="H862">
            <v>2802</v>
          </cell>
          <cell r="I862">
            <v>0.34799999999999998</v>
          </cell>
          <cell r="J862">
            <v>975.09599999999989</v>
          </cell>
          <cell r="K862" t="str">
            <v>Peso de Producto Terminado</v>
          </cell>
          <cell r="L862" t="str">
            <v>G1308</v>
          </cell>
          <cell r="M862">
            <v>2002</v>
          </cell>
          <cell r="N862">
            <v>6</v>
          </cell>
          <cell r="O862" t="str">
            <v>043391</v>
          </cell>
          <cell r="P862">
            <v>1</v>
          </cell>
          <cell r="Q862" t="str">
            <v>15407</v>
          </cell>
          <cell r="R862" t="str">
            <v>21910</v>
          </cell>
          <cell r="S862" t="str">
            <v>0</v>
          </cell>
          <cell r="T862" t="str">
            <v>JABONERIA GUAYAQUIL</v>
          </cell>
          <cell r="U862">
            <v>43391</v>
          </cell>
        </row>
        <row r="863">
          <cell r="A863" t="str">
            <v>G2602C3FC5</v>
          </cell>
          <cell r="B863" t="str">
            <v>CAJAS FC 5 386*286*266 T/175 TE/17,6</v>
          </cell>
          <cell r="C863">
            <v>90</v>
          </cell>
          <cell r="D863" t="str">
            <v>3</v>
          </cell>
          <cell r="E863">
            <v>20020607</v>
          </cell>
          <cell r="F863" t="str">
            <v>UN</v>
          </cell>
          <cell r="G863">
            <v>-1</v>
          </cell>
          <cell r="H863">
            <v>2027</v>
          </cell>
          <cell r="I863">
            <v>0.45900000000000002</v>
          </cell>
          <cell r="J863">
            <v>-930.39300000000003</v>
          </cell>
          <cell r="K863" t="str">
            <v>Peso de Producto Terminado</v>
          </cell>
          <cell r="L863" t="str">
            <v>G2602</v>
          </cell>
          <cell r="M863">
            <v>2002</v>
          </cell>
          <cell r="N863">
            <v>6</v>
          </cell>
          <cell r="O863" t="str">
            <v>043065</v>
          </cell>
          <cell r="P863">
            <v>2</v>
          </cell>
          <cell r="Q863" t="str">
            <v>G2602</v>
          </cell>
          <cell r="R863" t="str">
            <v>FACTUPA$02</v>
          </cell>
          <cell r="S863" t="str">
            <v>0200014872</v>
          </cell>
          <cell r="T863" t="str">
            <v>ARTES GRAFICAS SENEFELDER C.A.</v>
          </cell>
          <cell r="U863">
            <v>43065</v>
          </cell>
          <cell r="V863">
            <v>810.8</v>
          </cell>
          <cell r="W863">
            <v>0</v>
          </cell>
          <cell r="X863">
            <v>810.8</v>
          </cell>
          <cell r="Y863">
            <v>97.3</v>
          </cell>
        </row>
        <row r="864">
          <cell r="A864" t="str">
            <v>G0000C3TAP</v>
          </cell>
          <cell r="B864" t="str">
            <v>CAJA TAPA ARCHIVO 440*340*50 T/175</v>
          </cell>
          <cell r="C864">
            <v>10</v>
          </cell>
          <cell r="D864" t="str">
            <v>3</v>
          </cell>
          <cell r="E864">
            <v>20020612</v>
          </cell>
          <cell r="F864" t="str">
            <v>UN</v>
          </cell>
          <cell r="G864">
            <v>1</v>
          </cell>
          <cell r="H864">
            <v>100</v>
          </cell>
          <cell r="I864">
            <v>0.18</v>
          </cell>
          <cell r="J864">
            <v>18</v>
          </cell>
          <cell r="K864" t="str">
            <v>Peso de Producto Terminado</v>
          </cell>
          <cell r="L864" t="str">
            <v>G0000</v>
          </cell>
          <cell r="M864">
            <v>2002</v>
          </cell>
          <cell r="N864">
            <v>6</v>
          </cell>
          <cell r="O864" t="str">
            <v>043189</v>
          </cell>
          <cell r="P864">
            <v>1</v>
          </cell>
          <cell r="Q864" t="str">
            <v>G2103</v>
          </cell>
          <cell r="R864" t="str">
            <v>NCANU$CIVA</v>
          </cell>
          <cell r="S864" t="str">
            <v>0100002166</v>
          </cell>
          <cell r="T864" t="str">
            <v>INDUSTRIAL LA REFORMA</v>
          </cell>
          <cell r="U864">
            <v>43189</v>
          </cell>
          <cell r="V864">
            <v>20</v>
          </cell>
          <cell r="W864">
            <v>0</v>
          </cell>
          <cell r="X864">
            <v>20</v>
          </cell>
          <cell r="Y864">
            <v>2.4</v>
          </cell>
        </row>
        <row r="865">
          <cell r="A865" t="str">
            <v>G2189C3003</v>
          </cell>
          <cell r="B865" t="str">
            <v>CJ REGULAR Ñ 3 335*255*235 B/C T/150</v>
          </cell>
          <cell r="C865">
            <v>2</v>
          </cell>
          <cell r="D865" t="str">
            <v>3</v>
          </cell>
          <cell r="E865">
            <v>20020606</v>
          </cell>
          <cell r="F865" t="str">
            <v>UN</v>
          </cell>
          <cell r="G865">
            <v>1</v>
          </cell>
          <cell r="H865">
            <v>988</v>
          </cell>
          <cell r="I865">
            <v>0.32300000000000001</v>
          </cell>
          <cell r="J865">
            <v>319.12400000000002</v>
          </cell>
          <cell r="K865" t="str">
            <v>Peso de Producto Terminado</v>
          </cell>
          <cell r="L865" t="str">
            <v>G2189</v>
          </cell>
          <cell r="M865">
            <v>2002</v>
          </cell>
          <cell r="N865">
            <v>6</v>
          </cell>
          <cell r="O865" t="str">
            <v>042967</v>
          </cell>
          <cell r="P865">
            <v>6</v>
          </cell>
          <cell r="Q865" t="str">
            <v>14948</v>
          </cell>
          <cell r="R865" t="str">
            <v>21728</v>
          </cell>
          <cell r="S865" t="str">
            <v>0</v>
          </cell>
          <cell r="T865" t="str">
            <v>PASAMANERIA S. A.</v>
          </cell>
          <cell r="U865">
            <v>42967</v>
          </cell>
        </row>
        <row r="866">
          <cell r="A866" t="str">
            <v>G0000C3TAP</v>
          </cell>
          <cell r="B866" t="str">
            <v>CAJA TAPA ARCHIVO 440*340*50 T/175</v>
          </cell>
          <cell r="C866">
            <v>10</v>
          </cell>
          <cell r="D866" t="str">
            <v>3</v>
          </cell>
          <cell r="E866">
            <v>20020626</v>
          </cell>
          <cell r="F866" t="str">
            <v>UN</v>
          </cell>
          <cell r="G866">
            <v>1</v>
          </cell>
          <cell r="H866">
            <v>300</v>
          </cell>
          <cell r="I866">
            <v>0.18</v>
          </cell>
          <cell r="J866">
            <v>54</v>
          </cell>
          <cell r="K866" t="str">
            <v>Peso de Producto Terminado</v>
          </cell>
          <cell r="L866" t="str">
            <v>G0000</v>
          </cell>
          <cell r="M866">
            <v>2002</v>
          </cell>
          <cell r="N866">
            <v>6</v>
          </cell>
          <cell r="O866" t="str">
            <v>043796</v>
          </cell>
          <cell r="P866">
            <v>1</v>
          </cell>
          <cell r="Q866" t="str">
            <v>G0625</v>
          </cell>
          <cell r="R866" t="str">
            <v>NCANU$CIVA</v>
          </cell>
          <cell r="S866" t="str">
            <v>0100002180</v>
          </cell>
          <cell r="T866" t="str">
            <v>INDUSTRIAL LA REFORMA</v>
          </cell>
          <cell r="U866">
            <v>43796</v>
          </cell>
          <cell r="V866">
            <v>60</v>
          </cell>
          <cell r="W866">
            <v>0</v>
          </cell>
          <cell r="X866">
            <v>60</v>
          </cell>
          <cell r="Y866">
            <v>7.2</v>
          </cell>
        </row>
        <row r="867">
          <cell r="A867" t="str">
            <v>G0000C3TAP</v>
          </cell>
          <cell r="B867" t="str">
            <v>CAJA TAPA ARCHIVO 440*340*50 T/175</v>
          </cell>
          <cell r="C867">
            <v>90</v>
          </cell>
          <cell r="D867" t="str">
            <v>3</v>
          </cell>
          <cell r="E867">
            <v>20020627</v>
          </cell>
          <cell r="F867" t="str">
            <v>UN</v>
          </cell>
          <cell r="G867">
            <v>-1</v>
          </cell>
          <cell r="H867">
            <v>150</v>
          </cell>
          <cell r="I867">
            <v>0.18</v>
          </cell>
          <cell r="J867">
            <v>-27</v>
          </cell>
          <cell r="K867" t="str">
            <v>Peso de Producto Terminado</v>
          </cell>
          <cell r="L867" t="str">
            <v>G0000</v>
          </cell>
          <cell r="M867">
            <v>2002</v>
          </cell>
          <cell r="N867">
            <v>6</v>
          </cell>
          <cell r="O867" t="str">
            <v>043841</v>
          </cell>
          <cell r="P867">
            <v>1</v>
          </cell>
          <cell r="Q867" t="str">
            <v>G1201</v>
          </cell>
          <cell r="R867" t="str">
            <v>FACTUPA$02</v>
          </cell>
          <cell r="S867" t="str">
            <v>0200015248</v>
          </cell>
          <cell r="T867" t="str">
            <v>INDUSTRIAL LA REFORMA</v>
          </cell>
          <cell r="U867">
            <v>43841</v>
          </cell>
          <cell r="V867">
            <v>30</v>
          </cell>
          <cell r="W867">
            <v>0</v>
          </cell>
          <cell r="X867">
            <v>30</v>
          </cell>
          <cell r="Y867">
            <v>3.6</v>
          </cell>
        </row>
        <row r="868">
          <cell r="A868" t="str">
            <v>G0000K3TPO</v>
          </cell>
          <cell r="B868" t="str">
            <v>TAPA POLLO S/I K/K</v>
          </cell>
          <cell r="C868">
            <v>90</v>
          </cell>
          <cell r="D868" t="str">
            <v>3</v>
          </cell>
          <cell r="E868">
            <v>20020605</v>
          </cell>
          <cell r="F868" t="str">
            <v>UN</v>
          </cell>
          <cell r="G868">
            <v>-1</v>
          </cell>
          <cell r="H868">
            <v>1887</v>
          </cell>
          <cell r="I868">
            <v>0.19600000000000001</v>
          </cell>
          <cell r="J868">
            <v>-369.85200000000003</v>
          </cell>
          <cell r="K868" t="str">
            <v>Peso de Producto Terminado</v>
          </cell>
          <cell r="L868" t="str">
            <v>G0000</v>
          </cell>
          <cell r="M868">
            <v>2002</v>
          </cell>
          <cell r="N868">
            <v>6</v>
          </cell>
          <cell r="O868" t="str">
            <v>042899</v>
          </cell>
          <cell r="P868">
            <v>2</v>
          </cell>
          <cell r="Q868" t="str">
            <v>G1213</v>
          </cell>
          <cell r="R868" t="str">
            <v>FACTUPA$02</v>
          </cell>
          <cell r="S868" t="str">
            <v>0200014793</v>
          </cell>
          <cell r="T868" t="str">
            <v>INDUSTRIAL LA REFORMA</v>
          </cell>
          <cell r="U868">
            <v>42899</v>
          </cell>
          <cell r="V868">
            <v>301.92</v>
          </cell>
          <cell r="W868">
            <v>0</v>
          </cell>
          <cell r="X868">
            <v>301.92</v>
          </cell>
          <cell r="Y868">
            <v>36.229999999999997</v>
          </cell>
        </row>
        <row r="869">
          <cell r="A869" t="str">
            <v>G0000K3TPO</v>
          </cell>
          <cell r="B869" t="str">
            <v>TAPA POLLO S/I K/K</v>
          </cell>
          <cell r="C869">
            <v>2</v>
          </cell>
          <cell r="D869" t="str">
            <v>3</v>
          </cell>
          <cell r="E869">
            <v>20020629</v>
          </cell>
          <cell r="F869" t="str">
            <v>UN</v>
          </cell>
          <cell r="G869">
            <v>1</v>
          </cell>
          <cell r="H869">
            <v>2100</v>
          </cell>
          <cell r="I869">
            <v>0.19600000000000001</v>
          </cell>
          <cell r="J869">
            <v>411.6</v>
          </cell>
          <cell r="K869" t="str">
            <v>Peso de Producto Terminado</v>
          </cell>
          <cell r="L869" t="str">
            <v>G0000</v>
          </cell>
          <cell r="M869">
            <v>2002</v>
          </cell>
          <cell r="N869">
            <v>6</v>
          </cell>
          <cell r="O869" t="str">
            <v>043992</v>
          </cell>
          <cell r="P869">
            <v>6</v>
          </cell>
          <cell r="Q869" t="str">
            <v>15463</v>
          </cell>
          <cell r="R869" t="str">
            <v>22162</v>
          </cell>
          <cell r="S869" t="str">
            <v>0</v>
          </cell>
          <cell r="T869" t="str">
            <v>INDUSTRIAL LA REFORMA</v>
          </cell>
          <cell r="U869">
            <v>43992</v>
          </cell>
        </row>
        <row r="870">
          <cell r="A870" t="str">
            <v>G2615C3#1A</v>
          </cell>
          <cell r="C870">
            <v>2</v>
          </cell>
          <cell r="D870" t="str">
            <v>3</v>
          </cell>
          <cell r="E870">
            <v>20020618</v>
          </cell>
          <cell r="F870" t="str">
            <v>UN</v>
          </cell>
          <cell r="G870">
            <v>1</v>
          </cell>
          <cell r="H870">
            <v>1585</v>
          </cell>
          <cell r="I870">
            <v>0.504</v>
          </cell>
          <cell r="J870">
            <v>798.84</v>
          </cell>
          <cell r="K870" t="str">
            <v>Peso de Producto Terminado</v>
          </cell>
          <cell r="L870" t="str">
            <v>G2615</v>
          </cell>
          <cell r="M870">
            <v>2002</v>
          </cell>
          <cell r="N870">
            <v>6</v>
          </cell>
          <cell r="O870" t="str">
            <v>043453</v>
          </cell>
          <cell r="P870">
            <v>4</v>
          </cell>
          <cell r="Q870" t="str">
            <v>15227</v>
          </cell>
          <cell r="R870" t="str">
            <v>21890</v>
          </cell>
          <cell r="S870" t="str">
            <v>0</v>
          </cell>
          <cell r="T870" t="str">
            <v>SAZONADORES DEL PACIFICO</v>
          </cell>
          <cell r="U870">
            <v>43453</v>
          </cell>
        </row>
        <row r="871">
          <cell r="A871" t="str">
            <v>G2602C3005</v>
          </cell>
          <cell r="B871" t="str">
            <v>CJ C.C.LITO 475*320*307 K-C 200 TE-17.4</v>
          </cell>
          <cell r="C871">
            <v>90</v>
          </cell>
          <cell r="D871" t="str">
            <v>3</v>
          </cell>
          <cell r="E871">
            <v>20020628</v>
          </cell>
          <cell r="F871" t="str">
            <v>UN</v>
          </cell>
          <cell r="G871">
            <v>-1</v>
          </cell>
          <cell r="H871">
            <v>1505</v>
          </cell>
          <cell r="I871">
            <v>0.65100000000000002</v>
          </cell>
          <cell r="J871">
            <v>-979.755</v>
          </cell>
          <cell r="K871" t="str">
            <v>Peso de Producto Terminado</v>
          </cell>
          <cell r="L871" t="str">
            <v>G2602</v>
          </cell>
          <cell r="M871">
            <v>2002</v>
          </cell>
          <cell r="N871">
            <v>6</v>
          </cell>
          <cell r="O871" t="str">
            <v>043925</v>
          </cell>
          <cell r="P871">
            <v>2</v>
          </cell>
          <cell r="Q871" t="str">
            <v>G2602</v>
          </cell>
          <cell r="R871" t="str">
            <v>FACTUPA$02</v>
          </cell>
          <cell r="S871" t="str">
            <v>0200015275</v>
          </cell>
          <cell r="T871" t="str">
            <v>ARTES GRAFICAS SENEFELDER C.A.</v>
          </cell>
          <cell r="U871">
            <v>43925</v>
          </cell>
          <cell r="V871">
            <v>827.75</v>
          </cell>
          <cell r="W871">
            <v>0</v>
          </cell>
          <cell r="X871">
            <v>827.75</v>
          </cell>
          <cell r="Y871">
            <v>99.33</v>
          </cell>
        </row>
        <row r="872">
          <cell r="A872" t="str">
            <v>G2602C3005</v>
          </cell>
          <cell r="B872" t="str">
            <v>CJ C.C.LITO 475*320*307 K-C 200 TE-17.4</v>
          </cell>
          <cell r="C872">
            <v>2</v>
          </cell>
          <cell r="D872" t="str">
            <v>3</v>
          </cell>
          <cell r="E872">
            <v>20020627</v>
          </cell>
          <cell r="F872" t="str">
            <v>UN</v>
          </cell>
          <cell r="G872">
            <v>1</v>
          </cell>
          <cell r="H872">
            <v>1505</v>
          </cell>
          <cell r="I872">
            <v>0.65100000000000002</v>
          </cell>
          <cell r="J872">
            <v>979.755</v>
          </cell>
          <cell r="K872" t="str">
            <v>Peso de Producto Terminado</v>
          </cell>
          <cell r="L872" t="str">
            <v>G2602</v>
          </cell>
          <cell r="M872">
            <v>2002</v>
          </cell>
          <cell r="N872">
            <v>6</v>
          </cell>
          <cell r="O872" t="str">
            <v>043918</v>
          </cell>
          <cell r="P872">
            <v>3</v>
          </cell>
          <cell r="Q872" t="str">
            <v>15295</v>
          </cell>
          <cell r="R872" t="str">
            <v>22107</v>
          </cell>
          <cell r="S872" t="str">
            <v>0</v>
          </cell>
          <cell r="T872" t="str">
            <v>ARTES GRAFICAS SENEFELDER C.A.</v>
          </cell>
          <cell r="U872">
            <v>43918</v>
          </cell>
        </row>
        <row r="873">
          <cell r="A873" t="str">
            <v>G2602C3004</v>
          </cell>
          <cell r="B873" t="str">
            <v>CAJAS FC-5 386*286*266 K-C 200 TE-17.6</v>
          </cell>
          <cell r="C873">
            <v>90</v>
          </cell>
          <cell r="D873" t="str">
            <v>3</v>
          </cell>
          <cell r="E873">
            <v>20020627</v>
          </cell>
          <cell r="F873" t="str">
            <v>UN</v>
          </cell>
          <cell r="G873">
            <v>-1</v>
          </cell>
          <cell r="H873">
            <v>1662</v>
          </cell>
          <cell r="I873">
            <v>0.48899999999999999</v>
          </cell>
          <cell r="J873">
            <v>-812.71799999999996</v>
          </cell>
          <cell r="K873" t="str">
            <v>Peso de Producto Terminado</v>
          </cell>
          <cell r="L873" t="str">
            <v>G2602</v>
          </cell>
          <cell r="M873">
            <v>2002</v>
          </cell>
          <cell r="N873">
            <v>6</v>
          </cell>
          <cell r="O873" t="str">
            <v>043849</v>
          </cell>
          <cell r="P873">
            <v>3</v>
          </cell>
          <cell r="Q873" t="str">
            <v>G2602</v>
          </cell>
          <cell r="R873" t="str">
            <v>FACTUPA$02</v>
          </cell>
          <cell r="S873" t="str">
            <v>0200015251</v>
          </cell>
          <cell r="T873" t="str">
            <v>ARTES GRAFICAS SENEFELDER C.A.</v>
          </cell>
          <cell r="U873">
            <v>43849</v>
          </cell>
          <cell r="V873">
            <v>698.04</v>
          </cell>
          <cell r="W873">
            <v>0</v>
          </cell>
          <cell r="X873">
            <v>698.04</v>
          </cell>
          <cell r="Y873">
            <v>83.76</v>
          </cell>
        </row>
        <row r="874">
          <cell r="A874" t="str">
            <v>G2602C3004</v>
          </cell>
          <cell r="B874" t="str">
            <v>CAJAS FC-5 386*286*266 K-C 200 TE-17.6</v>
          </cell>
          <cell r="C874">
            <v>2</v>
          </cell>
          <cell r="D874" t="str">
            <v>3</v>
          </cell>
          <cell r="E874">
            <v>20020626</v>
          </cell>
          <cell r="F874" t="str">
            <v>UN</v>
          </cell>
          <cell r="G874">
            <v>1</v>
          </cell>
          <cell r="H874">
            <v>1662</v>
          </cell>
          <cell r="I874">
            <v>0.48899999999999999</v>
          </cell>
          <cell r="J874">
            <v>812.71799999999996</v>
          </cell>
          <cell r="K874" t="str">
            <v>Peso de Producto Terminado</v>
          </cell>
          <cell r="L874" t="str">
            <v>G2602</v>
          </cell>
          <cell r="M874">
            <v>2002</v>
          </cell>
          <cell r="N874">
            <v>6</v>
          </cell>
          <cell r="O874" t="str">
            <v>043847</v>
          </cell>
          <cell r="P874">
            <v>12</v>
          </cell>
          <cell r="Q874" t="str">
            <v>15283</v>
          </cell>
          <cell r="R874" t="str">
            <v>22106</v>
          </cell>
          <cell r="S874" t="str">
            <v>0</v>
          </cell>
          <cell r="T874" t="str">
            <v>ARTES GRAFICAS SENEFELDER C.A.</v>
          </cell>
          <cell r="U874">
            <v>43847</v>
          </cell>
        </row>
        <row r="875">
          <cell r="A875" t="str">
            <v>G2602C3003</v>
          </cell>
          <cell r="B875" t="str">
            <v>CAJAS FC-3 282*275*268 K-C 200 TE-17.1</v>
          </cell>
          <cell r="C875">
            <v>90</v>
          </cell>
          <cell r="D875" t="str">
            <v>3</v>
          </cell>
          <cell r="E875">
            <v>20020627</v>
          </cell>
          <cell r="F875" t="str">
            <v>UN</v>
          </cell>
          <cell r="G875">
            <v>-1</v>
          </cell>
          <cell r="H875">
            <v>953</v>
          </cell>
          <cell r="I875">
            <v>0.40100000000000002</v>
          </cell>
          <cell r="J875">
            <v>-382.15300000000002</v>
          </cell>
          <cell r="K875" t="str">
            <v>Peso de Producto Terminado</v>
          </cell>
          <cell r="L875" t="str">
            <v>G2602</v>
          </cell>
          <cell r="M875">
            <v>2002</v>
          </cell>
          <cell r="N875">
            <v>6</v>
          </cell>
          <cell r="O875" t="str">
            <v>043849</v>
          </cell>
          <cell r="P875">
            <v>2</v>
          </cell>
          <cell r="Q875" t="str">
            <v>G2602</v>
          </cell>
          <cell r="R875" t="str">
            <v>FACTUPA$02</v>
          </cell>
          <cell r="S875" t="str">
            <v>0200015251</v>
          </cell>
          <cell r="T875" t="str">
            <v>ARTES GRAFICAS SENEFELDER C.A.</v>
          </cell>
          <cell r="U875">
            <v>43849</v>
          </cell>
          <cell r="V875">
            <v>333.55</v>
          </cell>
          <cell r="W875">
            <v>0</v>
          </cell>
          <cell r="X875">
            <v>333.55</v>
          </cell>
          <cell r="Y875">
            <v>40.03</v>
          </cell>
        </row>
        <row r="876">
          <cell r="A876" t="str">
            <v>G2180C3001</v>
          </cell>
          <cell r="B876" t="str">
            <v>CAJA Ñ 1 610*405*283  T/200</v>
          </cell>
          <cell r="C876">
            <v>2</v>
          </cell>
          <cell r="D876" t="str">
            <v>3</v>
          </cell>
          <cell r="E876">
            <v>20020621</v>
          </cell>
          <cell r="F876" t="str">
            <v>UN</v>
          </cell>
          <cell r="G876">
            <v>1</v>
          </cell>
          <cell r="H876">
            <v>1054</v>
          </cell>
          <cell r="I876">
            <v>0.89100000000000001</v>
          </cell>
          <cell r="J876">
            <v>939.11400000000003</v>
          </cell>
          <cell r="K876" t="str">
            <v>Peso de Producto Terminado</v>
          </cell>
          <cell r="L876" t="str">
            <v>G2180</v>
          </cell>
          <cell r="M876">
            <v>2002</v>
          </cell>
          <cell r="N876">
            <v>6</v>
          </cell>
          <cell r="O876" t="str">
            <v>043603</v>
          </cell>
          <cell r="P876">
            <v>2</v>
          </cell>
          <cell r="Q876" t="str">
            <v>15256</v>
          </cell>
          <cell r="R876" t="str">
            <v>22024</v>
          </cell>
          <cell r="S876" t="str">
            <v>0</v>
          </cell>
          <cell r="T876" t="str">
            <v>PICA</v>
          </cell>
          <cell r="U876">
            <v>43603</v>
          </cell>
        </row>
        <row r="877">
          <cell r="A877" t="str">
            <v>G1913L3006</v>
          </cell>
          <cell r="B877" t="str">
            <v>LARGUEROS 368*145*N/A T/125 TE-4156</v>
          </cell>
          <cell r="C877">
            <v>90</v>
          </cell>
          <cell r="D877" t="str">
            <v>3</v>
          </cell>
          <cell r="E877">
            <v>20020624</v>
          </cell>
          <cell r="F877" t="str">
            <v>UN</v>
          </cell>
          <cell r="G877">
            <v>-1</v>
          </cell>
          <cell r="H877">
            <v>112</v>
          </cell>
          <cell r="I877">
            <v>2.5000000000000001E-2</v>
          </cell>
          <cell r="J877">
            <v>-2.8</v>
          </cell>
          <cell r="K877" t="str">
            <v>Peso de Producto Terminado</v>
          </cell>
          <cell r="L877" t="str">
            <v>G1913</v>
          </cell>
          <cell r="M877">
            <v>2002</v>
          </cell>
          <cell r="N877">
            <v>6</v>
          </cell>
          <cell r="O877" t="str">
            <v>043654</v>
          </cell>
          <cell r="P877">
            <v>2</v>
          </cell>
          <cell r="Q877" t="str">
            <v>G1913</v>
          </cell>
          <cell r="R877" t="str">
            <v>FACTUPA$03</v>
          </cell>
          <cell r="S877" t="str">
            <v>0200015164</v>
          </cell>
          <cell r="T877" t="str">
            <v>NEW YORKER S.A. (LEFISA)</v>
          </cell>
          <cell r="U877">
            <v>43654</v>
          </cell>
          <cell r="V877">
            <v>2.2400000000000002</v>
          </cell>
          <cell r="W877">
            <v>0</v>
          </cell>
          <cell r="X877">
            <v>2.2400000000000002</v>
          </cell>
          <cell r="Y877">
            <v>0</v>
          </cell>
        </row>
        <row r="878">
          <cell r="A878" t="str">
            <v>G0000C3TAP</v>
          </cell>
          <cell r="B878" t="str">
            <v>CAJA TAPA ARCHIVO 440*340*50 T/175</v>
          </cell>
          <cell r="C878">
            <v>90</v>
          </cell>
          <cell r="D878" t="str">
            <v>3</v>
          </cell>
          <cell r="E878">
            <v>20020612</v>
          </cell>
          <cell r="F878" t="str">
            <v>UN</v>
          </cell>
          <cell r="G878">
            <v>-1</v>
          </cell>
          <cell r="H878">
            <v>100</v>
          </cell>
          <cell r="I878">
            <v>0.18</v>
          </cell>
          <cell r="J878">
            <v>-18</v>
          </cell>
          <cell r="K878" t="str">
            <v>Peso de Producto Terminado</v>
          </cell>
          <cell r="L878" t="str">
            <v>G0000</v>
          </cell>
          <cell r="M878">
            <v>2002</v>
          </cell>
          <cell r="N878">
            <v>6</v>
          </cell>
          <cell r="O878" t="str">
            <v>043174</v>
          </cell>
          <cell r="P878">
            <v>1</v>
          </cell>
          <cell r="Q878" t="str">
            <v>G2103</v>
          </cell>
          <cell r="R878" t="str">
            <v>FACTUPA$02</v>
          </cell>
          <cell r="S878" t="str">
            <v>0200014932</v>
          </cell>
          <cell r="T878" t="str">
            <v>INDUSTRIAL LA REFORMA</v>
          </cell>
          <cell r="U878">
            <v>43174</v>
          </cell>
          <cell r="V878">
            <v>20</v>
          </cell>
          <cell r="W878">
            <v>0</v>
          </cell>
          <cell r="X878">
            <v>20</v>
          </cell>
          <cell r="Y878">
            <v>2.4</v>
          </cell>
        </row>
        <row r="879">
          <cell r="A879" t="str">
            <v>G2104C3015</v>
          </cell>
          <cell r="B879" t="str">
            <v>CJ THALIA 390*295*330 T/200 K/K F-C</v>
          </cell>
          <cell r="C879">
            <v>2</v>
          </cell>
          <cell r="D879" t="str">
            <v>3</v>
          </cell>
          <cell r="E879">
            <v>20020610</v>
          </cell>
          <cell r="F879" t="str">
            <v>UN</v>
          </cell>
          <cell r="G879">
            <v>1</v>
          </cell>
          <cell r="H879">
            <v>1665</v>
          </cell>
          <cell r="I879">
            <v>0.55300000000000005</v>
          </cell>
          <cell r="J879">
            <v>920.745</v>
          </cell>
          <cell r="K879" t="str">
            <v>Peso de Producto Terminado</v>
          </cell>
          <cell r="L879" t="str">
            <v>G2104</v>
          </cell>
          <cell r="M879">
            <v>2002</v>
          </cell>
          <cell r="N879">
            <v>6</v>
          </cell>
          <cell r="O879" t="str">
            <v>043119</v>
          </cell>
          <cell r="P879">
            <v>1</v>
          </cell>
          <cell r="Q879" t="str">
            <v>15035</v>
          </cell>
          <cell r="R879" t="str">
            <v>21823</v>
          </cell>
          <cell r="S879" t="str">
            <v>0</v>
          </cell>
          <cell r="T879" t="str">
            <v>ELECTRODOMESTICOS PIPSA S. A.</v>
          </cell>
          <cell r="U879">
            <v>43119</v>
          </cell>
        </row>
        <row r="880">
          <cell r="A880" t="str">
            <v>G2104L3007</v>
          </cell>
          <cell r="B880" t="str">
            <v>LARGUERO C/RECTA 506*120 K-C T/150</v>
          </cell>
          <cell r="C880">
            <v>90</v>
          </cell>
          <cell r="D880" t="str">
            <v>3</v>
          </cell>
          <cell r="E880">
            <v>20020610</v>
          </cell>
          <cell r="F880" t="str">
            <v>UN</v>
          </cell>
          <cell r="G880">
            <v>-1</v>
          </cell>
          <cell r="H880">
            <v>500</v>
          </cell>
          <cell r="I880">
            <v>3.2000000000000001E-2</v>
          </cell>
          <cell r="J880">
            <v>-16</v>
          </cell>
          <cell r="K880" t="str">
            <v>Peso de Producto Terminado</v>
          </cell>
          <cell r="L880" t="str">
            <v>G2104</v>
          </cell>
          <cell r="M880">
            <v>2002</v>
          </cell>
          <cell r="N880">
            <v>6</v>
          </cell>
          <cell r="O880" t="str">
            <v>043117</v>
          </cell>
          <cell r="P880">
            <v>3</v>
          </cell>
          <cell r="Q880" t="str">
            <v>G2104</v>
          </cell>
          <cell r="R880" t="str">
            <v>FACTUPA$02</v>
          </cell>
          <cell r="S880" t="str">
            <v>0200014901</v>
          </cell>
          <cell r="T880" t="str">
            <v>ELECTRODOMESTICOS PIPSA S. A.</v>
          </cell>
          <cell r="U880">
            <v>43117</v>
          </cell>
          <cell r="V880">
            <v>15</v>
          </cell>
          <cell r="W880">
            <v>0</v>
          </cell>
          <cell r="X880">
            <v>15</v>
          </cell>
          <cell r="Y880">
            <v>1.8</v>
          </cell>
        </row>
        <row r="881">
          <cell r="A881" t="str">
            <v>G2104L3007</v>
          </cell>
          <cell r="B881" t="str">
            <v>LARGUERO C/RECTA 506*120 K-C T/150</v>
          </cell>
          <cell r="C881">
            <v>2</v>
          </cell>
          <cell r="D881" t="str">
            <v>3</v>
          </cell>
          <cell r="E881">
            <v>20020608</v>
          </cell>
          <cell r="F881" t="str">
            <v>UN</v>
          </cell>
          <cell r="G881">
            <v>1</v>
          </cell>
          <cell r="H881">
            <v>500</v>
          </cell>
          <cell r="I881">
            <v>3.2000000000000001E-2</v>
          </cell>
          <cell r="J881">
            <v>16</v>
          </cell>
          <cell r="K881" t="str">
            <v>Peso de Producto Terminado</v>
          </cell>
          <cell r="L881" t="str">
            <v>G2104</v>
          </cell>
          <cell r="M881">
            <v>2002</v>
          </cell>
          <cell r="N881">
            <v>6</v>
          </cell>
          <cell r="O881" t="str">
            <v>043112</v>
          </cell>
          <cell r="P881">
            <v>4</v>
          </cell>
          <cell r="Q881" t="str">
            <v>15114</v>
          </cell>
          <cell r="R881" t="str">
            <v>21797</v>
          </cell>
          <cell r="S881" t="str">
            <v>0</v>
          </cell>
          <cell r="T881" t="str">
            <v>ELECTRODOMESTICOS PIPSA S. A.</v>
          </cell>
          <cell r="U881">
            <v>43112</v>
          </cell>
        </row>
        <row r="882">
          <cell r="A882" t="str">
            <v>G2104C3025</v>
          </cell>
          <cell r="B882" t="str">
            <v>CJ CACEROLA 12/14 195*195*225 K-C T/150</v>
          </cell>
          <cell r="C882">
            <v>90</v>
          </cell>
          <cell r="D882" t="str">
            <v>3</v>
          </cell>
          <cell r="E882">
            <v>20020610</v>
          </cell>
          <cell r="F882" t="str">
            <v>UN</v>
          </cell>
          <cell r="G882">
            <v>-1</v>
          </cell>
          <cell r="H882">
            <v>711</v>
          </cell>
          <cell r="I882">
            <v>0.187</v>
          </cell>
          <cell r="J882">
            <v>-132.95699999999999</v>
          </cell>
          <cell r="K882" t="str">
            <v>Peso de Producto Terminado</v>
          </cell>
          <cell r="L882" t="str">
            <v>G2104</v>
          </cell>
          <cell r="M882">
            <v>2002</v>
          </cell>
          <cell r="N882">
            <v>6</v>
          </cell>
          <cell r="O882" t="str">
            <v>043098</v>
          </cell>
          <cell r="P882">
            <v>1</v>
          </cell>
          <cell r="Q882" t="str">
            <v>G2104</v>
          </cell>
          <cell r="R882" t="str">
            <v>FACTUPA$02</v>
          </cell>
          <cell r="S882" t="str">
            <v>0200014893</v>
          </cell>
          <cell r="T882" t="str">
            <v>ELECTRODOMESTICOS PIPSA S. A.</v>
          </cell>
          <cell r="U882">
            <v>43098</v>
          </cell>
          <cell r="V882">
            <v>113.76</v>
          </cell>
          <cell r="W882">
            <v>0</v>
          </cell>
          <cell r="X882">
            <v>113.76</v>
          </cell>
          <cell r="Y882">
            <v>13.65</v>
          </cell>
        </row>
        <row r="883">
          <cell r="A883" t="str">
            <v>G2104C3025</v>
          </cell>
          <cell r="B883" t="str">
            <v>CJ CACEROLA 12/14 195*195*225 K-C T/150</v>
          </cell>
          <cell r="C883">
            <v>2</v>
          </cell>
          <cell r="D883" t="str">
            <v>3</v>
          </cell>
          <cell r="E883">
            <v>20020607</v>
          </cell>
          <cell r="F883" t="str">
            <v>UN</v>
          </cell>
          <cell r="G883">
            <v>1</v>
          </cell>
          <cell r="H883">
            <v>711</v>
          </cell>
          <cell r="I883">
            <v>0.187</v>
          </cell>
          <cell r="J883">
            <v>132.95699999999999</v>
          </cell>
          <cell r="K883" t="str">
            <v>Peso de Producto Terminado</v>
          </cell>
          <cell r="L883" t="str">
            <v>G2104</v>
          </cell>
          <cell r="M883">
            <v>2002</v>
          </cell>
          <cell r="N883">
            <v>6</v>
          </cell>
          <cell r="O883" t="str">
            <v>043073</v>
          </cell>
          <cell r="P883">
            <v>3</v>
          </cell>
          <cell r="Q883" t="str">
            <v>15012</v>
          </cell>
          <cell r="R883" t="str">
            <v>21766</v>
          </cell>
          <cell r="S883" t="str">
            <v>0</v>
          </cell>
          <cell r="T883" t="str">
            <v>ELECTRODOMESTICOS PIPSA S. A.</v>
          </cell>
          <cell r="U883">
            <v>43073</v>
          </cell>
        </row>
        <row r="884">
          <cell r="A884" t="str">
            <v>G2104C3024</v>
          </cell>
          <cell r="B884" t="str">
            <v>CJ CACEROLA RECT16X6 560*373*120 K-C 150</v>
          </cell>
          <cell r="C884">
            <v>90</v>
          </cell>
          <cell r="D884" t="str">
            <v>3</v>
          </cell>
          <cell r="E884">
            <v>20020610</v>
          </cell>
          <cell r="F884" t="str">
            <v>UN</v>
          </cell>
          <cell r="G884">
            <v>-1</v>
          </cell>
          <cell r="H884">
            <v>583</v>
          </cell>
          <cell r="I884">
            <v>0.50600000000000001</v>
          </cell>
          <cell r="J884">
            <v>-294.99799999999999</v>
          </cell>
          <cell r="K884" t="str">
            <v>Peso de Producto Terminado</v>
          </cell>
          <cell r="L884" t="str">
            <v>G2104</v>
          </cell>
          <cell r="M884">
            <v>2002</v>
          </cell>
          <cell r="N884">
            <v>6</v>
          </cell>
          <cell r="O884" t="str">
            <v>043117</v>
          </cell>
          <cell r="P884">
            <v>2</v>
          </cell>
          <cell r="Q884" t="str">
            <v>G2104</v>
          </cell>
          <cell r="R884" t="str">
            <v>FACTUPA$02</v>
          </cell>
          <cell r="S884" t="str">
            <v>0200014901</v>
          </cell>
          <cell r="T884" t="str">
            <v>ELECTRODOMESTICOS PIPSA S. A.</v>
          </cell>
          <cell r="U884">
            <v>43117</v>
          </cell>
          <cell r="V884">
            <v>256.52</v>
          </cell>
          <cell r="W884">
            <v>0</v>
          </cell>
          <cell r="X884">
            <v>256.52</v>
          </cell>
          <cell r="Y884">
            <v>30.78</v>
          </cell>
        </row>
        <row r="885">
          <cell r="A885" t="str">
            <v>G2104C3024</v>
          </cell>
          <cell r="B885" t="str">
            <v>CJ CACEROLA RECT16X6 560*373*120 K-C 150</v>
          </cell>
          <cell r="C885">
            <v>2</v>
          </cell>
          <cell r="D885" t="str">
            <v>3</v>
          </cell>
          <cell r="E885">
            <v>20020608</v>
          </cell>
          <cell r="F885" t="str">
            <v>UN</v>
          </cell>
          <cell r="G885">
            <v>1</v>
          </cell>
          <cell r="H885">
            <v>583</v>
          </cell>
          <cell r="I885">
            <v>0.50600000000000001</v>
          </cell>
          <cell r="J885">
            <v>294.99799999999999</v>
          </cell>
          <cell r="K885" t="str">
            <v>Peso de Producto Terminado</v>
          </cell>
          <cell r="L885" t="str">
            <v>G2104</v>
          </cell>
          <cell r="M885">
            <v>2002</v>
          </cell>
          <cell r="N885">
            <v>6</v>
          </cell>
          <cell r="O885" t="str">
            <v>043112</v>
          </cell>
          <cell r="P885">
            <v>7</v>
          </cell>
          <cell r="Q885" t="str">
            <v>15033</v>
          </cell>
          <cell r="R885" t="str">
            <v>21767</v>
          </cell>
          <cell r="S885" t="str">
            <v>0</v>
          </cell>
          <cell r="T885" t="str">
            <v>ELECTRODOMESTICOS PIPSA S. A.</v>
          </cell>
          <cell r="U885">
            <v>43112</v>
          </cell>
        </row>
        <row r="886">
          <cell r="A886" t="str">
            <v>G2104C3022</v>
          </cell>
          <cell r="B886" t="str">
            <v>CJ AMATISTA CHICA 195*195*215 K-C T/175</v>
          </cell>
          <cell r="C886">
            <v>90</v>
          </cell>
          <cell r="D886" t="str">
            <v>3</v>
          </cell>
          <cell r="E886">
            <v>20020628</v>
          </cell>
          <cell r="F886" t="str">
            <v>UN</v>
          </cell>
          <cell r="G886">
            <v>-1</v>
          </cell>
          <cell r="H886">
            <v>663</v>
          </cell>
          <cell r="I886">
            <v>0.217</v>
          </cell>
          <cell r="J886">
            <v>-143.87100000000001</v>
          </cell>
          <cell r="K886" t="str">
            <v>Peso de Producto Terminado</v>
          </cell>
          <cell r="L886" t="str">
            <v>G2104</v>
          </cell>
          <cell r="M886">
            <v>2002</v>
          </cell>
          <cell r="N886">
            <v>6</v>
          </cell>
          <cell r="O886" t="str">
            <v>043916</v>
          </cell>
          <cell r="P886">
            <v>5</v>
          </cell>
          <cell r="Q886" t="str">
            <v>G2104</v>
          </cell>
          <cell r="R886" t="str">
            <v>FACTUPA$02</v>
          </cell>
          <cell r="S886" t="str">
            <v>0200015272</v>
          </cell>
          <cell r="T886" t="str">
            <v>ELECTRODOMESTICOS PIPSA S. A.</v>
          </cell>
          <cell r="U886">
            <v>43916</v>
          </cell>
          <cell r="V886">
            <v>119.34</v>
          </cell>
          <cell r="W886">
            <v>0</v>
          </cell>
          <cell r="X886">
            <v>119.34</v>
          </cell>
          <cell r="Y886">
            <v>14.32</v>
          </cell>
        </row>
        <row r="887">
          <cell r="A887" t="str">
            <v>G2104C3022</v>
          </cell>
          <cell r="B887" t="str">
            <v>CJ AMATISTA CHICA 195*195*215 K-C T/175</v>
          </cell>
          <cell r="C887">
            <v>2</v>
          </cell>
          <cell r="D887" t="str">
            <v>3</v>
          </cell>
          <cell r="E887">
            <v>20020627</v>
          </cell>
          <cell r="F887" t="str">
            <v>UN</v>
          </cell>
          <cell r="G887">
            <v>1</v>
          </cell>
          <cell r="H887">
            <v>663</v>
          </cell>
          <cell r="I887">
            <v>0.217</v>
          </cell>
          <cell r="J887">
            <v>143.87100000000001</v>
          </cell>
          <cell r="K887" t="str">
            <v>Peso de Producto Terminado</v>
          </cell>
          <cell r="L887" t="str">
            <v>G2104</v>
          </cell>
          <cell r="M887">
            <v>2002</v>
          </cell>
          <cell r="N887">
            <v>6</v>
          </cell>
          <cell r="O887" t="str">
            <v>043907</v>
          </cell>
          <cell r="P887">
            <v>2</v>
          </cell>
          <cell r="Q887" t="str">
            <v>15443</v>
          </cell>
          <cell r="R887" t="str">
            <v>22113</v>
          </cell>
          <cell r="S887" t="str">
            <v>0</v>
          </cell>
          <cell r="T887" t="str">
            <v>ELECTRODOMESTICOS PIPSA S. A.</v>
          </cell>
          <cell r="U887">
            <v>43907</v>
          </cell>
        </row>
        <row r="888">
          <cell r="A888" t="str">
            <v>G2104C3017</v>
          </cell>
          <cell r="B888" t="str">
            <v>CAJA M B GIGANTE 324*324*125 T/150 K/K</v>
          </cell>
          <cell r="C888">
            <v>90</v>
          </cell>
          <cell r="D888" t="str">
            <v>3</v>
          </cell>
          <cell r="E888">
            <v>20020610</v>
          </cell>
          <cell r="F888" t="str">
            <v>UN</v>
          </cell>
          <cell r="G888">
            <v>-1</v>
          </cell>
          <cell r="H888">
            <v>607</v>
          </cell>
          <cell r="I888">
            <v>0.32400000000000001</v>
          </cell>
          <cell r="J888">
            <v>-196.66800000000001</v>
          </cell>
          <cell r="K888" t="str">
            <v>Peso de Producto Terminado</v>
          </cell>
          <cell r="L888" t="str">
            <v>G2104</v>
          </cell>
          <cell r="M888">
            <v>2002</v>
          </cell>
          <cell r="N888">
            <v>6</v>
          </cell>
          <cell r="O888" t="str">
            <v>043117</v>
          </cell>
          <cell r="P888">
            <v>1</v>
          </cell>
          <cell r="Q888" t="str">
            <v>G2104</v>
          </cell>
          <cell r="R888" t="str">
            <v>FACTUPA$02</v>
          </cell>
          <cell r="S888" t="str">
            <v>0200014901</v>
          </cell>
          <cell r="T888" t="str">
            <v>ELECTRODOMESTICOS PIPSA S. A.</v>
          </cell>
          <cell r="U888">
            <v>43117</v>
          </cell>
          <cell r="V888">
            <v>169.96</v>
          </cell>
          <cell r="W888">
            <v>0</v>
          </cell>
          <cell r="X888">
            <v>169.96</v>
          </cell>
          <cell r="Y888">
            <v>20.399999999999999</v>
          </cell>
        </row>
        <row r="889">
          <cell r="A889" t="str">
            <v>G2104C3017</v>
          </cell>
          <cell r="B889" t="str">
            <v>CAJA M B GIGANTE 324*324*125 T/150 K/K</v>
          </cell>
          <cell r="C889">
            <v>2</v>
          </cell>
          <cell r="D889" t="str">
            <v>3</v>
          </cell>
          <cell r="E889">
            <v>20020608</v>
          </cell>
          <cell r="F889" t="str">
            <v>UN</v>
          </cell>
          <cell r="G889">
            <v>1</v>
          </cell>
          <cell r="H889">
            <v>607</v>
          </cell>
          <cell r="I889">
            <v>0.32400000000000001</v>
          </cell>
          <cell r="J889">
            <v>196.66800000000001</v>
          </cell>
          <cell r="K889" t="str">
            <v>Peso de Producto Terminado</v>
          </cell>
          <cell r="L889" t="str">
            <v>G2104</v>
          </cell>
          <cell r="M889">
            <v>2002</v>
          </cell>
          <cell r="N889">
            <v>6</v>
          </cell>
          <cell r="O889" t="str">
            <v>043112</v>
          </cell>
          <cell r="P889">
            <v>8</v>
          </cell>
          <cell r="Q889" t="str">
            <v>15032</v>
          </cell>
          <cell r="R889" t="str">
            <v>21769</v>
          </cell>
          <cell r="S889" t="str">
            <v>0</v>
          </cell>
          <cell r="T889" t="str">
            <v>ELECTRODOMESTICOS PIPSA S. A.</v>
          </cell>
          <cell r="U889">
            <v>43112</v>
          </cell>
        </row>
        <row r="890">
          <cell r="A890" t="str">
            <v>G2104C3015</v>
          </cell>
          <cell r="B890" t="str">
            <v>CJ THALIA 390*295*330 T/200 K/K F-C</v>
          </cell>
          <cell r="C890">
            <v>90</v>
          </cell>
          <cell r="D890" t="str">
            <v>3</v>
          </cell>
          <cell r="E890">
            <v>20020620</v>
          </cell>
          <cell r="F890" t="str">
            <v>UN</v>
          </cell>
          <cell r="G890">
            <v>-1</v>
          </cell>
          <cell r="H890">
            <v>1089</v>
          </cell>
          <cell r="I890">
            <v>0.55300000000000005</v>
          </cell>
          <cell r="J890">
            <v>-602.2170000000001</v>
          </cell>
          <cell r="K890" t="str">
            <v>Peso de Producto Terminado</v>
          </cell>
          <cell r="L890" t="str">
            <v>G2104</v>
          </cell>
          <cell r="M890">
            <v>2002</v>
          </cell>
          <cell r="N890">
            <v>6</v>
          </cell>
          <cell r="O890" t="str">
            <v>043547</v>
          </cell>
          <cell r="P890">
            <v>6</v>
          </cell>
          <cell r="Q890" t="str">
            <v>G2104</v>
          </cell>
          <cell r="R890" t="str">
            <v>FACTUPA$02</v>
          </cell>
          <cell r="S890" t="str">
            <v>0200015111</v>
          </cell>
          <cell r="T890" t="str">
            <v>ELECTRODOMESTICOS PIPSA S. A.</v>
          </cell>
          <cell r="U890">
            <v>43547</v>
          </cell>
          <cell r="V890">
            <v>511.83</v>
          </cell>
          <cell r="W890">
            <v>0</v>
          </cell>
          <cell r="X890">
            <v>511.83</v>
          </cell>
          <cell r="Y890">
            <v>61.42</v>
          </cell>
        </row>
        <row r="891">
          <cell r="A891" t="str">
            <v>G1913L3NTS</v>
          </cell>
          <cell r="B891" t="str">
            <v>LARGUER NOTUS 4ESL 542*128 T125 TE:P3727</v>
          </cell>
          <cell r="C891">
            <v>90</v>
          </cell>
          <cell r="D891" t="str">
            <v>3</v>
          </cell>
          <cell r="E891">
            <v>20020611</v>
          </cell>
          <cell r="F891" t="str">
            <v>UN</v>
          </cell>
          <cell r="G891">
            <v>-1</v>
          </cell>
          <cell r="H891">
            <v>1990</v>
          </cell>
          <cell r="I891">
            <v>3.2000000000000001E-2</v>
          </cell>
          <cell r="J891">
            <v>-63.68</v>
          </cell>
          <cell r="K891" t="str">
            <v>Peso de Producto Terminado</v>
          </cell>
          <cell r="L891" t="str">
            <v>G1913</v>
          </cell>
          <cell r="M891">
            <v>2002</v>
          </cell>
          <cell r="N891">
            <v>6</v>
          </cell>
          <cell r="O891" t="str">
            <v>043130</v>
          </cell>
          <cell r="P891">
            <v>2</v>
          </cell>
          <cell r="Q891" t="str">
            <v>G1913</v>
          </cell>
          <cell r="R891" t="str">
            <v>FACTUPA$03</v>
          </cell>
          <cell r="S891" t="str">
            <v>0200014907</v>
          </cell>
          <cell r="T891" t="str">
            <v>NEW YORKER S.A. (LEFISA)</v>
          </cell>
          <cell r="U891">
            <v>43130</v>
          </cell>
          <cell r="V891">
            <v>39.799999999999997</v>
          </cell>
          <cell r="W891">
            <v>0</v>
          </cell>
          <cell r="X891">
            <v>39.799999999999997</v>
          </cell>
          <cell r="Y891">
            <v>0</v>
          </cell>
        </row>
        <row r="892">
          <cell r="A892" t="str">
            <v>G2104C3015</v>
          </cell>
          <cell r="B892" t="str">
            <v>CJ THALIA 390*295*330 T/200 K/K F-C</v>
          </cell>
          <cell r="C892">
            <v>90</v>
          </cell>
          <cell r="D892" t="str">
            <v>3</v>
          </cell>
          <cell r="E892">
            <v>20020610</v>
          </cell>
          <cell r="F892" t="str">
            <v>UN</v>
          </cell>
          <cell r="G892">
            <v>-1</v>
          </cell>
          <cell r="H892">
            <v>1665</v>
          </cell>
          <cell r="I892">
            <v>0.55300000000000005</v>
          </cell>
          <cell r="J892">
            <v>-920.745</v>
          </cell>
          <cell r="K892" t="str">
            <v>Peso de Producto Terminado</v>
          </cell>
          <cell r="L892" t="str">
            <v>G2104</v>
          </cell>
          <cell r="M892">
            <v>2002</v>
          </cell>
          <cell r="N892">
            <v>6</v>
          </cell>
          <cell r="O892" t="str">
            <v>043120</v>
          </cell>
          <cell r="P892">
            <v>1</v>
          </cell>
          <cell r="Q892" t="str">
            <v>G2104</v>
          </cell>
          <cell r="R892" t="str">
            <v>FACTUPA$02</v>
          </cell>
          <cell r="S892" t="str">
            <v>0200014903</v>
          </cell>
          <cell r="T892" t="str">
            <v>ELECTRODOMESTICOS PIPSA S. A.</v>
          </cell>
          <cell r="U892">
            <v>43120</v>
          </cell>
          <cell r="V892">
            <v>782.55</v>
          </cell>
          <cell r="W892">
            <v>0</v>
          </cell>
          <cell r="X892">
            <v>782.55</v>
          </cell>
          <cell r="Y892">
            <v>93.91</v>
          </cell>
        </row>
        <row r="893">
          <cell r="A893" t="str">
            <v>G2104P3PAM</v>
          </cell>
          <cell r="B893" t="str">
            <v>PAD PAMELA 310*310 T/150 P/0052 TE-S/I</v>
          </cell>
          <cell r="C893">
            <v>2</v>
          </cell>
          <cell r="D893" t="str">
            <v>3</v>
          </cell>
          <cell r="E893">
            <v>20020625</v>
          </cell>
          <cell r="F893" t="str">
            <v>UN</v>
          </cell>
          <cell r="G893">
            <v>1</v>
          </cell>
          <cell r="H893">
            <v>500</v>
          </cell>
          <cell r="I893">
            <v>0.05</v>
          </cell>
          <cell r="J893">
            <v>25</v>
          </cell>
          <cell r="K893" t="str">
            <v>Peso de Producto Terminado</v>
          </cell>
          <cell r="L893" t="str">
            <v>G2104</v>
          </cell>
          <cell r="M893">
            <v>2002</v>
          </cell>
          <cell r="N893">
            <v>6</v>
          </cell>
          <cell r="O893" t="str">
            <v>043799</v>
          </cell>
          <cell r="P893">
            <v>7</v>
          </cell>
          <cell r="Q893" t="str">
            <v>15196</v>
          </cell>
          <cell r="R893" t="str">
            <v>22039</v>
          </cell>
          <cell r="S893" t="str">
            <v>0</v>
          </cell>
          <cell r="T893" t="str">
            <v>ELECTRODOMESTICOS PIPSA S. A.</v>
          </cell>
          <cell r="U893">
            <v>43799</v>
          </cell>
        </row>
        <row r="894">
          <cell r="A894" t="str">
            <v>G2104C3008</v>
          </cell>
          <cell r="B894" t="str">
            <v>CJ ANDALUZ GRANDE 265*265*295 T/175</v>
          </cell>
          <cell r="C894">
            <v>90</v>
          </cell>
          <cell r="D894" t="str">
            <v>3</v>
          </cell>
          <cell r="E894">
            <v>20020628</v>
          </cell>
          <cell r="F894" t="str">
            <v>UN</v>
          </cell>
          <cell r="G894">
            <v>-1</v>
          </cell>
          <cell r="H894">
            <v>1026</v>
          </cell>
          <cell r="I894">
            <v>0.39100000000000001</v>
          </cell>
          <cell r="J894">
            <v>-401.166</v>
          </cell>
          <cell r="K894" t="str">
            <v>Peso de Producto Terminado</v>
          </cell>
          <cell r="L894" t="str">
            <v>G2104</v>
          </cell>
          <cell r="M894">
            <v>2002</v>
          </cell>
          <cell r="N894">
            <v>6</v>
          </cell>
          <cell r="O894" t="str">
            <v>043916</v>
          </cell>
          <cell r="P894">
            <v>2</v>
          </cell>
          <cell r="Q894" t="str">
            <v>G2104</v>
          </cell>
          <cell r="R894" t="str">
            <v>FACTUPA$02</v>
          </cell>
          <cell r="S894" t="str">
            <v>0200015272</v>
          </cell>
          <cell r="T894" t="str">
            <v>ELECTRODOMESTICOS PIPSA S. A.</v>
          </cell>
          <cell r="U894">
            <v>43916</v>
          </cell>
          <cell r="V894">
            <v>328.32</v>
          </cell>
          <cell r="W894">
            <v>0</v>
          </cell>
          <cell r="X894">
            <v>328.32</v>
          </cell>
          <cell r="Y894">
            <v>39.4</v>
          </cell>
        </row>
        <row r="895">
          <cell r="A895" t="str">
            <v>G2104C3008</v>
          </cell>
          <cell r="B895" t="str">
            <v>CJ ANDALUZ GRANDE 265*265*295 T/175</v>
          </cell>
          <cell r="C895">
            <v>2</v>
          </cell>
          <cell r="D895" t="str">
            <v>3</v>
          </cell>
          <cell r="E895">
            <v>20020627</v>
          </cell>
          <cell r="F895" t="str">
            <v>UN</v>
          </cell>
          <cell r="G895">
            <v>1</v>
          </cell>
          <cell r="H895">
            <v>1026</v>
          </cell>
          <cell r="I895">
            <v>0.39100000000000001</v>
          </cell>
          <cell r="J895">
            <v>401.166</v>
          </cell>
          <cell r="K895" t="str">
            <v>Peso de Producto Terminado</v>
          </cell>
          <cell r="L895" t="str">
            <v>G2104</v>
          </cell>
          <cell r="M895">
            <v>2002</v>
          </cell>
          <cell r="N895">
            <v>6</v>
          </cell>
          <cell r="O895" t="str">
            <v>043907</v>
          </cell>
          <cell r="P895">
            <v>3</v>
          </cell>
          <cell r="Q895" t="str">
            <v>15444</v>
          </cell>
          <cell r="R895" t="str">
            <v>22155</v>
          </cell>
          <cell r="S895" t="str">
            <v>0</v>
          </cell>
          <cell r="T895" t="str">
            <v>ELECTRODOMESTICOS PIPSA S. A.</v>
          </cell>
          <cell r="U895">
            <v>43907</v>
          </cell>
        </row>
        <row r="896">
          <cell r="A896" t="str">
            <v>G2104C3007</v>
          </cell>
          <cell r="B896" t="str">
            <v>CJ ANDALUZ MDNA 242*242*275 T/175 P0,317</v>
          </cell>
          <cell r="C896">
            <v>90</v>
          </cell>
          <cell r="D896" t="str">
            <v>3</v>
          </cell>
          <cell r="E896">
            <v>20020628</v>
          </cell>
          <cell r="F896" t="str">
            <v>UN</v>
          </cell>
          <cell r="G896">
            <v>-1</v>
          </cell>
          <cell r="H896">
            <v>1185</v>
          </cell>
          <cell r="I896">
            <v>0.33200000000000002</v>
          </cell>
          <cell r="J896">
            <v>-393.42</v>
          </cell>
          <cell r="K896" t="str">
            <v>Peso de Producto Terminado</v>
          </cell>
          <cell r="L896" t="str">
            <v>G2104</v>
          </cell>
          <cell r="M896">
            <v>2002</v>
          </cell>
          <cell r="N896">
            <v>6</v>
          </cell>
          <cell r="O896" t="str">
            <v>043916</v>
          </cell>
          <cell r="P896">
            <v>1</v>
          </cell>
          <cell r="Q896" t="str">
            <v>G2104</v>
          </cell>
          <cell r="R896" t="str">
            <v>FACTUPA$02</v>
          </cell>
          <cell r="S896" t="str">
            <v>0200015272</v>
          </cell>
          <cell r="T896" t="str">
            <v>ELECTRODOMESTICOS PIPSA S. A.</v>
          </cell>
          <cell r="U896">
            <v>43916</v>
          </cell>
          <cell r="V896">
            <v>319.95</v>
          </cell>
          <cell r="W896">
            <v>0</v>
          </cell>
          <cell r="X896">
            <v>319.95</v>
          </cell>
          <cell r="Y896">
            <v>38.39</v>
          </cell>
        </row>
        <row r="897">
          <cell r="A897" t="str">
            <v>G2104C3007</v>
          </cell>
          <cell r="B897" t="str">
            <v>CJ ANDALUZ MDNA 242*242*275 T/175 P0,317</v>
          </cell>
          <cell r="C897">
            <v>2</v>
          </cell>
          <cell r="D897" t="str">
            <v>3</v>
          </cell>
          <cell r="E897">
            <v>20020627</v>
          </cell>
          <cell r="F897" t="str">
            <v>UN</v>
          </cell>
          <cell r="G897">
            <v>1</v>
          </cell>
          <cell r="H897">
            <v>1185</v>
          </cell>
          <cell r="I897">
            <v>0.33200000000000002</v>
          </cell>
          <cell r="J897">
            <v>393.42</v>
          </cell>
          <cell r="K897" t="str">
            <v>Peso de Producto Terminado</v>
          </cell>
          <cell r="L897" t="str">
            <v>G2104</v>
          </cell>
          <cell r="M897">
            <v>2002</v>
          </cell>
          <cell r="N897">
            <v>6</v>
          </cell>
          <cell r="O897" t="str">
            <v>043907</v>
          </cell>
          <cell r="P897">
            <v>5</v>
          </cell>
          <cell r="Q897" t="str">
            <v>15446</v>
          </cell>
          <cell r="R897" t="str">
            <v>22110</v>
          </cell>
          <cell r="S897" t="str">
            <v>0</v>
          </cell>
          <cell r="T897" t="str">
            <v>ELECTRODOMESTICOS PIPSA S. A.</v>
          </cell>
          <cell r="U897">
            <v>43907</v>
          </cell>
        </row>
        <row r="898">
          <cell r="A898" t="str">
            <v>G2104C3PAM</v>
          </cell>
          <cell r="B898" t="str">
            <v>CAJA PAMELA 315*315*315 T/175 P/0495</v>
          </cell>
          <cell r="C898">
            <v>90</v>
          </cell>
          <cell r="D898" t="str">
            <v>3</v>
          </cell>
          <cell r="E898">
            <v>20020628</v>
          </cell>
          <cell r="F898" t="str">
            <v>UN</v>
          </cell>
          <cell r="G898">
            <v>-1</v>
          </cell>
          <cell r="H898">
            <v>625</v>
          </cell>
          <cell r="I898">
            <v>0.52200000000000002</v>
          </cell>
          <cell r="J898">
            <v>-326.25</v>
          </cell>
          <cell r="K898" t="str">
            <v>Peso de Producto Terminado</v>
          </cell>
          <cell r="L898" t="str">
            <v>G2104</v>
          </cell>
          <cell r="M898">
            <v>2002</v>
          </cell>
          <cell r="N898">
            <v>6</v>
          </cell>
          <cell r="O898" t="str">
            <v>043916</v>
          </cell>
          <cell r="P898">
            <v>3</v>
          </cell>
          <cell r="Q898" t="str">
            <v>G2104</v>
          </cell>
          <cell r="R898" t="str">
            <v>FACTUPA$02</v>
          </cell>
          <cell r="S898" t="str">
            <v>0200015272</v>
          </cell>
          <cell r="T898" t="str">
            <v>ELECTRODOMESTICOS PIPSA S. A.</v>
          </cell>
          <cell r="U898">
            <v>43916</v>
          </cell>
          <cell r="V898">
            <v>262.5</v>
          </cell>
          <cell r="W898">
            <v>0</v>
          </cell>
          <cell r="X898">
            <v>262.5</v>
          </cell>
          <cell r="Y898">
            <v>31.5</v>
          </cell>
        </row>
        <row r="899">
          <cell r="A899" t="str">
            <v>G2104C3PAM</v>
          </cell>
          <cell r="B899" t="str">
            <v>CAJA PAMELA 315*315*315 T/175 P/0495</v>
          </cell>
          <cell r="C899">
            <v>2</v>
          </cell>
          <cell r="D899" t="str">
            <v>3</v>
          </cell>
          <cell r="E899">
            <v>20020627</v>
          </cell>
          <cell r="F899" t="str">
            <v>UN</v>
          </cell>
          <cell r="G899">
            <v>1</v>
          </cell>
          <cell r="H899">
            <v>628</v>
          </cell>
          <cell r="I899">
            <v>0.52200000000000002</v>
          </cell>
          <cell r="J899">
            <v>327.81600000000003</v>
          </cell>
          <cell r="K899" t="str">
            <v>Peso de Producto Terminado</v>
          </cell>
          <cell r="L899" t="str">
            <v>G2104</v>
          </cell>
          <cell r="M899">
            <v>2002</v>
          </cell>
          <cell r="N899">
            <v>6</v>
          </cell>
          <cell r="O899" t="str">
            <v>043907</v>
          </cell>
          <cell r="P899">
            <v>4</v>
          </cell>
          <cell r="Q899" t="str">
            <v>15445</v>
          </cell>
          <cell r="R899" t="str">
            <v>22112</v>
          </cell>
          <cell r="S899" t="str">
            <v>0</v>
          </cell>
          <cell r="T899" t="str">
            <v>ELECTRODOMESTICOS PIPSA S. A.</v>
          </cell>
          <cell r="U899">
            <v>43907</v>
          </cell>
        </row>
        <row r="900">
          <cell r="A900" t="str">
            <v>G2104C3MBP</v>
          </cell>
          <cell r="B900" t="str">
            <v>CJ MIXING BOWLL PEQ. 225*225*100 T/150</v>
          </cell>
          <cell r="C900">
            <v>90</v>
          </cell>
          <cell r="D900" t="str">
            <v>3</v>
          </cell>
          <cell r="E900">
            <v>20020624</v>
          </cell>
          <cell r="F900" t="str">
            <v>UN</v>
          </cell>
          <cell r="G900">
            <v>-1</v>
          </cell>
          <cell r="H900">
            <v>492</v>
          </cell>
          <cell r="I900">
            <v>0.19500000000000001</v>
          </cell>
          <cell r="J900">
            <v>-95.94</v>
          </cell>
          <cell r="K900" t="str">
            <v>Peso de Producto Terminado</v>
          </cell>
          <cell r="L900" t="str">
            <v>G2104</v>
          </cell>
          <cell r="M900">
            <v>2002</v>
          </cell>
          <cell r="N900">
            <v>6</v>
          </cell>
          <cell r="O900" t="str">
            <v>043637</v>
          </cell>
          <cell r="P900">
            <v>1</v>
          </cell>
          <cell r="Q900" t="str">
            <v>G2104</v>
          </cell>
          <cell r="R900" t="str">
            <v>FACTUPA$02</v>
          </cell>
          <cell r="S900" t="str">
            <v>0200015163</v>
          </cell>
          <cell r="T900" t="str">
            <v>ELECTRODOMESTICOS PIPSA S. A.</v>
          </cell>
          <cell r="U900">
            <v>43637</v>
          </cell>
          <cell r="V900">
            <v>78.72</v>
          </cell>
          <cell r="W900">
            <v>0</v>
          </cell>
          <cell r="X900">
            <v>78.72</v>
          </cell>
          <cell r="Y900">
            <v>9.4499999999999993</v>
          </cell>
        </row>
        <row r="901">
          <cell r="A901" t="str">
            <v>G2104C3MBP</v>
          </cell>
          <cell r="B901" t="str">
            <v>CJ MIXING BOWLL PEQ. 225*225*100 T/150</v>
          </cell>
          <cell r="C901">
            <v>2</v>
          </cell>
          <cell r="D901" t="str">
            <v>3</v>
          </cell>
          <cell r="E901">
            <v>20020621</v>
          </cell>
          <cell r="F901" t="str">
            <v>UN</v>
          </cell>
          <cell r="G901">
            <v>1</v>
          </cell>
          <cell r="H901">
            <v>492</v>
          </cell>
          <cell r="I901">
            <v>0.19500000000000001</v>
          </cell>
          <cell r="J901">
            <v>95.94</v>
          </cell>
          <cell r="K901" t="str">
            <v>Peso de Producto Terminado</v>
          </cell>
          <cell r="L901" t="str">
            <v>G2104</v>
          </cell>
          <cell r="M901">
            <v>2002</v>
          </cell>
          <cell r="N901">
            <v>6</v>
          </cell>
          <cell r="O901" t="str">
            <v>043618</v>
          </cell>
          <cell r="P901">
            <v>2</v>
          </cell>
          <cell r="Q901" t="str">
            <v>15427</v>
          </cell>
          <cell r="R901" t="str">
            <v>202007</v>
          </cell>
          <cell r="S901" t="str">
            <v>0</v>
          </cell>
          <cell r="T901" t="str">
            <v>ELECTRODOMESTICOS PIPSA S. A.</v>
          </cell>
          <cell r="U901">
            <v>43618</v>
          </cell>
        </row>
        <row r="902">
          <cell r="A902" t="str">
            <v>G0000B3TPO</v>
          </cell>
          <cell r="B902" t="str">
            <v>TAPA POLLOS S/I B/K</v>
          </cell>
          <cell r="C902">
            <v>2</v>
          </cell>
          <cell r="D902" t="str">
            <v>3</v>
          </cell>
          <cell r="E902">
            <v>20020604</v>
          </cell>
          <cell r="F902" t="str">
            <v>UN</v>
          </cell>
          <cell r="G902">
            <v>1</v>
          </cell>
          <cell r="H902">
            <v>2500</v>
          </cell>
          <cell r="I902">
            <v>0.19600000000000001</v>
          </cell>
          <cell r="J902">
            <v>490</v>
          </cell>
          <cell r="K902" t="str">
            <v>Peso de Producto Terminado</v>
          </cell>
          <cell r="L902" t="str">
            <v>G0000</v>
          </cell>
          <cell r="M902">
            <v>2002</v>
          </cell>
          <cell r="N902">
            <v>6</v>
          </cell>
          <cell r="O902" t="str">
            <v>042894</v>
          </cell>
          <cell r="P902">
            <v>6</v>
          </cell>
          <cell r="Q902" t="str">
            <v>14904</v>
          </cell>
          <cell r="R902" t="str">
            <v>20741</v>
          </cell>
          <cell r="S902" t="str">
            <v>0</v>
          </cell>
          <cell r="T902" t="str">
            <v>INDUSTRIAL LA REFORMA</v>
          </cell>
          <cell r="U902">
            <v>42894</v>
          </cell>
        </row>
        <row r="903">
          <cell r="A903" t="str">
            <v>G0000B3TPO</v>
          </cell>
          <cell r="B903" t="str">
            <v>TAPA POLLOS S/I B/K</v>
          </cell>
          <cell r="C903">
            <v>10</v>
          </cell>
          <cell r="D903" t="str">
            <v>3</v>
          </cell>
          <cell r="E903">
            <v>20020606</v>
          </cell>
          <cell r="F903" t="str">
            <v>UN</v>
          </cell>
          <cell r="G903">
            <v>1</v>
          </cell>
          <cell r="H903">
            <v>5250</v>
          </cell>
          <cell r="I903">
            <v>0.19600000000000001</v>
          </cell>
          <cell r="J903">
            <v>1029</v>
          </cell>
          <cell r="K903" t="str">
            <v>Peso de Producto Terminado</v>
          </cell>
          <cell r="L903" t="str">
            <v>G0000</v>
          </cell>
          <cell r="M903">
            <v>2002</v>
          </cell>
          <cell r="N903">
            <v>6</v>
          </cell>
          <cell r="O903" t="str">
            <v>042981</v>
          </cell>
          <cell r="P903">
            <v>2</v>
          </cell>
          <cell r="Q903" t="str">
            <v>G2513</v>
          </cell>
          <cell r="R903" t="str">
            <v>NCANU$CIVA</v>
          </cell>
          <cell r="S903" t="str">
            <v>0100002160</v>
          </cell>
          <cell r="T903" t="str">
            <v>INDUSTRIAL LA REFORMA</v>
          </cell>
          <cell r="U903">
            <v>42981</v>
          </cell>
          <cell r="V903">
            <v>840</v>
          </cell>
          <cell r="W903">
            <v>0</v>
          </cell>
          <cell r="X903">
            <v>840</v>
          </cell>
          <cell r="Y903">
            <v>100.8</v>
          </cell>
        </row>
        <row r="904">
          <cell r="A904" t="str">
            <v>G0000B3TPO</v>
          </cell>
          <cell r="B904" t="str">
            <v>TAPA POLLOS S/I B/K</v>
          </cell>
          <cell r="C904">
            <v>90</v>
          </cell>
          <cell r="D904" t="str">
            <v>3</v>
          </cell>
          <cell r="E904">
            <v>20020607</v>
          </cell>
          <cell r="F904" t="str">
            <v>UN</v>
          </cell>
          <cell r="G904">
            <v>-1</v>
          </cell>
          <cell r="H904">
            <v>5250</v>
          </cell>
          <cell r="I904">
            <v>0.19600000000000001</v>
          </cell>
          <cell r="J904">
            <v>-1029</v>
          </cell>
          <cell r="K904" t="str">
            <v>Peso de Producto Terminado</v>
          </cell>
          <cell r="L904" t="str">
            <v>G0000</v>
          </cell>
          <cell r="M904">
            <v>2002</v>
          </cell>
          <cell r="N904">
            <v>6</v>
          </cell>
          <cell r="O904" t="str">
            <v>043019</v>
          </cell>
          <cell r="P904">
            <v>2</v>
          </cell>
          <cell r="Q904" t="str">
            <v>G2513</v>
          </cell>
          <cell r="R904" t="str">
            <v>FACTUPA$02</v>
          </cell>
          <cell r="S904" t="str">
            <v>0200014850</v>
          </cell>
          <cell r="T904" t="str">
            <v>INDUSTRIAL LA REFORMA</v>
          </cell>
          <cell r="U904">
            <v>43019</v>
          </cell>
          <cell r="V904">
            <v>840</v>
          </cell>
          <cell r="W904">
            <v>0</v>
          </cell>
          <cell r="X904">
            <v>840</v>
          </cell>
          <cell r="Y904">
            <v>100.8</v>
          </cell>
        </row>
        <row r="905">
          <cell r="A905" t="str">
            <v>G2104C3015</v>
          </cell>
          <cell r="B905" t="str">
            <v>CJ THALIA 390*295*330 T/200 K/K F-C</v>
          </cell>
          <cell r="C905">
            <v>2</v>
          </cell>
          <cell r="D905" t="str">
            <v>3</v>
          </cell>
          <cell r="E905">
            <v>20020619</v>
          </cell>
          <cell r="F905" t="str">
            <v>UN</v>
          </cell>
          <cell r="G905">
            <v>1</v>
          </cell>
          <cell r="H905">
            <v>1089</v>
          </cell>
          <cell r="I905">
            <v>0.55300000000000005</v>
          </cell>
          <cell r="J905">
            <v>602.2170000000001</v>
          </cell>
          <cell r="K905" t="str">
            <v>Peso de Producto Terminado</v>
          </cell>
          <cell r="L905" t="str">
            <v>G2104</v>
          </cell>
          <cell r="M905">
            <v>2002</v>
          </cell>
          <cell r="N905">
            <v>6</v>
          </cell>
          <cell r="O905" t="str">
            <v>043546</v>
          </cell>
          <cell r="P905">
            <v>3</v>
          </cell>
          <cell r="Q905" t="str">
            <v>15422</v>
          </cell>
          <cell r="R905" t="str">
            <v>21987</v>
          </cell>
          <cell r="S905" t="str">
            <v>0</v>
          </cell>
          <cell r="T905" t="str">
            <v>ELECTRODOMESTICOS PIPSA S. A.</v>
          </cell>
          <cell r="U905">
            <v>43546</v>
          </cell>
        </row>
        <row r="906">
          <cell r="A906" t="str">
            <v>G2104P3025</v>
          </cell>
          <cell r="B906" t="str">
            <v>PADS THALIA 270*270 T/150 K/K F-C</v>
          </cell>
          <cell r="C906">
            <v>2</v>
          </cell>
          <cell r="D906" t="str">
            <v>3</v>
          </cell>
          <cell r="E906">
            <v>20020619</v>
          </cell>
          <cell r="F906" t="str">
            <v>UN</v>
          </cell>
          <cell r="G906">
            <v>1</v>
          </cell>
          <cell r="H906">
            <v>2000</v>
          </cell>
          <cell r="I906">
            <v>3.7999999999999999E-2</v>
          </cell>
          <cell r="J906">
            <v>76</v>
          </cell>
          <cell r="K906" t="str">
            <v>Peso de Producto Terminado</v>
          </cell>
          <cell r="L906" t="str">
            <v>G2104</v>
          </cell>
          <cell r="M906">
            <v>2002</v>
          </cell>
          <cell r="N906">
            <v>6</v>
          </cell>
          <cell r="O906" t="str">
            <v>043512</v>
          </cell>
          <cell r="P906">
            <v>9</v>
          </cell>
          <cell r="Q906" t="str">
            <v>15161</v>
          </cell>
          <cell r="R906" t="str">
            <v>21926</v>
          </cell>
          <cell r="S906" t="str">
            <v>0</v>
          </cell>
          <cell r="T906" t="str">
            <v>ELECTRODOMESTICOS PIPSA S. A.</v>
          </cell>
          <cell r="U906">
            <v>43512</v>
          </cell>
        </row>
        <row r="907">
          <cell r="A907" t="str">
            <v>G2104T3002</v>
          </cell>
          <cell r="B907" t="str">
            <v>TRANSV THALIA 290*327 T/150 K/K F-C</v>
          </cell>
          <cell r="C907">
            <v>2</v>
          </cell>
          <cell r="D907" t="str">
            <v>3</v>
          </cell>
          <cell r="E907">
            <v>20020608</v>
          </cell>
          <cell r="F907" t="str">
            <v>UN</v>
          </cell>
          <cell r="G907">
            <v>1</v>
          </cell>
          <cell r="H907">
            <v>3100</v>
          </cell>
          <cell r="I907">
            <v>0.05</v>
          </cell>
          <cell r="J907">
            <v>155</v>
          </cell>
          <cell r="K907" t="str">
            <v>Peso de Producto Terminado</v>
          </cell>
          <cell r="L907" t="str">
            <v>G2104</v>
          </cell>
          <cell r="M907">
            <v>2002</v>
          </cell>
          <cell r="N907">
            <v>6</v>
          </cell>
          <cell r="O907" t="str">
            <v>043112</v>
          </cell>
          <cell r="P907">
            <v>1</v>
          </cell>
          <cell r="Q907" t="str">
            <v>14994</v>
          </cell>
          <cell r="R907" t="str">
            <v>21792</v>
          </cell>
          <cell r="S907" t="str">
            <v>0</v>
          </cell>
          <cell r="T907" t="str">
            <v>ELECTRODOMESTICOS PIPSA S. A.</v>
          </cell>
          <cell r="U907">
            <v>43112</v>
          </cell>
        </row>
        <row r="908">
          <cell r="A908" t="str">
            <v>G2104P3031</v>
          </cell>
          <cell r="B908" t="str">
            <v>CORONA CAC.REG. 12/14 200*45 K-C T/150</v>
          </cell>
          <cell r="C908">
            <v>90</v>
          </cell>
          <cell r="D908" t="str">
            <v>3</v>
          </cell>
          <cell r="E908">
            <v>20020610</v>
          </cell>
          <cell r="F908" t="str">
            <v>UN</v>
          </cell>
          <cell r="G908">
            <v>-1</v>
          </cell>
          <cell r="H908">
            <v>711</v>
          </cell>
          <cell r="I908">
            <v>5.0000000000000001E-3</v>
          </cell>
          <cell r="J908">
            <v>-3.5550000000000002</v>
          </cell>
          <cell r="K908" t="str">
            <v>Peso de Producto Terminado</v>
          </cell>
          <cell r="L908" t="str">
            <v>G2104</v>
          </cell>
          <cell r="M908">
            <v>2002</v>
          </cell>
          <cell r="N908">
            <v>6</v>
          </cell>
          <cell r="O908" t="str">
            <v>043098</v>
          </cell>
          <cell r="P908">
            <v>2</v>
          </cell>
          <cell r="Q908" t="str">
            <v>G2104</v>
          </cell>
          <cell r="R908" t="str">
            <v>FACTUPA$02</v>
          </cell>
          <cell r="S908" t="str">
            <v>0200014893</v>
          </cell>
          <cell r="T908" t="str">
            <v>ELECTRODOMESTICOS PIPSA S. A.</v>
          </cell>
          <cell r="U908">
            <v>43098</v>
          </cell>
          <cell r="V908">
            <v>7.11</v>
          </cell>
          <cell r="W908">
            <v>0</v>
          </cell>
          <cell r="X908">
            <v>7.11</v>
          </cell>
          <cell r="Y908">
            <v>0.85</v>
          </cell>
        </row>
        <row r="909">
          <cell r="A909" t="str">
            <v>G2104P3031</v>
          </cell>
          <cell r="B909" t="str">
            <v>CORONA CAC.REG. 12/14 200*45 K-C T/150</v>
          </cell>
          <cell r="C909">
            <v>2</v>
          </cell>
          <cell r="D909" t="str">
            <v>3</v>
          </cell>
          <cell r="E909">
            <v>20020610</v>
          </cell>
          <cell r="F909" t="str">
            <v>UN</v>
          </cell>
          <cell r="G909">
            <v>1</v>
          </cell>
          <cell r="H909">
            <v>711</v>
          </cell>
          <cell r="I909">
            <v>5.0000000000000001E-3</v>
          </cell>
          <cell r="J909">
            <v>3.5550000000000002</v>
          </cell>
          <cell r="K909" t="str">
            <v>Peso de Producto Terminado</v>
          </cell>
          <cell r="L909" t="str">
            <v>G2104</v>
          </cell>
          <cell r="M909">
            <v>2002</v>
          </cell>
          <cell r="N909">
            <v>6</v>
          </cell>
          <cell r="O909" t="str">
            <v>043097</v>
          </cell>
          <cell r="P909">
            <v>1</v>
          </cell>
          <cell r="Q909" t="str">
            <v>14998</v>
          </cell>
          <cell r="R909" t="str">
            <v>21199</v>
          </cell>
          <cell r="S909" t="str">
            <v>0</v>
          </cell>
          <cell r="T909" t="str">
            <v>ELECTRODOMESTICOS PIPSA S. A.</v>
          </cell>
          <cell r="U909">
            <v>43097</v>
          </cell>
        </row>
        <row r="910">
          <cell r="A910" t="str">
            <v>G2104P3028</v>
          </cell>
          <cell r="B910" t="str">
            <v>PAD JUEGO JADE 125*250 T/150 P/0,02</v>
          </cell>
          <cell r="C910">
            <v>90</v>
          </cell>
          <cell r="D910" t="str">
            <v>3</v>
          </cell>
          <cell r="E910">
            <v>20020628</v>
          </cell>
          <cell r="F910" t="str">
            <v>UN</v>
          </cell>
          <cell r="G910">
            <v>-1</v>
          </cell>
          <cell r="H910">
            <v>1000</v>
          </cell>
          <cell r="I910">
            <v>1.6E-2</v>
          </cell>
          <cell r="J910">
            <v>-16</v>
          </cell>
          <cell r="K910" t="str">
            <v>Peso de Producto Terminado</v>
          </cell>
          <cell r="L910" t="str">
            <v>G2104</v>
          </cell>
          <cell r="M910">
            <v>2002</v>
          </cell>
          <cell r="N910">
            <v>6</v>
          </cell>
          <cell r="O910" t="str">
            <v>043916</v>
          </cell>
          <cell r="P910">
            <v>7</v>
          </cell>
          <cell r="Q910" t="str">
            <v>G2104</v>
          </cell>
          <cell r="R910" t="str">
            <v>FACTUPA$02</v>
          </cell>
          <cell r="S910" t="str">
            <v>0200015272</v>
          </cell>
          <cell r="T910" t="str">
            <v>ELECTRODOMESTICOS PIPSA S. A.</v>
          </cell>
          <cell r="U910">
            <v>43916</v>
          </cell>
          <cell r="V910">
            <v>10</v>
          </cell>
          <cell r="W910">
            <v>0</v>
          </cell>
          <cell r="X910">
            <v>10</v>
          </cell>
          <cell r="Y910">
            <v>1.2</v>
          </cell>
        </row>
        <row r="911">
          <cell r="A911" t="str">
            <v>G2104P3028</v>
          </cell>
          <cell r="B911" t="str">
            <v>PAD JUEGO JADE 125*250 T/150 P/0,02</v>
          </cell>
          <cell r="C911">
            <v>2</v>
          </cell>
          <cell r="D911" t="str">
            <v>3</v>
          </cell>
          <cell r="E911">
            <v>20020625</v>
          </cell>
          <cell r="F911" t="str">
            <v>UN</v>
          </cell>
          <cell r="G911">
            <v>1</v>
          </cell>
          <cell r="H911">
            <v>1000</v>
          </cell>
          <cell r="I911">
            <v>1.6E-2</v>
          </cell>
          <cell r="J911">
            <v>16</v>
          </cell>
          <cell r="K911" t="str">
            <v>Peso de Producto Terminado</v>
          </cell>
          <cell r="L911" t="str">
            <v>G2104</v>
          </cell>
          <cell r="M911">
            <v>2002</v>
          </cell>
          <cell r="N911">
            <v>6</v>
          </cell>
          <cell r="O911" t="str">
            <v>043799</v>
          </cell>
          <cell r="P911">
            <v>8</v>
          </cell>
          <cell r="Q911" t="str">
            <v>15195</v>
          </cell>
          <cell r="R911" t="str">
            <v>22038</v>
          </cell>
          <cell r="S911" t="str">
            <v>0</v>
          </cell>
          <cell r="T911" t="str">
            <v>ELECTRODOMESTICOS PIPSA S. A.</v>
          </cell>
          <cell r="U911">
            <v>43799</v>
          </cell>
        </row>
        <row r="912">
          <cell r="A912" t="str">
            <v>G2104P3027</v>
          </cell>
          <cell r="B912" t="str">
            <v>PAD JUEGO JADE 250*480 T/150 K/K F-C</v>
          </cell>
          <cell r="C912">
            <v>90</v>
          </cell>
          <cell r="D912" t="str">
            <v>3</v>
          </cell>
          <cell r="E912">
            <v>20020628</v>
          </cell>
          <cell r="F912" t="str">
            <v>UN</v>
          </cell>
          <cell r="G912">
            <v>-1</v>
          </cell>
          <cell r="H912">
            <v>300</v>
          </cell>
          <cell r="I912">
            <v>6.3E-2</v>
          </cell>
          <cell r="J912">
            <v>-18.899999999999999</v>
          </cell>
          <cell r="K912" t="str">
            <v>Peso de Producto Terminado</v>
          </cell>
          <cell r="L912" t="str">
            <v>G2104</v>
          </cell>
          <cell r="M912">
            <v>2002</v>
          </cell>
          <cell r="N912">
            <v>6</v>
          </cell>
          <cell r="O912" t="str">
            <v>043916</v>
          </cell>
          <cell r="P912">
            <v>6</v>
          </cell>
          <cell r="Q912" t="str">
            <v>G2104</v>
          </cell>
          <cell r="R912" t="str">
            <v>FACTUPA$02</v>
          </cell>
          <cell r="S912" t="str">
            <v>0200015272</v>
          </cell>
          <cell r="T912" t="str">
            <v>ELECTRODOMESTICOS PIPSA S. A.</v>
          </cell>
          <cell r="U912">
            <v>43916</v>
          </cell>
          <cell r="V912">
            <v>65</v>
          </cell>
          <cell r="W912">
            <v>0</v>
          </cell>
          <cell r="X912">
            <v>65</v>
          </cell>
          <cell r="Y912">
            <v>7.8</v>
          </cell>
        </row>
        <row r="913">
          <cell r="A913" t="str">
            <v>G2104P3027</v>
          </cell>
          <cell r="B913" t="str">
            <v>PAD JUEGO JADE 250*480 T/150 K/K F-C</v>
          </cell>
          <cell r="C913">
            <v>90</v>
          </cell>
          <cell r="D913" t="str">
            <v>3</v>
          </cell>
          <cell r="E913">
            <v>20020628</v>
          </cell>
          <cell r="F913" t="str">
            <v>UN</v>
          </cell>
          <cell r="G913">
            <v>-1</v>
          </cell>
          <cell r="H913">
            <v>1000</v>
          </cell>
          <cell r="I913">
            <v>6.3E-2</v>
          </cell>
          <cell r="J913">
            <v>-63</v>
          </cell>
          <cell r="K913" t="str">
            <v>Peso de Producto Terminado</v>
          </cell>
          <cell r="L913" t="str">
            <v>G2104</v>
          </cell>
          <cell r="M913">
            <v>2002</v>
          </cell>
          <cell r="N913">
            <v>6</v>
          </cell>
          <cell r="O913" t="str">
            <v>043916</v>
          </cell>
          <cell r="P913">
            <v>6</v>
          </cell>
          <cell r="Q913" t="str">
            <v>G2104</v>
          </cell>
          <cell r="R913" t="str">
            <v>FACTUPA$02</v>
          </cell>
          <cell r="S913" t="str">
            <v>0200015272</v>
          </cell>
          <cell r="T913" t="str">
            <v>ELECTRODOMESTICOS PIPSA S. A.</v>
          </cell>
          <cell r="U913">
            <v>43916</v>
          </cell>
          <cell r="V913">
            <v>65</v>
          </cell>
          <cell r="W913">
            <v>0</v>
          </cell>
          <cell r="X913">
            <v>65</v>
          </cell>
          <cell r="Y913">
            <v>7.8</v>
          </cell>
        </row>
        <row r="914">
          <cell r="A914" t="str">
            <v>G2104P3027</v>
          </cell>
          <cell r="B914" t="str">
            <v>PAD JUEGO JADE 250*480 T/150 K/K F-C</v>
          </cell>
          <cell r="C914">
            <v>2</v>
          </cell>
          <cell r="D914" t="str">
            <v>3</v>
          </cell>
          <cell r="E914">
            <v>20020625</v>
          </cell>
          <cell r="F914" t="str">
            <v>UN</v>
          </cell>
          <cell r="G914">
            <v>1</v>
          </cell>
          <cell r="H914">
            <v>1000</v>
          </cell>
          <cell r="I914">
            <v>6.3E-2</v>
          </cell>
          <cell r="J914">
            <v>63</v>
          </cell>
          <cell r="K914" t="str">
            <v>Peso de Producto Terminado</v>
          </cell>
          <cell r="L914" t="str">
            <v>G2104</v>
          </cell>
          <cell r="M914">
            <v>2002</v>
          </cell>
          <cell r="N914">
            <v>6</v>
          </cell>
          <cell r="O914" t="str">
            <v>043799</v>
          </cell>
          <cell r="P914">
            <v>3</v>
          </cell>
          <cell r="Q914" t="str">
            <v>15194</v>
          </cell>
          <cell r="R914" t="str">
            <v>22037</v>
          </cell>
          <cell r="S914" t="str">
            <v>0</v>
          </cell>
          <cell r="T914" t="str">
            <v>ELECTRODOMESTICOS PIPSA S. A.</v>
          </cell>
          <cell r="U914">
            <v>43799</v>
          </cell>
        </row>
        <row r="915">
          <cell r="A915" t="str">
            <v>G2104P3026</v>
          </cell>
          <cell r="B915" t="str">
            <v>PAD THALIA 180*180 T/150 K/K F-C</v>
          </cell>
          <cell r="C915">
            <v>90</v>
          </cell>
          <cell r="D915" t="str">
            <v>3</v>
          </cell>
          <cell r="E915">
            <v>20020620</v>
          </cell>
          <cell r="F915" t="str">
            <v>UN</v>
          </cell>
          <cell r="G915">
            <v>-1</v>
          </cell>
          <cell r="H915">
            <v>1000</v>
          </cell>
          <cell r="I915">
            <v>1.7000000000000001E-2</v>
          </cell>
          <cell r="J915">
            <v>-17</v>
          </cell>
          <cell r="K915" t="str">
            <v>Peso de Producto Terminado</v>
          </cell>
          <cell r="L915" t="str">
            <v>G2104</v>
          </cell>
          <cell r="M915">
            <v>2002</v>
          </cell>
          <cell r="N915">
            <v>6</v>
          </cell>
          <cell r="O915" t="str">
            <v>043547</v>
          </cell>
          <cell r="P915">
            <v>5</v>
          </cell>
          <cell r="Q915" t="str">
            <v>G2104</v>
          </cell>
          <cell r="R915" t="str">
            <v>FACTUPA$02</v>
          </cell>
          <cell r="S915" t="str">
            <v>0200015111</v>
          </cell>
          <cell r="T915" t="str">
            <v>ELECTRODOMESTICOS PIPSA S. A.</v>
          </cell>
          <cell r="U915">
            <v>43547</v>
          </cell>
          <cell r="V915">
            <v>10</v>
          </cell>
          <cell r="W915">
            <v>0</v>
          </cell>
          <cell r="X915">
            <v>10</v>
          </cell>
          <cell r="Y915">
            <v>1.2</v>
          </cell>
        </row>
        <row r="916">
          <cell r="A916" t="str">
            <v>G2104P3026</v>
          </cell>
          <cell r="B916" t="str">
            <v>PAD THALIA 180*180 T/150 K/K F-C</v>
          </cell>
          <cell r="C916">
            <v>2</v>
          </cell>
          <cell r="D916" t="str">
            <v>3</v>
          </cell>
          <cell r="E916">
            <v>20020619</v>
          </cell>
          <cell r="F916" t="str">
            <v>UN</v>
          </cell>
          <cell r="G916">
            <v>1</v>
          </cell>
          <cell r="H916">
            <v>1000</v>
          </cell>
          <cell r="I916">
            <v>1.7000000000000001E-2</v>
          </cell>
          <cell r="J916">
            <v>17</v>
          </cell>
          <cell r="K916" t="str">
            <v>Peso de Producto Terminado</v>
          </cell>
          <cell r="L916" t="str">
            <v>G2104</v>
          </cell>
          <cell r="M916">
            <v>2002</v>
          </cell>
          <cell r="N916">
            <v>6</v>
          </cell>
          <cell r="O916" t="str">
            <v>043508</v>
          </cell>
          <cell r="P916">
            <v>1</v>
          </cell>
          <cell r="Q916" t="str">
            <v>15157</v>
          </cell>
          <cell r="R916" t="str">
            <v>21927</v>
          </cell>
          <cell r="S916" t="str">
            <v>0</v>
          </cell>
          <cell r="T916" t="str">
            <v>ELECTRODOMESTICOS PIPSA S. A.</v>
          </cell>
          <cell r="U916">
            <v>43508</v>
          </cell>
        </row>
        <row r="917">
          <cell r="A917" t="str">
            <v>G2104P3026</v>
          </cell>
          <cell r="B917" t="str">
            <v>PAD THALIA 180*180 T/150 K/K F-C</v>
          </cell>
          <cell r="C917">
            <v>90</v>
          </cell>
          <cell r="D917" t="str">
            <v>3</v>
          </cell>
          <cell r="E917">
            <v>20020610</v>
          </cell>
          <cell r="F917" t="str">
            <v>UN</v>
          </cell>
          <cell r="G917">
            <v>-1</v>
          </cell>
          <cell r="H917">
            <v>1500</v>
          </cell>
          <cell r="I917">
            <v>1.7000000000000001E-2</v>
          </cell>
          <cell r="J917">
            <v>-25.5</v>
          </cell>
          <cell r="K917" t="str">
            <v>Peso de Producto Terminado</v>
          </cell>
          <cell r="L917" t="str">
            <v>G2104</v>
          </cell>
          <cell r="M917">
            <v>2002</v>
          </cell>
          <cell r="N917">
            <v>6</v>
          </cell>
          <cell r="O917" t="str">
            <v>043118</v>
          </cell>
          <cell r="P917">
            <v>4</v>
          </cell>
          <cell r="Q917" t="str">
            <v>G2104</v>
          </cell>
          <cell r="R917" t="str">
            <v>FACTUPA$02</v>
          </cell>
          <cell r="S917" t="str">
            <v>0200014902</v>
          </cell>
          <cell r="T917" t="str">
            <v>ELECTRODOMESTICOS PIPSA S. A.</v>
          </cell>
          <cell r="U917">
            <v>43118</v>
          </cell>
          <cell r="V917">
            <v>15</v>
          </cell>
          <cell r="W917">
            <v>0</v>
          </cell>
          <cell r="X917">
            <v>15</v>
          </cell>
          <cell r="Y917">
            <v>1.8</v>
          </cell>
        </row>
        <row r="918">
          <cell r="A918" t="str">
            <v>G2104L3028</v>
          </cell>
          <cell r="B918" t="str">
            <v>LAMINAS 2350*1890 K-C 175</v>
          </cell>
          <cell r="C918">
            <v>2</v>
          </cell>
          <cell r="D918" t="str">
            <v>3</v>
          </cell>
          <cell r="E918">
            <v>20020617</v>
          </cell>
          <cell r="F918" t="str">
            <v>UN</v>
          </cell>
          <cell r="G918">
            <v>1</v>
          </cell>
          <cell r="H918">
            <v>1018</v>
          </cell>
          <cell r="I918">
            <v>2.5990000000000002</v>
          </cell>
          <cell r="J918">
            <v>2645.7820000000002</v>
          </cell>
          <cell r="K918" t="str">
            <v>Peso de Producto Terminado</v>
          </cell>
          <cell r="L918" t="str">
            <v>G2104</v>
          </cell>
          <cell r="M918">
            <v>2002</v>
          </cell>
          <cell r="N918">
            <v>6</v>
          </cell>
          <cell r="O918" t="str">
            <v>043437</v>
          </cell>
          <cell r="P918">
            <v>1</v>
          </cell>
          <cell r="Q918" t="str">
            <v>14118</v>
          </cell>
          <cell r="R918" t="str">
            <v>21922</v>
          </cell>
          <cell r="S918" t="str">
            <v>0</v>
          </cell>
          <cell r="T918" t="str">
            <v>ELECTRODOMESTICOS PIPSA S. A.</v>
          </cell>
          <cell r="U918">
            <v>43437</v>
          </cell>
        </row>
        <row r="919">
          <cell r="A919" t="str">
            <v>G2104P3025</v>
          </cell>
          <cell r="B919" t="str">
            <v>PADS THALIA 270*270 T/150 K/K F-C</v>
          </cell>
          <cell r="C919">
            <v>90</v>
          </cell>
          <cell r="D919" t="str">
            <v>3</v>
          </cell>
          <cell r="E919">
            <v>20020620</v>
          </cell>
          <cell r="F919" t="str">
            <v>UN</v>
          </cell>
          <cell r="G919">
            <v>-1</v>
          </cell>
          <cell r="H919">
            <v>2000</v>
          </cell>
          <cell r="I919">
            <v>3.7999999999999999E-2</v>
          </cell>
          <cell r="J919">
            <v>-76</v>
          </cell>
          <cell r="K919" t="str">
            <v>Peso de Producto Terminado</v>
          </cell>
          <cell r="L919" t="str">
            <v>G2104</v>
          </cell>
          <cell r="M919">
            <v>2002</v>
          </cell>
          <cell r="N919">
            <v>6</v>
          </cell>
          <cell r="O919" t="str">
            <v>043547</v>
          </cell>
          <cell r="P919">
            <v>4</v>
          </cell>
          <cell r="Q919" t="str">
            <v>G2104</v>
          </cell>
          <cell r="R919" t="str">
            <v>FACTUPA$02</v>
          </cell>
          <cell r="S919" t="str">
            <v>0200015111</v>
          </cell>
          <cell r="T919" t="str">
            <v>ELECTRODOMESTICOS PIPSA S. A.</v>
          </cell>
          <cell r="U919">
            <v>43547</v>
          </cell>
          <cell r="V919">
            <v>60</v>
          </cell>
          <cell r="W919">
            <v>0</v>
          </cell>
          <cell r="X919">
            <v>60</v>
          </cell>
          <cell r="Y919">
            <v>7.2</v>
          </cell>
        </row>
        <row r="920">
          <cell r="A920" t="str">
            <v>G2104L3028</v>
          </cell>
          <cell r="B920" t="str">
            <v>LAMINAS 2350*1890 K-C 175</v>
          </cell>
          <cell r="C920">
            <v>90</v>
          </cell>
          <cell r="D920" t="str">
            <v>3</v>
          </cell>
          <cell r="E920">
            <v>20020618</v>
          </cell>
          <cell r="F920" t="str">
            <v>UN</v>
          </cell>
          <cell r="G920">
            <v>-1</v>
          </cell>
          <cell r="H920">
            <v>1018</v>
          </cell>
          <cell r="I920">
            <v>2.5990000000000002</v>
          </cell>
          <cell r="J920">
            <v>-2645.7820000000002</v>
          </cell>
          <cell r="K920" t="str">
            <v>Peso de Producto Terminado</v>
          </cell>
          <cell r="L920" t="str">
            <v>G2104</v>
          </cell>
          <cell r="M920">
            <v>2002</v>
          </cell>
          <cell r="N920">
            <v>6</v>
          </cell>
          <cell r="O920" t="str">
            <v>043439</v>
          </cell>
          <cell r="P920">
            <v>1</v>
          </cell>
          <cell r="Q920" t="str">
            <v>G2104</v>
          </cell>
          <cell r="R920" t="str">
            <v>FACTUPA$02</v>
          </cell>
          <cell r="S920" t="str">
            <v>0200015058</v>
          </cell>
          <cell r="T920" t="str">
            <v>ELECTRODOMESTICOS PIPSA S. A.</v>
          </cell>
          <cell r="U920">
            <v>43439</v>
          </cell>
          <cell r="V920">
            <v>2036</v>
          </cell>
          <cell r="W920">
            <v>0</v>
          </cell>
          <cell r="X920">
            <v>2036</v>
          </cell>
          <cell r="Y920">
            <v>244.32</v>
          </cell>
        </row>
        <row r="921">
          <cell r="A921" t="str">
            <v>G2104P3025</v>
          </cell>
          <cell r="B921" t="str">
            <v>PADS THALIA 270*270 T/150 K/K F-C</v>
          </cell>
          <cell r="C921">
            <v>90</v>
          </cell>
          <cell r="D921" t="str">
            <v>3</v>
          </cell>
          <cell r="E921">
            <v>20020610</v>
          </cell>
          <cell r="F921" t="str">
            <v>UN</v>
          </cell>
          <cell r="G921">
            <v>-1</v>
          </cell>
          <cell r="H921">
            <v>3000</v>
          </cell>
          <cell r="I921">
            <v>3.7999999999999999E-2</v>
          </cell>
          <cell r="J921">
            <v>-114</v>
          </cell>
          <cell r="K921" t="str">
            <v>Peso de Producto Terminado</v>
          </cell>
          <cell r="L921" t="str">
            <v>G2104</v>
          </cell>
          <cell r="M921">
            <v>2002</v>
          </cell>
          <cell r="N921">
            <v>6</v>
          </cell>
          <cell r="O921" t="str">
            <v>043118</v>
          </cell>
          <cell r="P921">
            <v>5</v>
          </cell>
          <cell r="Q921" t="str">
            <v>G2104</v>
          </cell>
          <cell r="R921" t="str">
            <v>FACTUPA$02</v>
          </cell>
          <cell r="S921" t="str">
            <v>0200014902</v>
          </cell>
          <cell r="T921" t="str">
            <v>ELECTRODOMESTICOS PIPSA S. A.</v>
          </cell>
          <cell r="U921">
            <v>43118</v>
          </cell>
          <cell r="V921">
            <v>90</v>
          </cell>
          <cell r="W921">
            <v>0</v>
          </cell>
          <cell r="X921">
            <v>90</v>
          </cell>
          <cell r="Y921">
            <v>10.8</v>
          </cell>
        </row>
        <row r="922">
          <cell r="A922" t="str">
            <v>G2104P3025</v>
          </cell>
          <cell r="B922" t="str">
            <v>PADS THALIA 270*270 T/150 K/K F-C</v>
          </cell>
          <cell r="C922">
            <v>2</v>
          </cell>
          <cell r="D922" t="str">
            <v>3</v>
          </cell>
          <cell r="E922">
            <v>20020608</v>
          </cell>
          <cell r="F922" t="str">
            <v>UN</v>
          </cell>
          <cell r="G922">
            <v>1</v>
          </cell>
          <cell r="H922">
            <v>3000</v>
          </cell>
          <cell r="I922">
            <v>3.7999999999999999E-2</v>
          </cell>
          <cell r="J922">
            <v>114</v>
          </cell>
          <cell r="K922" t="str">
            <v>Peso de Producto Terminado</v>
          </cell>
          <cell r="L922" t="str">
            <v>G2104</v>
          </cell>
          <cell r="M922">
            <v>2002</v>
          </cell>
          <cell r="N922">
            <v>6</v>
          </cell>
          <cell r="O922" t="str">
            <v>043109</v>
          </cell>
          <cell r="P922">
            <v>1</v>
          </cell>
          <cell r="Q922" t="str">
            <v>14991</v>
          </cell>
          <cell r="R922" t="str">
            <v>21796</v>
          </cell>
          <cell r="S922" t="str">
            <v>0</v>
          </cell>
          <cell r="T922" t="str">
            <v>ELECTRODOMESTICOS PIPSA S. A.</v>
          </cell>
          <cell r="U922">
            <v>43109</v>
          </cell>
        </row>
        <row r="923">
          <cell r="A923" t="str">
            <v>G2104P3024</v>
          </cell>
          <cell r="B923" t="str">
            <v>PAD CORONA 400*55 T/150 K/K F-C</v>
          </cell>
          <cell r="C923">
            <v>90</v>
          </cell>
          <cell r="D923" t="str">
            <v>3</v>
          </cell>
          <cell r="E923">
            <v>20020620</v>
          </cell>
          <cell r="F923" t="str">
            <v>UN</v>
          </cell>
          <cell r="G923">
            <v>-1</v>
          </cell>
          <cell r="H923">
            <v>1000</v>
          </cell>
          <cell r="I923">
            <v>1.2E-2</v>
          </cell>
          <cell r="J923">
            <v>-12</v>
          </cell>
          <cell r="K923" t="str">
            <v>Peso de Producto Terminado</v>
          </cell>
          <cell r="L923" t="str">
            <v>G2104</v>
          </cell>
          <cell r="M923">
            <v>2002</v>
          </cell>
          <cell r="N923">
            <v>6</v>
          </cell>
          <cell r="O923" t="str">
            <v>043547</v>
          </cell>
          <cell r="P923">
            <v>3</v>
          </cell>
          <cell r="Q923" t="str">
            <v>G2104</v>
          </cell>
          <cell r="R923" t="str">
            <v>FACTUPA$02</v>
          </cell>
          <cell r="S923" t="str">
            <v>0200015111</v>
          </cell>
          <cell r="T923" t="str">
            <v>ELECTRODOMESTICOS PIPSA S. A.</v>
          </cell>
          <cell r="U923">
            <v>43547</v>
          </cell>
          <cell r="V923">
            <v>10</v>
          </cell>
          <cell r="W923">
            <v>0</v>
          </cell>
          <cell r="X923">
            <v>10</v>
          </cell>
          <cell r="Y923">
            <v>1.2</v>
          </cell>
        </row>
        <row r="924">
          <cell r="A924" t="str">
            <v>G2104P3024</v>
          </cell>
          <cell r="B924" t="str">
            <v>PAD CORONA 400*55 T/150 K/K F-C</v>
          </cell>
          <cell r="C924">
            <v>2</v>
          </cell>
          <cell r="D924" t="str">
            <v>3</v>
          </cell>
          <cell r="E924">
            <v>20020619</v>
          </cell>
          <cell r="F924" t="str">
            <v>UN</v>
          </cell>
          <cell r="G924">
            <v>1</v>
          </cell>
          <cell r="H924">
            <v>1000</v>
          </cell>
          <cell r="I924">
            <v>1.2E-2</v>
          </cell>
          <cell r="J924">
            <v>12</v>
          </cell>
          <cell r="K924" t="str">
            <v>Peso de Producto Terminado</v>
          </cell>
          <cell r="L924" t="str">
            <v>G2104</v>
          </cell>
          <cell r="M924">
            <v>2002</v>
          </cell>
          <cell r="N924">
            <v>6</v>
          </cell>
          <cell r="O924" t="str">
            <v>043512</v>
          </cell>
          <cell r="P924">
            <v>7</v>
          </cell>
          <cell r="Q924" t="str">
            <v>15159</v>
          </cell>
          <cell r="R924" t="str">
            <v>21924</v>
          </cell>
          <cell r="S924" t="str">
            <v>0</v>
          </cell>
          <cell r="T924" t="str">
            <v>ELECTRODOMESTICOS PIPSA S. A.</v>
          </cell>
          <cell r="U924">
            <v>43512</v>
          </cell>
        </row>
        <row r="925">
          <cell r="A925" t="str">
            <v>G2104P3024</v>
          </cell>
          <cell r="B925" t="str">
            <v>PAD CORONA 400*55 T/150 K/K F-C</v>
          </cell>
          <cell r="C925">
            <v>90</v>
          </cell>
          <cell r="D925" t="str">
            <v>3</v>
          </cell>
          <cell r="E925">
            <v>20020610</v>
          </cell>
          <cell r="F925" t="str">
            <v>UN</v>
          </cell>
          <cell r="G925">
            <v>-1</v>
          </cell>
          <cell r="H925">
            <v>2600</v>
          </cell>
          <cell r="I925">
            <v>1.2E-2</v>
          </cell>
          <cell r="J925">
            <v>-31.2</v>
          </cell>
          <cell r="K925" t="str">
            <v>Peso de Producto Terminado</v>
          </cell>
          <cell r="L925" t="str">
            <v>G2104</v>
          </cell>
          <cell r="M925">
            <v>2002</v>
          </cell>
          <cell r="N925">
            <v>6</v>
          </cell>
          <cell r="O925" t="str">
            <v>043118</v>
          </cell>
          <cell r="P925">
            <v>2</v>
          </cell>
          <cell r="Q925" t="str">
            <v>G2104</v>
          </cell>
          <cell r="R925" t="str">
            <v>FACTUPA$02</v>
          </cell>
          <cell r="S925" t="str">
            <v>0200014902</v>
          </cell>
          <cell r="T925" t="str">
            <v>ELECTRODOMESTICOS PIPSA S. A.</v>
          </cell>
          <cell r="U925">
            <v>43118</v>
          </cell>
          <cell r="V925">
            <v>26</v>
          </cell>
          <cell r="W925">
            <v>0</v>
          </cell>
          <cell r="X925">
            <v>26</v>
          </cell>
          <cell r="Y925">
            <v>3.12</v>
          </cell>
        </row>
        <row r="926">
          <cell r="A926" t="str">
            <v>G2104P3024</v>
          </cell>
          <cell r="B926" t="str">
            <v>PAD CORONA 400*55 T/150 K/K F-C</v>
          </cell>
          <cell r="C926">
            <v>2</v>
          </cell>
          <cell r="D926" t="str">
            <v>3</v>
          </cell>
          <cell r="E926">
            <v>20020608</v>
          </cell>
          <cell r="F926" t="str">
            <v>UN</v>
          </cell>
          <cell r="G926">
            <v>1</v>
          </cell>
          <cell r="H926">
            <v>2600</v>
          </cell>
          <cell r="I926">
            <v>1.2E-2</v>
          </cell>
          <cell r="J926">
            <v>31.2</v>
          </cell>
          <cell r="K926" t="str">
            <v>Peso de Producto Terminado</v>
          </cell>
          <cell r="L926" t="str">
            <v>G2104</v>
          </cell>
          <cell r="M926">
            <v>2002</v>
          </cell>
          <cell r="N926">
            <v>6</v>
          </cell>
          <cell r="O926" t="str">
            <v>043112</v>
          </cell>
          <cell r="P926">
            <v>6</v>
          </cell>
          <cell r="Q926" t="str">
            <v>14996</v>
          </cell>
          <cell r="R926" t="str">
            <v>21793</v>
          </cell>
          <cell r="S926" t="str">
            <v>0</v>
          </cell>
          <cell r="T926" t="str">
            <v>ELECTRODOMESTICOS PIPSA S. A.</v>
          </cell>
          <cell r="U926">
            <v>43112</v>
          </cell>
        </row>
        <row r="927">
          <cell r="A927" t="str">
            <v>G2104P3016</v>
          </cell>
          <cell r="B927" t="str">
            <v>CRUZ MARIELOS PAD 16 580*60 T/150 P/0,01</v>
          </cell>
          <cell r="C927">
            <v>90</v>
          </cell>
          <cell r="D927" t="str">
            <v>3</v>
          </cell>
          <cell r="E927">
            <v>20020620</v>
          </cell>
          <cell r="F927" t="str">
            <v>UN</v>
          </cell>
          <cell r="G927">
            <v>-1</v>
          </cell>
          <cell r="H927">
            <v>3000</v>
          </cell>
          <cell r="I927">
            <v>1.7999999999999999E-2</v>
          </cell>
          <cell r="J927">
            <v>-54</v>
          </cell>
          <cell r="K927" t="str">
            <v>Peso de Producto Terminado</v>
          </cell>
          <cell r="L927" t="str">
            <v>G2104</v>
          </cell>
          <cell r="M927">
            <v>2002</v>
          </cell>
          <cell r="N927">
            <v>6</v>
          </cell>
          <cell r="O927" t="str">
            <v>043547</v>
          </cell>
          <cell r="P927">
            <v>1</v>
          </cell>
          <cell r="Q927" t="str">
            <v>G2104</v>
          </cell>
          <cell r="R927" t="str">
            <v>FACTUPA$02</v>
          </cell>
          <cell r="S927" t="str">
            <v>0200015111</v>
          </cell>
          <cell r="T927" t="str">
            <v>ELECTRODOMESTICOS PIPSA S. A.</v>
          </cell>
          <cell r="U927">
            <v>43547</v>
          </cell>
          <cell r="V927">
            <v>30</v>
          </cell>
          <cell r="W927">
            <v>0</v>
          </cell>
          <cell r="X927">
            <v>30</v>
          </cell>
          <cell r="Y927">
            <v>3.6</v>
          </cell>
        </row>
        <row r="928">
          <cell r="A928" t="str">
            <v>G2104P3016</v>
          </cell>
          <cell r="B928" t="str">
            <v>CRUZ MARIELOS PAD 16 580*60 T/150 P/0,01</v>
          </cell>
          <cell r="C928">
            <v>2</v>
          </cell>
          <cell r="D928" t="str">
            <v>3</v>
          </cell>
          <cell r="E928">
            <v>20020619</v>
          </cell>
          <cell r="F928" t="str">
            <v>UN</v>
          </cell>
          <cell r="G928">
            <v>1</v>
          </cell>
          <cell r="H928">
            <v>3000</v>
          </cell>
          <cell r="I928">
            <v>1.7999999999999999E-2</v>
          </cell>
          <cell r="J928">
            <v>54</v>
          </cell>
          <cell r="K928" t="str">
            <v>Peso de Producto Terminado</v>
          </cell>
          <cell r="L928" t="str">
            <v>G2104</v>
          </cell>
          <cell r="M928">
            <v>2002</v>
          </cell>
          <cell r="N928">
            <v>6</v>
          </cell>
          <cell r="O928" t="str">
            <v>043546</v>
          </cell>
          <cell r="P928">
            <v>1</v>
          </cell>
          <cell r="Q928" t="str">
            <v>15158</v>
          </cell>
          <cell r="R928" t="str">
            <v>21925</v>
          </cell>
          <cell r="S928" t="str">
            <v>0</v>
          </cell>
          <cell r="T928" t="str">
            <v>ELECTRODOMESTICOS PIPSA S. A.</v>
          </cell>
          <cell r="U928">
            <v>43546</v>
          </cell>
        </row>
        <row r="929">
          <cell r="A929" t="str">
            <v>G2104P3016</v>
          </cell>
          <cell r="B929" t="str">
            <v>CRUZ MARIELOS PAD 16 580*60 T/150 P/0,01</v>
          </cell>
          <cell r="C929">
            <v>90</v>
          </cell>
          <cell r="D929" t="str">
            <v>3</v>
          </cell>
          <cell r="E929">
            <v>20020610</v>
          </cell>
          <cell r="F929" t="str">
            <v>UN</v>
          </cell>
          <cell r="G929">
            <v>-1</v>
          </cell>
          <cell r="H929">
            <v>3200</v>
          </cell>
          <cell r="I929">
            <v>1.7999999999999999E-2</v>
          </cell>
          <cell r="J929">
            <v>-57.6</v>
          </cell>
          <cell r="K929" t="str">
            <v>Peso de Producto Terminado</v>
          </cell>
          <cell r="L929" t="str">
            <v>G2104</v>
          </cell>
          <cell r="M929">
            <v>2002</v>
          </cell>
          <cell r="N929">
            <v>6</v>
          </cell>
          <cell r="O929" t="str">
            <v>043118</v>
          </cell>
          <cell r="P929">
            <v>3</v>
          </cell>
          <cell r="Q929" t="str">
            <v>G2104</v>
          </cell>
          <cell r="R929" t="str">
            <v>FACTUPA$02</v>
          </cell>
          <cell r="S929" t="str">
            <v>0200014902</v>
          </cell>
          <cell r="T929" t="str">
            <v>ELECTRODOMESTICOS PIPSA S. A.</v>
          </cell>
          <cell r="U929">
            <v>43118</v>
          </cell>
          <cell r="V929">
            <v>32</v>
          </cell>
          <cell r="W929">
            <v>0</v>
          </cell>
          <cell r="X929">
            <v>32</v>
          </cell>
          <cell r="Y929">
            <v>3.84</v>
          </cell>
        </row>
        <row r="930">
          <cell r="A930" t="str">
            <v>G2104P3016</v>
          </cell>
          <cell r="B930" t="str">
            <v>CRUZ MARIELOS PAD 16 580*60 T/150 P/0,01</v>
          </cell>
          <cell r="C930">
            <v>2</v>
          </cell>
          <cell r="D930" t="str">
            <v>3</v>
          </cell>
          <cell r="E930">
            <v>20020608</v>
          </cell>
          <cell r="F930" t="str">
            <v>UN</v>
          </cell>
          <cell r="G930">
            <v>1</v>
          </cell>
          <cell r="H930">
            <v>3200</v>
          </cell>
          <cell r="I930">
            <v>1.7999999999999999E-2</v>
          </cell>
          <cell r="J930">
            <v>57.6</v>
          </cell>
          <cell r="K930" t="str">
            <v>Peso de Producto Terminado</v>
          </cell>
          <cell r="L930" t="str">
            <v>G2104</v>
          </cell>
          <cell r="M930">
            <v>2002</v>
          </cell>
          <cell r="N930">
            <v>6</v>
          </cell>
          <cell r="O930" t="str">
            <v>043112</v>
          </cell>
          <cell r="P930">
            <v>2</v>
          </cell>
          <cell r="Q930" t="str">
            <v>14995</v>
          </cell>
          <cell r="R930" t="str">
            <v>21794</v>
          </cell>
          <cell r="S930" t="str">
            <v>0</v>
          </cell>
          <cell r="T930" t="str">
            <v>ELECTRODOMESTICOS PIPSA S. A.</v>
          </cell>
          <cell r="U930">
            <v>43112</v>
          </cell>
        </row>
        <row r="931">
          <cell r="A931" t="str">
            <v>G2104P3PAM</v>
          </cell>
          <cell r="B931" t="str">
            <v>PAD PAMELA 310*310 T/150 P/0052 TE-S/I</v>
          </cell>
          <cell r="C931">
            <v>90</v>
          </cell>
          <cell r="D931" t="str">
            <v>3</v>
          </cell>
          <cell r="E931">
            <v>20020628</v>
          </cell>
          <cell r="F931" t="str">
            <v>UN</v>
          </cell>
          <cell r="G931">
            <v>-1</v>
          </cell>
          <cell r="H931">
            <v>500</v>
          </cell>
          <cell r="I931">
            <v>0.05</v>
          </cell>
          <cell r="J931">
            <v>-25</v>
          </cell>
          <cell r="K931" t="str">
            <v>Peso de Producto Terminado</v>
          </cell>
          <cell r="L931" t="str">
            <v>G2104</v>
          </cell>
          <cell r="M931">
            <v>2002</v>
          </cell>
          <cell r="N931">
            <v>6</v>
          </cell>
          <cell r="O931" t="str">
            <v>043916</v>
          </cell>
          <cell r="P931">
            <v>4</v>
          </cell>
          <cell r="Q931" t="str">
            <v>G2104</v>
          </cell>
          <cell r="R931" t="str">
            <v>FACTUPA$02</v>
          </cell>
          <cell r="S931" t="str">
            <v>0200015272</v>
          </cell>
          <cell r="T931" t="str">
            <v>ELECTRODOMESTICOS PIPSA S. A.</v>
          </cell>
          <cell r="U931">
            <v>43916</v>
          </cell>
          <cell r="V931">
            <v>20</v>
          </cell>
          <cell r="W931">
            <v>0</v>
          </cell>
          <cell r="X931">
            <v>20</v>
          </cell>
          <cell r="Y931">
            <v>2.4</v>
          </cell>
        </row>
        <row r="932">
          <cell r="A932" t="str">
            <v>G2103C3013</v>
          </cell>
          <cell r="B932" t="str">
            <v>CJ TAPA HTECH 430*305*100 BC 175 15307</v>
          </cell>
          <cell r="C932">
            <v>90</v>
          </cell>
          <cell r="D932" t="str">
            <v>3</v>
          </cell>
          <cell r="E932">
            <v>20020619</v>
          </cell>
          <cell r="F932" t="str">
            <v>UN</v>
          </cell>
          <cell r="G932">
            <v>-1</v>
          </cell>
          <cell r="H932">
            <v>1200</v>
          </cell>
          <cell r="I932">
            <v>0.193</v>
          </cell>
          <cell r="J932">
            <v>-231.6</v>
          </cell>
          <cell r="K932" t="str">
            <v>Peso de Producto Terminado</v>
          </cell>
          <cell r="L932" t="str">
            <v>G2103</v>
          </cell>
          <cell r="M932">
            <v>2002</v>
          </cell>
          <cell r="N932">
            <v>6</v>
          </cell>
          <cell r="O932" t="str">
            <v>043463</v>
          </cell>
          <cell r="P932">
            <v>2</v>
          </cell>
          <cell r="Q932" t="str">
            <v>G2103</v>
          </cell>
          <cell r="R932" t="str">
            <v>FACTUPA$02</v>
          </cell>
          <cell r="S932" t="str">
            <v>0200015070</v>
          </cell>
          <cell r="T932" t="str">
            <v>PAPELESA</v>
          </cell>
          <cell r="U932">
            <v>43463</v>
          </cell>
          <cell r="V932">
            <v>204</v>
          </cell>
          <cell r="W932">
            <v>0</v>
          </cell>
          <cell r="X932">
            <v>204</v>
          </cell>
          <cell r="Y932">
            <v>24.48</v>
          </cell>
        </row>
        <row r="933">
          <cell r="A933" t="str">
            <v>G2104P3026</v>
          </cell>
          <cell r="B933" t="str">
            <v>PAD THALIA 180*180 T/150 K/K F-C</v>
          </cell>
          <cell r="C933">
            <v>2</v>
          </cell>
          <cell r="D933" t="str">
            <v>3</v>
          </cell>
          <cell r="E933">
            <v>20020608</v>
          </cell>
          <cell r="F933" t="str">
            <v>UN</v>
          </cell>
          <cell r="G933">
            <v>1</v>
          </cell>
          <cell r="H933">
            <v>1500</v>
          </cell>
          <cell r="I933">
            <v>1.7000000000000001E-2</v>
          </cell>
          <cell r="J933">
            <v>25.5</v>
          </cell>
          <cell r="K933" t="str">
            <v>Peso de Producto Terminado</v>
          </cell>
          <cell r="L933" t="str">
            <v>G2104</v>
          </cell>
          <cell r="M933">
            <v>2002</v>
          </cell>
          <cell r="N933">
            <v>6</v>
          </cell>
          <cell r="O933" t="str">
            <v>043112</v>
          </cell>
          <cell r="P933">
            <v>5</v>
          </cell>
          <cell r="Q933" t="str">
            <v>14997</v>
          </cell>
          <cell r="R933" t="str">
            <v>21795</v>
          </cell>
          <cell r="S933" t="str">
            <v>0</v>
          </cell>
          <cell r="T933" t="str">
            <v>ELECTRODOMESTICOS PIPSA S. A.</v>
          </cell>
          <cell r="U933">
            <v>43112</v>
          </cell>
        </row>
        <row r="934">
          <cell r="A934" t="str">
            <v>G0000C3FON</v>
          </cell>
          <cell r="B934" t="str">
            <v>CAJA FONDO ARCHIVO 410*320*270 T/200</v>
          </cell>
          <cell r="C934">
            <v>90</v>
          </cell>
          <cell r="D934" t="str">
            <v>3</v>
          </cell>
          <cell r="E934">
            <v>20020610</v>
          </cell>
          <cell r="F934" t="str">
            <v>UN</v>
          </cell>
          <cell r="G934">
            <v>-1</v>
          </cell>
          <cell r="H934">
            <v>100</v>
          </cell>
          <cell r="I934">
            <v>0.78100000000000003</v>
          </cell>
          <cell r="J934">
            <v>-78.099999999999994</v>
          </cell>
          <cell r="K934" t="str">
            <v>Peso de Producto Terminado</v>
          </cell>
          <cell r="L934" t="str">
            <v>G0000</v>
          </cell>
          <cell r="M934">
            <v>2002</v>
          </cell>
          <cell r="N934">
            <v>6</v>
          </cell>
          <cell r="O934" t="str">
            <v>043092</v>
          </cell>
          <cell r="P934">
            <v>2</v>
          </cell>
          <cell r="Q934" t="str">
            <v>G0625</v>
          </cell>
          <cell r="R934" t="str">
            <v>FACTUPA$02</v>
          </cell>
          <cell r="S934" t="str">
            <v>0200014888</v>
          </cell>
          <cell r="T934" t="str">
            <v>INDUSTRIAL LA REFORMA</v>
          </cell>
          <cell r="U934">
            <v>43092</v>
          </cell>
          <cell r="V934">
            <v>80</v>
          </cell>
          <cell r="W934">
            <v>0</v>
          </cell>
          <cell r="X934">
            <v>80</v>
          </cell>
          <cell r="Y934">
            <v>9.6</v>
          </cell>
        </row>
        <row r="935">
          <cell r="A935" t="str">
            <v>G2103C3013</v>
          </cell>
          <cell r="B935" t="str">
            <v>CJ TAPA HTECH 430*305*100 BC 175 15307</v>
          </cell>
          <cell r="C935">
            <v>90</v>
          </cell>
          <cell r="D935" t="str">
            <v>3</v>
          </cell>
          <cell r="E935">
            <v>20020626</v>
          </cell>
          <cell r="F935" t="str">
            <v>UN</v>
          </cell>
          <cell r="G935">
            <v>-1</v>
          </cell>
          <cell r="H935">
            <v>6787</v>
          </cell>
          <cell r="I935">
            <v>0.193</v>
          </cell>
          <cell r="J935">
            <v>-1309.8910000000001</v>
          </cell>
          <cell r="K935" t="str">
            <v>Peso de Producto Terminado</v>
          </cell>
          <cell r="L935" t="str">
            <v>G2103</v>
          </cell>
          <cell r="M935">
            <v>2002</v>
          </cell>
          <cell r="N935">
            <v>6</v>
          </cell>
          <cell r="O935" t="str">
            <v>043804</v>
          </cell>
          <cell r="P935">
            <v>2</v>
          </cell>
          <cell r="Q935" t="str">
            <v>G2103</v>
          </cell>
          <cell r="R935" t="str">
            <v>FACTUPA$02</v>
          </cell>
          <cell r="S935" t="str">
            <v>0200015222</v>
          </cell>
          <cell r="T935" t="str">
            <v>PAPELESA</v>
          </cell>
          <cell r="U935">
            <v>43804</v>
          </cell>
          <cell r="V935">
            <v>1153.79</v>
          </cell>
          <cell r="W935">
            <v>0</v>
          </cell>
          <cell r="X935">
            <v>1153.79</v>
          </cell>
          <cell r="Y935">
            <v>138.44999999999999</v>
          </cell>
        </row>
        <row r="936">
          <cell r="A936" t="str">
            <v>G2001L3001</v>
          </cell>
          <cell r="B936" t="str">
            <v>SEPARADORES 580*300 DE CAJA DE 100 FOCOS</v>
          </cell>
          <cell r="C936">
            <v>2</v>
          </cell>
          <cell r="D936" t="str">
            <v>3</v>
          </cell>
          <cell r="E936">
            <v>20020604</v>
          </cell>
          <cell r="F936" t="str">
            <v>UN</v>
          </cell>
          <cell r="G936">
            <v>1</v>
          </cell>
          <cell r="H936">
            <v>2834</v>
          </cell>
          <cell r="I936">
            <v>8.1000000000000003E-2</v>
          </cell>
          <cell r="J936">
            <v>229.554</v>
          </cell>
          <cell r="K936" t="str">
            <v>Peso de Producto Terminado</v>
          </cell>
          <cell r="L936" t="str">
            <v>G2001</v>
          </cell>
          <cell r="M936">
            <v>2002</v>
          </cell>
          <cell r="N936">
            <v>6</v>
          </cell>
          <cell r="O936" t="str">
            <v>042923</v>
          </cell>
          <cell r="P936">
            <v>8</v>
          </cell>
          <cell r="Q936" t="str">
            <v>14971</v>
          </cell>
          <cell r="R936" t="str">
            <v>21630</v>
          </cell>
          <cell r="S936" t="str">
            <v>0</v>
          </cell>
          <cell r="T936" t="str">
            <v>OSRAM DEL ECUADOR</v>
          </cell>
          <cell r="U936">
            <v>42923</v>
          </cell>
        </row>
        <row r="937">
          <cell r="A937" t="str">
            <v>G2001L3001</v>
          </cell>
          <cell r="B937" t="str">
            <v>SEPARADORES 580*300 DE CAJA DE 100 FOCOS</v>
          </cell>
          <cell r="C937">
            <v>90</v>
          </cell>
          <cell r="D937" t="str">
            <v>3</v>
          </cell>
          <cell r="E937">
            <v>20020605</v>
          </cell>
          <cell r="F937" t="str">
            <v>UN</v>
          </cell>
          <cell r="G937">
            <v>-1</v>
          </cell>
          <cell r="H937">
            <v>3000</v>
          </cell>
          <cell r="I937">
            <v>8.1000000000000003E-2</v>
          </cell>
          <cell r="J937">
            <v>-243</v>
          </cell>
          <cell r="K937" t="str">
            <v>Peso de Producto Terminado</v>
          </cell>
          <cell r="L937" t="str">
            <v>G2001</v>
          </cell>
          <cell r="M937">
            <v>2002</v>
          </cell>
          <cell r="N937">
            <v>6</v>
          </cell>
          <cell r="O937" t="str">
            <v>042887</v>
          </cell>
          <cell r="P937">
            <v>1</v>
          </cell>
          <cell r="Q937" t="str">
            <v>G2001</v>
          </cell>
          <cell r="R937" t="str">
            <v>FACTUPA$02</v>
          </cell>
          <cell r="S937" t="str">
            <v>0200014789</v>
          </cell>
          <cell r="T937" t="str">
            <v>OSRAM DEL ECUADOR</v>
          </cell>
          <cell r="U937">
            <v>42887</v>
          </cell>
          <cell r="V937">
            <v>36</v>
          </cell>
          <cell r="W937">
            <v>0</v>
          </cell>
          <cell r="X937">
            <v>36</v>
          </cell>
          <cell r="Y937">
            <v>4.32</v>
          </cell>
        </row>
        <row r="938">
          <cell r="A938" t="str">
            <v>G2001C3001</v>
          </cell>
          <cell r="B938" t="str">
            <v>CAJA 100 FOCOS 585*300*220 T/125 T/E3876</v>
          </cell>
          <cell r="C938">
            <v>90</v>
          </cell>
          <cell r="D938" t="str">
            <v>3</v>
          </cell>
          <cell r="E938">
            <v>20020628</v>
          </cell>
          <cell r="F938" t="str">
            <v>UN</v>
          </cell>
          <cell r="G938">
            <v>-1</v>
          </cell>
          <cell r="H938">
            <v>3540</v>
          </cell>
          <cell r="I938">
            <v>0.44700000000000001</v>
          </cell>
          <cell r="J938">
            <v>-1582.38</v>
          </cell>
          <cell r="K938" t="str">
            <v>Peso de Producto Terminado</v>
          </cell>
          <cell r="L938" t="str">
            <v>G2001</v>
          </cell>
          <cell r="M938">
            <v>2002</v>
          </cell>
          <cell r="N938">
            <v>6</v>
          </cell>
          <cell r="O938" t="str">
            <v>043933</v>
          </cell>
          <cell r="P938">
            <v>1</v>
          </cell>
          <cell r="Q938" t="str">
            <v>G2001</v>
          </cell>
          <cell r="R938" t="str">
            <v>FACTUPA$02</v>
          </cell>
          <cell r="S938" t="str">
            <v>0200015278</v>
          </cell>
          <cell r="T938" t="str">
            <v>OSRAM DEL ECUADOR</v>
          </cell>
          <cell r="U938">
            <v>43933</v>
          </cell>
          <cell r="V938">
            <v>1168.2</v>
          </cell>
          <cell r="W938">
            <v>0</v>
          </cell>
          <cell r="X938">
            <v>1168.2</v>
          </cell>
          <cell r="Y938">
            <v>140.18</v>
          </cell>
        </row>
        <row r="939">
          <cell r="A939" t="str">
            <v>G2001C3001</v>
          </cell>
          <cell r="B939" t="str">
            <v>CAJA 100 FOCOS 585*300*220 T/125 T/E3876</v>
          </cell>
          <cell r="C939">
            <v>2</v>
          </cell>
          <cell r="D939" t="str">
            <v>3</v>
          </cell>
          <cell r="E939">
            <v>20020626</v>
          </cell>
          <cell r="F939" t="str">
            <v>UN</v>
          </cell>
          <cell r="G939">
            <v>1</v>
          </cell>
          <cell r="H939">
            <v>5366</v>
          </cell>
          <cell r="I939">
            <v>0.44700000000000001</v>
          </cell>
          <cell r="J939">
            <v>2398.6019999999999</v>
          </cell>
          <cell r="K939" t="str">
            <v>Peso de Producto Terminado</v>
          </cell>
          <cell r="L939" t="str">
            <v>G2001</v>
          </cell>
          <cell r="M939">
            <v>2002</v>
          </cell>
          <cell r="N939">
            <v>6</v>
          </cell>
          <cell r="O939" t="str">
            <v>043847</v>
          </cell>
          <cell r="P939">
            <v>2</v>
          </cell>
          <cell r="Q939" t="str">
            <v>15504</v>
          </cell>
          <cell r="R939" t="str">
            <v>21786</v>
          </cell>
          <cell r="S939" t="str">
            <v>0</v>
          </cell>
          <cell r="T939" t="str">
            <v>OSRAM DEL ECUADOR</v>
          </cell>
          <cell r="U939">
            <v>43847</v>
          </cell>
        </row>
        <row r="940">
          <cell r="A940" t="str">
            <v>G2001C3001</v>
          </cell>
          <cell r="B940" t="str">
            <v>CAJA 100 FOCOS 585*300*220 T/125 T/E3876</v>
          </cell>
          <cell r="C940">
            <v>90</v>
          </cell>
          <cell r="D940" t="str">
            <v>3</v>
          </cell>
          <cell r="E940">
            <v>20020618</v>
          </cell>
          <cell r="F940" t="str">
            <v>UN</v>
          </cell>
          <cell r="G940">
            <v>-1</v>
          </cell>
          <cell r="H940">
            <v>1620</v>
          </cell>
          <cell r="I940">
            <v>0.44700000000000001</v>
          </cell>
          <cell r="J940">
            <v>-724.14</v>
          </cell>
          <cell r="K940" t="str">
            <v>Peso de Producto Terminado</v>
          </cell>
          <cell r="L940" t="str">
            <v>G2001</v>
          </cell>
          <cell r="M940">
            <v>2002</v>
          </cell>
          <cell r="N940">
            <v>6</v>
          </cell>
          <cell r="O940" t="str">
            <v>043450</v>
          </cell>
          <cell r="P940">
            <v>1</v>
          </cell>
          <cell r="Q940" t="str">
            <v>G2001</v>
          </cell>
          <cell r="R940" t="str">
            <v>FACTUPA$02</v>
          </cell>
          <cell r="S940" t="str">
            <v>0200015064</v>
          </cell>
          <cell r="T940" t="str">
            <v>OSRAM DEL ECUADOR</v>
          </cell>
          <cell r="U940">
            <v>43450</v>
          </cell>
          <cell r="V940">
            <v>534.6</v>
          </cell>
          <cell r="W940">
            <v>0</v>
          </cell>
          <cell r="X940">
            <v>534.6</v>
          </cell>
          <cell r="Y940">
            <v>64.150000000000006</v>
          </cell>
        </row>
        <row r="941">
          <cell r="A941" t="str">
            <v>G2001C3001</v>
          </cell>
          <cell r="B941" t="str">
            <v>CAJA 100 FOCOS 585*300*220 T/125 T/E3876</v>
          </cell>
          <cell r="C941">
            <v>90</v>
          </cell>
          <cell r="D941" t="str">
            <v>3</v>
          </cell>
          <cell r="E941">
            <v>20020618</v>
          </cell>
          <cell r="F941" t="str">
            <v>UN</v>
          </cell>
          <cell r="G941">
            <v>-1</v>
          </cell>
          <cell r="H941">
            <v>3330</v>
          </cell>
          <cell r="I941">
            <v>0.44700000000000001</v>
          </cell>
          <cell r="J941">
            <v>-1488.51</v>
          </cell>
          <cell r="K941" t="str">
            <v>Peso de Producto Terminado</v>
          </cell>
          <cell r="L941" t="str">
            <v>G2001</v>
          </cell>
          <cell r="M941">
            <v>2002</v>
          </cell>
          <cell r="N941">
            <v>6</v>
          </cell>
          <cell r="O941" t="str">
            <v>043434</v>
          </cell>
          <cell r="P941">
            <v>1</v>
          </cell>
          <cell r="Q941" t="str">
            <v>G2001</v>
          </cell>
          <cell r="R941" t="str">
            <v>FACTUPA$02</v>
          </cell>
          <cell r="S941" t="str">
            <v>0200015055</v>
          </cell>
          <cell r="T941" t="str">
            <v>OSRAM DEL ECUADOR</v>
          </cell>
          <cell r="U941">
            <v>43434</v>
          </cell>
          <cell r="V941">
            <v>1098.9000000000001</v>
          </cell>
          <cell r="W941">
            <v>0</v>
          </cell>
          <cell r="X941">
            <v>1098.9000000000001</v>
          </cell>
          <cell r="Y941">
            <v>131.87</v>
          </cell>
        </row>
        <row r="942">
          <cell r="A942" t="str">
            <v>G2113L3AMI</v>
          </cell>
          <cell r="B942" t="str">
            <v>LAMINAS 1300X 900 T 200</v>
          </cell>
          <cell r="C942">
            <v>2</v>
          </cell>
          <cell r="D942" t="str">
            <v>3</v>
          </cell>
          <cell r="E942">
            <v>20020611</v>
          </cell>
          <cell r="F942" t="str">
            <v>UN</v>
          </cell>
          <cell r="G942">
            <v>1</v>
          </cell>
          <cell r="H942">
            <v>626</v>
          </cell>
          <cell r="I942">
            <v>0.71699999999999997</v>
          </cell>
          <cell r="J942">
            <v>448.84199999999998</v>
          </cell>
          <cell r="K942" t="str">
            <v>Peso de Producto Terminado</v>
          </cell>
          <cell r="L942" t="str">
            <v>G2113</v>
          </cell>
          <cell r="M942">
            <v>2002</v>
          </cell>
          <cell r="N942">
            <v>6</v>
          </cell>
          <cell r="O942" t="str">
            <v>043184</v>
          </cell>
          <cell r="P942">
            <v>1</v>
          </cell>
          <cell r="Q942" t="str">
            <v>14788</v>
          </cell>
          <cell r="R942" t="str">
            <v>21838</v>
          </cell>
          <cell r="S942" t="str">
            <v>0</v>
          </cell>
          <cell r="T942" t="str">
            <v>PAPELESA ALMACENES</v>
          </cell>
          <cell r="U942">
            <v>43184</v>
          </cell>
        </row>
        <row r="943">
          <cell r="A943" t="str">
            <v>G2113L3AMI</v>
          </cell>
          <cell r="B943" t="str">
            <v>LAMINAS 1300X 900 T 200</v>
          </cell>
          <cell r="C943">
            <v>90</v>
          </cell>
          <cell r="D943" t="str">
            <v>3</v>
          </cell>
          <cell r="E943">
            <v>20020612</v>
          </cell>
          <cell r="F943" t="str">
            <v>UN</v>
          </cell>
          <cell r="G943">
            <v>-1</v>
          </cell>
          <cell r="H943">
            <v>626</v>
          </cell>
          <cell r="I943">
            <v>0.71699999999999997</v>
          </cell>
          <cell r="J943">
            <v>-448.84199999999998</v>
          </cell>
          <cell r="K943" t="str">
            <v>Peso de Producto Terminado</v>
          </cell>
          <cell r="L943" t="str">
            <v>G2113</v>
          </cell>
          <cell r="M943">
            <v>2002</v>
          </cell>
          <cell r="N943">
            <v>6</v>
          </cell>
          <cell r="O943" t="str">
            <v>043192</v>
          </cell>
          <cell r="P943">
            <v>1</v>
          </cell>
          <cell r="Q943" t="str">
            <v>G2113</v>
          </cell>
          <cell r="R943" t="str">
            <v>FACTUPA$02</v>
          </cell>
          <cell r="S943" t="str">
            <v>0200014935</v>
          </cell>
          <cell r="T943" t="str">
            <v>PAPELESA ALMACENES</v>
          </cell>
          <cell r="U943">
            <v>43192</v>
          </cell>
          <cell r="V943">
            <v>369.34</v>
          </cell>
          <cell r="W943">
            <v>0</v>
          </cell>
          <cell r="X943">
            <v>369.34</v>
          </cell>
          <cell r="Y943">
            <v>44.32</v>
          </cell>
        </row>
        <row r="944">
          <cell r="A944" t="str">
            <v>G2113L3001</v>
          </cell>
          <cell r="B944" t="str">
            <v>LAMINA 2440*1220 K-C T/200</v>
          </cell>
          <cell r="C944">
            <v>2</v>
          </cell>
          <cell r="D944" t="str">
            <v>3</v>
          </cell>
          <cell r="E944">
            <v>20020611</v>
          </cell>
          <cell r="F944" t="str">
            <v>UN</v>
          </cell>
          <cell r="G944">
            <v>1</v>
          </cell>
          <cell r="H944">
            <v>501</v>
          </cell>
          <cell r="I944">
            <v>1.825</v>
          </cell>
          <cell r="J944">
            <v>914.32500000000005</v>
          </cell>
          <cell r="K944" t="str">
            <v>Peso de Producto Terminado</v>
          </cell>
          <cell r="L944" t="str">
            <v>G2113</v>
          </cell>
          <cell r="M944">
            <v>2002</v>
          </cell>
          <cell r="N944">
            <v>6</v>
          </cell>
          <cell r="O944" t="str">
            <v>043184</v>
          </cell>
          <cell r="P944">
            <v>2</v>
          </cell>
          <cell r="Q944" t="str">
            <v>14787</v>
          </cell>
          <cell r="R944" t="str">
            <v>21840</v>
          </cell>
          <cell r="S944" t="str">
            <v>0</v>
          </cell>
          <cell r="T944" t="str">
            <v>PAPELESA ALMACENES</v>
          </cell>
          <cell r="U944">
            <v>43184</v>
          </cell>
        </row>
        <row r="945">
          <cell r="A945" t="str">
            <v>G2113L3001</v>
          </cell>
          <cell r="B945" t="str">
            <v>LAMINA 2440*1220 K-C T/200</v>
          </cell>
          <cell r="C945">
            <v>90</v>
          </cell>
          <cell r="D945" t="str">
            <v>3</v>
          </cell>
          <cell r="E945">
            <v>20020612</v>
          </cell>
          <cell r="F945" t="str">
            <v>UN</v>
          </cell>
          <cell r="G945">
            <v>-1</v>
          </cell>
          <cell r="H945">
            <v>501</v>
          </cell>
          <cell r="I945">
            <v>1.825</v>
          </cell>
          <cell r="J945">
            <v>-914.32500000000005</v>
          </cell>
          <cell r="K945" t="str">
            <v>Peso de Producto Terminado</v>
          </cell>
          <cell r="L945" t="str">
            <v>G2113</v>
          </cell>
          <cell r="M945">
            <v>2002</v>
          </cell>
          <cell r="N945">
            <v>6</v>
          </cell>
          <cell r="O945" t="str">
            <v>043192</v>
          </cell>
          <cell r="P945">
            <v>2</v>
          </cell>
          <cell r="Q945" t="str">
            <v>G2113</v>
          </cell>
          <cell r="R945" t="str">
            <v>FACTUPA$02</v>
          </cell>
          <cell r="S945" t="str">
            <v>0200014935</v>
          </cell>
          <cell r="T945" t="str">
            <v>PAPELESA ALMACENES</v>
          </cell>
          <cell r="U945">
            <v>43192</v>
          </cell>
          <cell r="V945">
            <v>746.49</v>
          </cell>
          <cell r="W945">
            <v>0</v>
          </cell>
          <cell r="X945">
            <v>746.49</v>
          </cell>
          <cell r="Y945">
            <v>89.58</v>
          </cell>
        </row>
        <row r="946">
          <cell r="A946" t="str">
            <v>G2001L3001</v>
          </cell>
          <cell r="B946" t="str">
            <v>SEPARADORES 580*300 DE CAJA DE 100 FOCOS</v>
          </cell>
          <cell r="C946">
            <v>2</v>
          </cell>
          <cell r="D946" t="str">
            <v>3</v>
          </cell>
          <cell r="E946">
            <v>20020610</v>
          </cell>
          <cell r="F946" t="str">
            <v>UN</v>
          </cell>
          <cell r="G946">
            <v>1</v>
          </cell>
          <cell r="H946">
            <v>3142</v>
          </cell>
          <cell r="I946">
            <v>8.1000000000000003E-2</v>
          </cell>
          <cell r="J946">
            <v>254.50200000000001</v>
          </cell>
          <cell r="K946" t="str">
            <v>Peso de Producto Terminado</v>
          </cell>
          <cell r="L946" t="str">
            <v>G2001</v>
          </cell>
          <cell r="M946">
            <v>2002</v>
          </cell>
          <cell r="N946">
            <v>6</v>
          </cell>
          <cell r="O946" t="str">
            <v>043149</v>
          </cell>
          <cell r="P946">
            <v>3</v>
          </cell>
          <cell r="Q946" t="str">
            <v>15118</v>
          </cell>
          <cell r="R946" t="str">
            <v>21630</v>
          </cell>
          <cell r="S946" t="str">
            <v>0</v>
          </cell>
          <cell r="T946" t="str">
            <v>OSRAM DEL ECUADOR</v>
          </cell>
          <cell r="U946">
            <v>43149</v>
          </cell>
        </row>
        <row r="947">
          <cell r="A947" t="str">
            <v>G0000C3FON</v>
          </cell>
          <cell r="B947" t="str">
            <v>CAJA FONDO ARCHIVO 410*320*270 T/200</v>
          </cell>
          <cell r="C947">
            <v>90</v>
          </cell>
          <cell r="D947" t="str">
            <v>3</v>
          </cell>
          <cell r="E947">
            <v>20020605</v>
          </cell>
          <cell r="F947" t="str">
            <v>UN</v>
          </cell>
          <cell r="G947">
            <v>-1</v>
          </cell>
          <cell r="H947">
            <v>300</v>
          </cell>
          <cell r="I947">
            <v>0.78100000000000003</v>
          </cell>
          <cell r="J947">
            <v>-234.3</v>
          </cell>
          <cell r="K947" t="str">
            <v>Peso de Producto Terminado</v>
          </cell>
          <cell r="L947" t="str">
            <v>G0000</v>
          </cell>
          <cell r="M947">
            <v>2002</v>
          </cell>
          <cell r="N947">
            <v>6</v>
          </cell>
          <cell r="O947" t="str">
            <v>042890</v>
          </cell>
          <cell r="P947">
            <v>2</v>
          </cell>
          <cell r="Q947" t="str">
            <v>G0625</v>
          </cell>
          <cell r="R947" t="str">
            <v>FACTUPA$02</v>
          </cell>
          <cell r="S947" t="str">
            <v>0200014791</v>
          </cell>
          <cell r="T947" t="str">
            <v>INDUSTRIAL LA REFORMA</v>
          </cell>
          <cell r="U947">
            <v>42890</v>
          </cell>
          <cell r="V947">
            <v>240</v>
          </cell>
          <cell r="W947">
            <v>0</v>
          </cell>
          <cell r="X947">
            <v>240</v>
          </cell>
          <cell r="Y947">
            <v>28.8</v>
          </cell>
        </row>
        <row r="948">
          <cell r="A948" t="str">
            <v>G2001L3001</v>
          </cell>
          <cell r="B948" t="str">
            <v>SEPARADORES 580*300 DE CAJA DE 100 FOCOS</v>
          </cell>
          <cell r="C948">
            <v>90</v>
          </cell>
          <cell r="D948" t="str">
            <v>3</v>
          </cell>
          <cell r="E948">
            <v>20020612</v>
          </cell>
          <cell r="F948" t="str">
            <v>UN</v>
          </cell>
          <cell r="G948">
            <v>-1</v>
          </cell>
          <cell r="H948">
            <v>5542</v>
          </cell>
          <cell r="I948">
            <v>8.1000000000000003E-2</v>
          </cell>
          <cell r="J948">
            <v>-448.90199999999999</v>
          </cell>
          <cell r="K948" t="str">
            <v>Peso de Producto Terminado</v>
          </cell>
          <cell r="L948" t="str">
            <v>G2001</v>
          </cell>
          <cell r="M948">
            <v>2002</v>
          </cell>
          <cell r="N948">
            <v>6</v>
          </cell>
          <cell r="O948" t="str">
            <v>043169</v>
          </cell>
          <cell r="P948">
            <v>1</v>
          </cell>
          <cell r="Q948" t="str">
            <v>G2001</v>
          </cell>
          <cell r="R948" t="str">
            <v>FACTUPA$02</v>
          </cell>
          <cell r="S948" t="str">
            <v>0200014929</v>
          </cell>
          <cell r="T948" t="str">
            <v>OSRAM DEL ECUADOR</v>
          </cell>
          <cell r="U948">
            <v>43169</v>
          </cell>
          <cell r="V948">
            <v>66.5</v>
          </cell>
          <cell r="W948">
            <v>0</v>
          </cell>
          <cell r="X948">
            <v>66.5</v>
          </cell>
          <cell r="Y948">
            <v>7.98</v>
          </cell>
        </row>
        <row r="949">
          <cell r="A949" t="str">
            <v>G0000C3FON</v>
          </cell>
          <cell r="B949" t="str">
            <v>CAJA FONDO ARCHIVO 410*320*270 T/200</v>
          </cell>
          <cell r="C949">
            <v>90</v>
          </cell>
          <cell r="D949" t="str">
            <v>3</v>
          </cell>
          <cell r="E949">
            <v>20020612</v>
          </cell>
          <cell r="F949" t="str">
            <v>UN</v>
          </cell>
          <cell r="G949">
            <v>-1</v>
          </cell>
          <cell r="H949">
            <v>100</v>
          </cell>
          <cell r="I949">
            <v>0.78100000000000003</v>
          </cell>
          <cell r="J949">
            <v>-78.099999999999994</v>
          </cell>
          <cell r="K949" t="str">
            <v>Peso de Producto Terminado</v>
          </cell>
          <cell r="L949" t="str">
            <v>G0000</v>
          </cell>
          <cell r="M949">
            <v>2002</v>
          </cell>
          <cell r="N949">
            <v>6</v>
          </cell>
          <cell r="O949" t="str">
            <v>043174</v>
          </cell>
          <cell r="P949">
            <v>2</v>
          </cell>
          <cell r="Q949" t="str">
            <v>G2103</v>
          </cell>
          <cell r="R949" t="str">
            <v>FACTUPA$02</v>
          </cell>
          <cell r="S949" t="str">
            <v>0200014932</v>
          </cell>
          <cell r="T949" t="str">
            <v>INDUSTRIAL LA REFORMA</v>
          </cell>
          <cell r="U949">
            <v>43174</v>
          </cell>
          <cell r="V949">
            <v>80</v>
          </cell>
          <cell r="W949">
            <v>0</v>
          </cell>
          <cell r="X949">
            <v>80</v>
          </cell>
          <cell r="Y949">
            <v>9.6</v>
          </cell>
        </row>
        <row r="950">
          <cell r="A950" t="str">
            <v>G0000C3FON</v>
          </cell>
          <cell r="B950" t="str">
            <v>CAJA FONDO ARCHIVO 410*320*270 T/200</v>
          </cell>
          <cell r="C950">
            <v>10</v>
          </cell>
          <cell r="D950" t="str">
            <v>3</v>
          </cell>
          <cell r="E950">
            <v>20020612</v>
          </cell>
          <cell r="F950" t="str">
            <v>UN</v>
          </cell>
          <cell r="G950">
            <v>1</v>
          </cell>
          <cell r="H950">
            <v>100</v>
          </cell>
          <cell r="I950">
            <v>0.78100000000000003</v>
          </cell>
          <cell r="J950">
            <v>78.099999999999994</v>
          </cell>
          <cell r="K950" t="str">
            <v>Peso de Producto Terminado</v>
          </cell>
          <cell r="L950" t="str">
            <v>G0000</v>
          </cell>
          <cell r="M950">
            <v>2002</v>
          </cell>
          <cell r="N950">
            <v>6</v>
          </cell>
          <cell r="O950" t="str">
            <v>043189</v>
          </cell>
          <cell r="P950">
            <v>2</v>
          </cell>
          <cell r="Q950" t="str">
            <v>G2103</v>
          </cell>
          <cell r="R950" t="str">
            <v>NCANU$CIVA</v>
          </cell>
          <cell r="S950" t="str">
            <v>0100002166</v>
          </cell>
          <cell r="T950" t="str">
            <v>INDUSTRIAL LA REFORMA</v>
          </cell>
          <cell r="U950">
            <v>43189</v>
          </cell>
          <cell r="V950">
            <v>80</v>
          </cell>
          <cell r="W950">
            <v>0</v>
          </cell>
          <cell r="X950">
            <v>80</v>
          </cell>
          <cell r="Y950">
            <v>9.6</v>
          </cell>
        </row>
        <row r="951">
          <cell r="A951" t="str">
            <v>G0000C3FON</v>
          </cell>
          <cell r="B951" t="str">
            <v>CAJA FONDO ARCHIVO 410*320*270 T/200</v>
          </cell>
          <cell r="C951">
            <v>90</v>
          </cell>
          <cell r="D951" t="str">
            <v>3</v>
          </cell>
          <cell r="E951">
            <v>20020612</v>
          </cell>
          <cell r="F951" t="str">
            <v>UN</v>
          </cell>
          <cell r="G951">
            <v>-1</v>
          </cell>
          <cell r="H951">
            <v>100</v>
          </cell>
          <cell r="I951">
            <v>0.78100000000000003</v>
          </cell>
          <cell r="J951">
            <v>-78.099999999999994</v>
          </cell>
          <cell r="K951" t="str">
            <v>Peso de Producto Terminado</v>
          </cell>
          <cell r="L951" t="str">
            <v>G0000</v>
          </cell>
          <cell r="M951">
            <v>2002</v>
          </cell>
          <cell r="N951">
            <v>6</v>
          </cell>
          <cell r="O951" t="str">
            <v>043221</v>
          </cell>
          <cell r="P951">
            <v>2</v>
          </cell>
          <cell r="Q951" t="str">
            <v>G1201</v>
          </cell>
          <cell r="R951" t="str">
            <v>FACTUPA$02</v>
          </cell>
          <cell r="S951" t="str">
            <v>0200014949</v>
          </cell>
          <cell r="T951" t="str">
            <v>INDUSTRIAL LA REFORMA</v>
          </cell>
          <cell r="U951">
            <v>43221</v>
          </cell>
          <cell r="V951">
            <v>80</v>
          </cell>
          <cell r="W951">
            <v>0</v>
          </cell>
          <cell r="X951">
            <v>80</v>
          </cell>
          <cell r="Y951">
            <v>9.6</v>
          </cell>
        </row>
        <row r="952">
          <cell r="A952" t="str">
            <v>G0000C3FON</v>
          </cell>
          <cell r="B952" t="str">
            <v>CAJA FONDO ARCHIVO 410*320*270 T/200</v>
          </cell>
          <cell r="C952">
            <v>10</v>
          </cell>
          <cell r="D952" t="str">
            <v>3</v>
          </cell>
          <cell r="E952">
            <v>20020626</v>
          </cell>
          <cell r="F952" t="str">
            <v>UN</v>
          </cell>
          <cell r="G952">
            <v>1</v>
          </cell>
          <cell r="H952">
            <v>300</v>
          </cell>
          <cell r="I952">
            <v>0.78100000000000003</v>
          </cell>
          <cell r="J952">
            <v>234.3</v>
          </cell>
          <cell r="K952" t="str">
            <v>Peso de Producto Terminado</v>
          </cell>
          <cell r="L952" t="str">
            <v>G0000</v>
          </cell>
          <cell r="M952">
            <v>2002</v>
          </cell>
          <cell r="N952">
            <v>6</v>
          </cell>
          <cell r="O952" t="str">
            <v>043796</v>
          </cell>
          <cell r="P952">
            <v>2</v>
          </cell>
          <cell r="Q952" t="str">
            <v>G0625</v>
          </cell>
          <cell r="R952" t="str">
            <v>NCANU$CIVA</v>
          </cell>
          <cell r="S952" t="str">
            <v>0100002180</v>
          </cell>
          <cell r="T952" t="str">
            <v>INDUSTRIAL LA REFORMA</v>
          </cell>
          <cell r="U952">
            <v>43796</v>
          </cell>
          <cell r="V952">
            <v>240</v>
          </cell>
          <cell r="W952">
            <v>0</v>
          </cell>
          <cell r="X952">
            <v>240</v>
          </cell>
          <cell r="Y952">
            <v>28.8</v>
          </cell>
        </row>
        <row r="953">
          <cell r="A953" t="str">
            <v>G0000C3FON</v>
          </cell>
          <cell r="B953" t="str">
            <v>CAJA FONDO ARCHIVO 410*320*270 T/200</v>
          </cell>
          <cell r="C953">
            <v>90</v>
          </cell>
          <cell r="D953" t="str">
            <v>3</v>
          </cell>
          <cell r="E953">
            <v>20020627</v>
          </cell>
          <cell r="F953" t="str">
            <v>UN</v>
          </cell>
          <cell r="G953">
            <v>-1</v>
          </cell>
          <cell r="H953">
            <v>150</v>
          </cell>
          <cell r="I953">
            <v>0.78100000000000003</v>
          </cell>
          <cell r="J953">
            <v>-117.15</v>
          </cell>
          <cell r="K953" t="str">
            <v>Peso de Producto Terminado</v>
          </cell>
          <cell r="L953" t="str">
            <v>G0000</v>
          </cell>
          <cell r="M953">
            <v>2002</v>
          </cell>
          <cell r="N953">
            <v>6</v>
          </cell>
          <cell r="O953" t="str">
            <v>043841</v>
          </cell>
          <cell r="P953">
            <v>2</v>
          </cell>
          <cell r="Q953" t="str">
            <v>G1201</v>
          </cell>
          <cell r="R953" t="str">
            <v>FACTUPA$02</v>
          </cell>
          <cell r="S953" t="str">
            <v>0200015248</v>
          </cell>
          <cell r="T953" t="str">
            <v>INDUSTRIAL LA REFORMA</v>
          </cell>
          <cell r="U953">
            <v>43841</v>
          </cell>
          <cell r="V953">
            <v>120</v>
          </cell>
          <cell r="W953">
            <v>0</v>
          </cell>
          <cell r="X953">
            <v>120</v>
          </cell>
          <cell r="Y953">
            <v>14.4</v>
          </cell>
        </row>
        <row r="954">
          <cell r="A954" t="str">
            <v>G0000C3TAP</v>
          </cell>
          <cell r="B954" t="str">
            <v>CAJA TAPA ARCHIVO 440*340*50 T/175</v>
          </cell>
          <cell r="C954">
            <v>90</v>
          </cell>
          <cell r="D954" t="str">
            <v>3</v>
          </cell>
          <cell r="E954">
            <v>20020605</v>
          </cell>
          <cell r="F954" t="str">
            <v>UN</v>
          </cell>
          <cell r="G954">
            <v>-1</v>
          </cell>
          <cell r="H954">
            <v>300</v>
          </cell>
          <cell r="I954">
            <v>0.18</v>
          </cell>
          <cell r="J954">
            <v>-54</v>
          </cell>
          <cell r="K954" t="str">
            <v>Peso de Producto Terminado</v>
          </cell>
          <cell r="L954" t="str">
            <v>G0000</v>
          </cell>
          <cell r="M954">
            <v>2002</v>
          </cell>
          <cell r="N954">
            <v>6</v>
          </cell>
          <cell r="O954" t="str">
            <v>042890</v>
          </cell>
          <cell r="P954">
            <v>1</v>
          </cell>
          <cell r="Q954" t="str">
            <v>G0625</v>
          </cell>
          <cell r="R954" t="str">
            <v>FACTUPA$02</v>
          </cell>
          <cell r="S954" t="str">
            <v>0200014791</v>
          </cell>
          <cell r="T954" t="str">
            <v>INDUSTRIAL LA REFORMA</v>
          </cell>
          <cell r="U954">
            <v>42890</v>
          </cell>
          <cell r="V954">
            <v>60</v>
          </cell>
          <cell r="W954">
            <v>0</v>
          </cell>
          <cell r="X954">
            <v>60</v>
          </cell>
          <cell r="Y954">
            <v>7.2</v>
          </cell>
        </row>
        <row r="955">
          <cell r="A955" t="str">
            <v>G0000C3TAP</v>
          </cell>
          <cell r="B955" t="str">
            <v>CAJA TAPA ARCHIVO 440*340*50 T/175</v>
          </cell>
          <cell r="C955">
            <v>90</v>
          </cell>
          <cell r="D955" t="str">
            <v>3</v>
          </cell>
          <cell r="E955">
            <v>20020610</v>
          </cell>
          <cell r="F955" t="str">
            <v>UN</v>
          </cell>
          <cell r="G955">
            <v>-1</v>
          </cell>
          <cell r="H955">
            <v>100</v>
          </cell>
          <cell r="I955">
            <v>0.18</v>
          </cell>
          <cell r="J955">
            <v>-18</v>
          </cell>
          <cell r="K955" t="str">
            <v>Peso de Producto Terminado</v>
          </cell>
          <cell r="L955" t="str">
            <v>G0000</v>
          </cell>
          <cell r="M955">
            <v>2002</v>
          </cell>
          <cell r="N955">
            <v>6</v>
          </cell>
          <cell r="O955" t="str">
            <v>043092</v>
          </cell>
          <cell r="P955">
            <v>1</v>
          </cell>
          <cell r="Q955" t="str">
            <v>G0625</v>
          </cell>
          <cell r="R955" t="str">
            <v>FACTUPA$02</v>
          </cell>
          <cell r="S955" t="str">
            <v>0200014888</v>
          </cell>
          <cell r="T955" t="str">
            <v>INDUSTRIAL LA REFORMA</v>
          </cell>
          <cell r="U955">
            <v>43092</v>
          </cell>
          <cell r="V955">
            <v>20</v>
          </cell>
          <cell r="W955">
            <v>0</v>
          </cell>
          <cell r="X955">
            <v>20</v>
          </cell>
          <cell r="Y955">
            <v>2.4</v>
          </cell>
        </row>
        <row r="956">
          <cell r="A956" t="str">
            <v>G1913T3006</v>
          </cell>
          <cell r="B956" t="str">
            <v>TRANSVERSAL 408*145*N/A T/125 TE-4155</v>
          </cell>
          <cell r="C956">
            <v>90</v>
          </cell>
          <cell r="D956" t="str">
            <v>3</v>
          </cell>
          <cell r="E956">
            <v>20020624</v>
          </cell>
          <cell r="F956" t="str">
            <v>UN</v>
          </cell>
          <cell r="G956">
            <v>-1</v>
          </cell>
          <cell r="H956">
            <v>224</v>
          </cell>
          <cell r="I956">
            <v>2.7E-2</v>
          </cell>
          <cell r="J956">
            <v>-6.048</v>
          </cell>
          <cell r="K956" t="str">
            <v>Peso de Producto Terminado</v>
          </cell>
          <cell r="L956" t="str">
            <v>G1913</v>
          </cell>
          <cell r="M956">
            <v>2002</v>
          </cell>
          <cell r="N956">
            <v>6</v>
          </cell>
          <cell r="O956" t="str">
            <v>043654</v>
          </cell>
          <cell r="P956">
            <v>3</v>
          </cell>
          <cell r="Q956" t="str">
            <v>G1913</v>
          </cell>
          <cell r="R956" t="str">
            <v>FACTUPA$03</v>
          </cell>
          <cell r="S956" t="str">
            <v>0200015164</v>
          </cell>
          <cell r="T956" t="str">
            <v>NEW YORKER S.A. (LEFISA)</v>
          </cell>
          <cell r="U956">
            <v>43654</v>
          </cell>
          <cell r="V956">
            <v>4.4800000000000004</v>
          </cell>
          <cell r="W956">
            <v>0</v>
          </cell>
          <cell r="X956">
            <v>4.4800000000000004</v>
          </cell>
          <cell r="Y956">
            <v>0</v>
          </cell>
        </row>
        <row r="957">
          <cell r="A957" t="str">
            <v>G1913T3006</v>
          </cell>
          <cell r="B957" t="str">
            <v>TRANSVERSAL 408*145*N/A T/125 TE-4155</v>
          </cell>
          <cell r="C957">
            <v>10</v>
          </cell>
          <cell r="D957" t="str">
            <v>3</v>
          </cell>
          <cell r="E957">
            <v>20020620</v>
          </cell>
          <cell r="F957" t="str">
            <v>UN</v>
          </cell>
          <cell r="G957">
            <v>1</v>
          </cell>
          <cell r="H957">
            <v>224</v>
          </cell>
          <cell r="I957">
            <v>2.7E-2</v>
          </cell>
          <cell r="J957">
            <v>6.048</v>
          </cell>
          <cell r="K957" t="str">
            <v>Peso de Producto Terminado</v>
          </cell>
          <cell r="L957" t="str">
            <v>G1913</v>
          </cell>
          <cell r="M957">
            <v>2002</v>
          </cell>
          <cell r="N957">
            <v>6</v>
          </cell>
          <cell r="O957" t="str">
            <v>043559</v>
          </cell>
          <cell r="P957">
            <v>3</v>
          </cell>
          <cell r="Q957" t="str">
            <v>G1913</v>
          </cell>
          <cell r="R957" t="str">
            <v>NCRDEV$SIV</v>
          </cell>
          <cell r="S957" t="str">
            <v>0100002173</v>
          </cell>
          <cell r="T957" t="str">
            <v>NEW YORKER S.A. (LEFISA)</v>
          </cell>
          <cell r="U957">
            <v>43559</v>
          </cell>
          <cell r="V957">
            <v>4.4800000000000004</v>
          </cell>
          <cell r="W957">
            <v>0</v>
          </cell>
          <cell r="X957">
            <v>4.4800000000000004</v>
          </cell>
          <cell r="Y957">
            <v>0</v>
          </cell>
        </row>
        <row r="958">
          <cell r="A958" t="str">
            <v>G1913T3NTS</v>
          </cell>
          <cell r="B958" t="str">
            <v>TRANSV NOTUS 4 ESL 312*128 T125 TE:P3728</v>
          </cell>
          <cell r="C958">
            <v>90</v>
          </cell>
          <cell r="D958" t="str">
            <v>3</v>
          </cell>
          <cell r="E958">
            <v>20020611</v>
          </cell>
          <cell r="F958" t="str">
            <v>UN</v>
          </cell>
          <cell r="G958">
            <v>-1</v>
          </cell>
          <cell r="H958">
            <v>7960</v>
          </cell>
          <cell r="I958">
            <v>1.7999999999999999E-2</v>
          </cell>
          <cell r="J958">
            <v>-143.28</v>
          </cell>
          <cell r="K958" t="str">
            <v>Peso de Producto Terminado</v>
          </cell>
          <cell r="L958" t="str">
            <v>G1913</v>
          </cell>
          <cell r="M958">
            <v>2002</v>
          </cell>
          <cell r="N958">
            <v>6</v>
          </cell>
          <cell r="O958" t="str">
            <v>043130</v>
          </cell>
          <cell r="P958">
            <v>3</v>
          </cell>
          <cell r="Q958" t="str">
            <v>G1913</v>
          </cell>
          <cell r="R958" t="str">
            <v>FACTUPA$03</v>
          </cell>
          <cell r="S958" t="str">
            <v>0200014907</v>
          </cell>
          <cell r="T958" t="str">
            <v>NEW YORKER S.A. (LEFISA)</v>
          </cell>
          <cell r="U958">
            <v>43130</v>
          </cell>
          <cell r="V958">
            <v>79.599999999999994</v>
          </cell>
          <cell r="W958">
            <v>0</v>
          </cell>
          <cell r="X958">
            <v>79.599999999999994</v>
          </cell>
          <cell r="Y958">
            <v>0</v>
          </cell>
        </row>
        <row r="959">
          <cell r="A959" t="str">
            <v>G1913T3NTS</v>
          </cell>
          <cell r="B959" t="str">
            <v>TRANSV NOTUS 4 ESL 312*128 T125 TE:P3728</v>
          </cell>
          <cell r="C959">
            <v>2</v>
          </cell>
          <cell r="D959" t="str">
            <v>3</v>
          </cell>
          <cell r="E959">
            <v>20020608</v>
          </cell>
          <cell r="F959" t="str">
            <v>UN</v>
          </cell>
          <cell r="G959">
            <v>1</v>
          </cell>
          <cell r="H959">
            <v>8000</v>
          </cell>
          <cell r="I959">
            <v>1.7999999999999999E-2</v>
          </cell>
          <cell r="J959">
            <v>144</v>
          </cell>
          <cell r="K959" t="str">
            <v>Peso de Producto Terminado</v>
          </cell>
          <cell r="L959" t="str">
            <v>G1913</v>
          </cell>
          <cell r="M959">
            <v>2002</v>
          </cell>
          <cell r="N959">
            <v>6</v>
          </cell>
          <cell r="O959" t="str">
            <v>043109</v>
          </cell>
          <cell r="P959">
            <v>4</v>
          </cell>
          <cell r="Q959" t="str">
            <v>14989</v>
          </cell>
          <cell r="R959" t="str">
            <v>21791</v>
          </cell>
          <cell r="S959" t="str">
            <v>0</v>
          </cell>
          <cell r="T959" t="str">
            <v>NEW YORKER S.A. (LEFISA)</v>
          </cell>
          <cell r="U959">
            <v>43109</v>
          </cell>
        </row>
        <row r="960">
          <cell r="A960" t="str">
            <v>G2602C3002</v>
          </cell>
          <cell r="B960" t="str">
            <v>CAJAS FC-1 282*220*268 KC 200 TE-17.5</v>
          </cell>
          <cell r="C960">
            <v>2</v>
          </cell>
          <cell r="D960" t="str">
            <v>3</v>
          </cell>
          <cell r="E960">
            <v>20020626</v>
          </cell>
          <cell r="F960" t="str">
            <v>UN</v>
          </cell>
          <cell r="G960">
            <v>1</v>
          </cell>
          <cell r="H960">
            <v>956</v>
          </cell>
          <cell r="I960">
            <v>0.32700000000000001</v>
          </cell>
          <cell r="J960">
            <v>312.61200000000002</v>
          </cell>
          <cell r="K960" t="str">
            <v>Peso de Producto Terminado</v>
          </cell>
          <cell r="L960" t="str">
            <v>G2602</v>
          </cell>
          <cell r="M960">
            <v>2002</v>
          </cell>
          <cell r="N960">
            <v>6</v>
          </cell>
          <cell r="O960" t="str">
            <v>043847</v>
          </cell>
          <cell r="P960">
            <v>10</v>
          </cell>
          <cell r="Q960" t="str">
            <v>15285</v>
          </cell>
          <cell r="R960" t="str">
            <v>22036</v>
          </cell>
          <cell r="S960" t="str">
            <v>0</v>
          </cell>
          <cell r="T960" t="str">
            <v>ARTES GRAFICAS SENEFELDER C.A.</v>
          </cell>
          <cell r="U960">
            <v>43847</v>
          </cell>
        </row>
        <row r="961">
          <cell r="A961" t="str">
            <v>G2118C3R#2</v>
          </cell>
          <cell r="C961">
            <v>2</v>
          </cell>
          <cell r="D961" t="str">
            <v>3</v>
          </cell>
          <cell r="E961">
            <v>20020606</v>
          </cell>
          <cell r="F961" t="str">
            <v>UN</v>
          </cell>
          <cell r="G961">
            <v>1</v>
          </cell>
          <cell r="H961">
            <v>1678</v>
          </cell>
          <cell r="I961">
            <v>0.6</v>
          </cell>
          <cell r="J961">
            <v>1006.8</v>
          </cell>
          <cell r="K961" t="str">
            <v>Peso de Producto Terminado</v>
          </cell>
          <cell r="L961" t="str">
            <v>G2118</v>
          </cell>
          <cell r="M961">
            <v>2002</v>
          </cell>
          <cell r="N961">
            <v>6</v>
          </cell>
          <cell r="O961" t="str">
            <v>042937</v>
          </cell>
          <cell r="P961">
            <v>2</v>
          </cell>
          <cell r="Q961" t="str">
            <v>14935</v>
          </cell>
          <cell r="R961" t="str">
            <v>21712</v>
          </cell>
          <cell r="S961" t="str">
            <v>0</v>
          </cell>
          <cell r="T961" t="str">
            <v>PLASTIUNIVERSAL</v>
          </cell>
          <cell r="U961">
            <v>42937</v>
          </cell>
        </row>
        <row r="962">
          <cell r="A962" t="str">
            <v>G2103C3C#1</v>
          </cell>
          <cell r="C962">
            <v>90</v>
          </cell>
          <cell r="D962" t="str">
            <v>3</v>
          </cell>
          <cell r="E962">
            <v>20020619</v>
          </cell>
          <cell r="F962" t="str">
            <v>UN</v>
          </cell>
          <cell r="G962">
            <v>-1</v>
          </cell>
          <cell r="H962">
            <v>2400</v>
          </cell>
          <cell r="K962" t="str">
            <v>Peso de Ventas</v>
          </cell>
          <cell r="L962" t="str">
            <v>G2103</v>
          </cell>
          <cell r="M962">
            <v>2002</v>
          </cell>
          <cell r="N962">
            <v>6</v>
          </cell>
          <cell r="O962" t="str">
            <v>043461</v>
          </cell>
          <cell r="P962">
            <v>1</v>
          </cell>
          <cell r="Q962" t="str">
            <v>G2103</v>
          </cell>
          <cell r="R962" t="str">
            <v>FACTUPA$02</v>
          </cell>
          <cell r="S962" t="str">
            <v>0200015069</v>
          </cell>
          <cell r="T962" t="str">
            <v>PAPELESA</v>
          </cell>
          <cell r="U962">
            <v>43461</v>
          </cell>
        </row>
        <row r="963">
          <cell r="A963" t="str">
            <v>G1913L3006</v>
          </cell>
          <cell r="B963" t="str">
            <v>LARGUEROS 368*145*N/A T/125 TE-4156</v>
          </cell>
          <cell r="C963">
            <v>10</v>
          </cell>
          <cell r="D963" t="str">
            <v>3</v>
          </cell>
          <cell r="E963">
            <v>20020620</v>
          </cell>
          <cell r="F963" t="str">
            <v>UN</v>
          </cell>
          <cell r="G963">
            <v>1</v>
          </cell>
          <cell r="H963">
            <v>112</v>
          </cell>
          <cell r="I963">
            <v>2.5000000000000001E-2</v>
          </cell>
          <cell r="J963">
            <v>2.8</v>
          </cell>
          <cell r="K963" t="str">
            <v>Peso de Producto Terminado</v>
          </cell>
          <cell r="L963" t="str">
            <v>G1913</v>
          </cell>
          <cell r="M963">
            <v>2002</v>
          </cell>
          <cell r="N963">
            <v>6</v>
          </cell>
          <cell r="O963" t="str">
            <v>043559</v>
          </cell>
          <cell r="P963">
            <v>2</v>
          </cell>
          <cell r="Q963" t="str">
            <v>G1913</v>
          </cell>
          <cell r="R963" t="str">
            <v>NCRDEV$SIV</v>
          </cell>
          <cell r="S963" t="str">
            <v>0100002173</v>
          </cell>
          <cell r="T963" t="str">
            <v>NEW YORKER S.A. (LEFISA)</v>
          </cell>
          <cell r="U963">
            <v>43559</v>
          </cell>
          <cell r="V963">
            <v>2.2400000000000002</v>
          </cell>
          <cell r="W963">
            <v>0</v>
          </cell>
          <cell r="X963">
            <v>2.2400000000000002</v>
          </cell>
          <cell r="Y963">
            <v>0</v>
          </cell>
        </row>
        <row r="964">
          <cell r="A964" t="str">
            <v>G2103C3013</v>
          </cell>
          <cell r="B964" t="str">
            <v>CJ TAPA HTECH 430*305*100 BC 175 15307</v>
          </cell>
          <cell r="C964">
            <v>2</v>
          </cell>
          <cell r="D964" t="str">
            <v>3</v>
          </cell>
          <cell r="E964">
            <v>20020617</v>
          </cell>
          <cell r="F964" t="str">
            <v>UN</v>
          </cell>
          <cell r="G964">
            <v>1</v>
          </cell>
          <cell r="H964">
            <v>12135</v>
          </cell>
          <cell r="I964">
            <v>0.193</v>
          </cell>
          <cell r="J964">
            <v>2342.0549999999998</v>
          </cell>
          <cell r="K964" t="str">
            <v>Peso de Producto Terminado</v>
          </cell>
          <cell r="L964" t="str">
            <v>G2103</v>
          </cell>
          <cell r="M964">
            <v>2002</v>
          </cell>
          <cell r="N964">
            <v>6</v>
          </cell>
          <cell r="O964" t="str">
            <v>043413</v>
          </cell>
          <cell r="P964">
            <v>1</v>
          </cell>
          <cell r="Q964" t="str">
            <v>15330</v>
          </cell>
          <cell r="R964" t="str">
            <v>21908</v>
          </cell>
          <cell r="S964" t="str">
            <v>0</v>
          </cell>
          <cell r="T964" t="str">
            <v>PAPELESA</v>
          </cell>
          <cell r="U964">
            <v>43413</v>
          </cell>
        </row>
        <row r="965">
          <cell r="A965" t="str">
            <v>G2103C3012</v>
          </cell>
          <cell r="B965" t="str">
            <v>CJ FONDO H.TECH 425*300*245 175 BC 4231</v>
          </cell>
          <cell r="C965">
            <v>90</v>
          </cell>
          <cell r="D965" t="str">
            <v>3</v>
          </cell>
          <cell r="E965">
            <v>20020626</v>
          </cell>
          <cell r="F965" t="str">
            <v>UN</v>
          </cell>
          <cell r="G965">
            <v>-1</v>
          </cell>
          <cell r="H965">
            <v>6787</v>
          </cell>
          <cell r="I965">
            <v>0.35599999999999998</v>
          </cell>
          <cell r="J965">
            <v>-2416.172</v>
          </cell>
          <cell r="K965" t="str">
            <v>Peso de Producto Terminado</v>
          </cell>
          <cell r="L965" t="str">
            <v>G2103</v>
          </cell>
          <cell r="M965">
            <v>2002</v>
          </cell>
          <cell r="N965">
            <v>6</v>
          </cell>
          <cell r="O965" t="str">
            <v>043804</v>
          </cell>
          <cell r="P965">
            <v>1</v>
          </cell>
          <cell r="Q965" t="str">
            <v>G2103</v>
          </cell>
          <cell r="R965" t="str">
            <v>FACTUPA$02</v>
          </cell>
          <cell r="S965" t="str">
            <v>0200015222</v>
          </cell>
          <cell r="T965" t="str">
            <v>PAPELESA</v>
          </cell>
          <cell r="U965">
            <v>43804</v>
          </cell>
          <cell r="V965">
            <v>1968.23</v>
          </cell>
          <cell r="W965">
            <v>0</v>
          </cell>
          <cell r="X965">
            <v>1968.23</v>
          </cell>
          <cell r="Y965">
            <v>236.19</v>
          </cell>
        </row>
        <row r="966">
          <cell r="A966" t="str">
            <v>G2103C3012</v>
          </cell>
          <cell r="B966" t="str">
            <v>CJ FONDO H.TECH 425*300*245 175 BC 4231</v>
          </cell>
          <cell r="C966">
            <v>2</v>
          </cell>
          <cell r="D966" t="str">
            <v>3</v>
          </cell>
          <cell r="E966">
            <v>20020620</v>
          </cell>
          <cell r="F966" t="str">
            <v>UN</v>
          </cell>
          <cell r="G966">
            <v>1</v>
          </cell>
          <cell r="H966">
            <v>6787</v>
          </cell>
          <cell r="I966">
            <v>0.35599999999999998</v>
          </cell>
          <cell r="J966">
            <v>2416.172</v>
          </cell>
          <cell r="K966" t="str">
            <v>Peso de Producto Terminado</v>
          </cell>
          <cell r="L966" t="str">
            <v>G2103</v>
          </cell>
          <cell r="M966">
            <v>2002</v>
          </cell>
          <cell r="N966">
            <v>6</v>
          </cell>
          <cell r="O966" t="str">
            <v>043558</v>
          </cell>
          <cell r="P966">
            <v>13</v>
          </cell>
          <cell r="Q966" t="str">
            <v>15421</v>
          </cell>
          <cell r="R966" t="str">
            <v>21909</v>
          </cell>
          <cell r="S966" t="str">
            <v>0</v>
          </cell>
          <cell r="T966" t="str">
            <v>PAPELESA</v>
          </cell>
          <cell r="U966">
            <v>43558</v>
          </cell>
        </row>
        <row r="967">
          <cell r="A967" t="str">
            <v>G2103C3012</v>
          </cell>
          <cell r="B967" t="str">
            <v>CJ FONDO H.TECH 425*300*245 175 BC 4231</v>
          </cell>
          <cell r="C967">
            <v>90</v>
          </cell>
          <cell r="D967" t="str">
            <v>3</v>
          </cell>
          <cell r="E967">
            <v>20020619</v>
          </cell>
          <cell r="F967" t="str">
            <v>UN</v>
          </cell>
          <cell r="G967">
            <v>-1</v>
          </cell>
          <cell r="H967">
            <v>5359</v>
          </cell>
          <cell r="I967">
            <v>0.35599999999999998</v>
          </cell>
          <cell r="J967">
            <v>-1907.8039999999999</v>
          </cell>
          <cell r="K967" t="str">
            <v>Peso de Producto Terminado</v>
          </cell>
          <cell r="L967" t="str">
            <v>G2103</v>
          </cell>
          <cell r="M967">
            <v>2002</v>
          </cell>
          <cell r="N967">
            <v>6</v>
          </cell>
          <cell r="O967" t="str">
            <v>043463</v>
          </cell>
          <cell r="P967">
            <v>1</v>
          </cell>
          <cell r="Q967" t="str">
            <v>G2103</v>
          </cell>
          <cell r="R967" t="str">
            <v>FACTUPA$02</v>
          </cell>
          <cell r="S967" t="str">
            <v>0200015070</v>
          </cell>
          <cell r="T967" t="str">
            <v>PAPELESA</v>
          </cell>
          <cell r="U967">
            <v>43463</v>
          </cell>
          <cell r="V967">
            <v>1554.11</v>
          </cell>
          <cell r="W967">
            <v>0</v>
          </cell>
          <cell r="X967">
            <v>1554.11</v>
          </cell>
          <cell r="Y967">
            <v>186.49</v>
          </cell>
        </row>
        <row r="968">
          <cell r="A968" t="str">
            <v>G2103C3012</v>
          </cell>
          <cell r="B968" t="str">
            <v>CJ FONDO H.TECH 425*300*245 175 BC 4231</v>
          </cell>
          <cell r="C968">
            <v>2</v>
          </cell>
          <cell r="D968" t="str">
            <v>3</v>
          </cell>
          <cell r="E968">
            <v>20020618</v>
          </cell>
          <cell r="F968" t="str">
            <v>UN</v>
          </cell>
          <cell r="G968">
            <v>1</v>
          </cell>
          <cell r="H968">
            <v>2959</v>
          </cell>
          <cell r="I968">
            <v>0.35599999999999998</v>
          </cell>
          <cell r="J968">
            <v>1053.404</v>
          </cell>
          <cell r="K968" t="str">
            <v>Peso de Producto Terminado</v>
          </cell>
          <cell r="L968" t="str">
            <v>G2103</v>
          </cell>
          <cell r="M968">
            <v>2002</v>
          </cell>
          <cell r="N968">
            <v>6</v>
          </cell>
          <cell r="O968" t="str">
            <v>043462</v>
          </cell>
          <cell r="P968">
            <v>1</v>
          </cell>
          <cell r="Q968" t="str">
            <v>15230</v>
          </cell>
          <cell r="R968" t="str">
            <v>21909</v>
          </cell>
          <cell r="S968" t="str">
            <v>0</v>
          </cell>
          <cell r="T968" t="str">
            <v>PAPELESA</v>
          </cell>
          <cell r="U968">
            <v>43462</v>
          </cell>
        </row>
        <row r="969">
          <cell r="A969" t="str">
            <v>G2103C3012</v>
          </cell>
          <cell r="B969" t="str">
            <v>CJ FONDO H.TECH 425*300*245 175 BC 4231</v>
          </cell>
          <cell r="C969">
            <v>2</v>
          </cell>
          <cell r="D969" t="str">
            <v>3</v>
          </cell>
          <cell r="E969">
            <v>20020618</v>
          </cell>
          <cell r="F969" t="str">
            <v>UN</v>
          </cell>
          <cell r="G969">
            <v>1</v>
          </cell>
          <cell r="H969">
            <v>2400</v>
          </cell>
          <cell r="I969">
            <v>0.35599999999999998</v>
          </cell>
          <cell r="J969">
            <v>854.4</v>
          </cell>
          <cell r="K969" t="str">
            <v>Peso de Producto Terminado</v>
          </cell>
          <cell r="L969" t="str">
            <v>G2103</v>
          </cell>
          <cell r="M969">
            <v>2002</v>
          </cell>
          <cell r="N969">
            <v>6</v>
          </cell>
          <cell r="O969" t="str">
            <v>043459</v>
          </cell>
          <cell r="P969">
            <v>3</v>
          </cell>
          <cell r="Q969" t="str">
            <v>15229</v>
          </cell>
          <cell r="R969" t="str">
            <v>21909</v>
          </cell>
          <cell r="S969" t="str">
            <v>0</v>
          </cell>
          <cell r="T969" t="str">
            <v>PAPELESA</v>
          </cell>
          <cell r="U969">
            <v>43459</v>
          </cell>
        </row>
        <row r="970">
          <cell r="A970" t="str">
            <v>G2103C3THI</v>
          </cell>
          <cell r="B970" t="str">
            <v>CAJA HIGH TECH T/I TAPA 430*305*100 T150</v>
          </cell>
          <cell r="C970">
            <v>97</v>
          </cell>
          <cell r="D970" t="str">
            <v>3</v>
          </cell>
          <cell r="E970">
            <v>20020626</v>
          </cell>
          <cell r="F970" t="str">
            <v>UN</v>
          </cell>
          <cell r="G970">
            <v>-1</v>
          </cell>
          <cell r="H970">
            <v>101</v>
          </cell>
          <cell r="I970">
            <v>0.312</v>
          </cell>
          <cell r="J970">
            <v>-31.512</v>
          </cell>
          <cell r="K970" t="str">
            <v>Peso de Producto Terminado</v>
          </cell>
          <cell r="L970" t="str">
            <v>G2103</v>
          </cell>
          <cell r="M970">
            <v>2002</v>
          </cell>
          <cell r="N970">
            <v>6</v>
          </cell>
          <cell r="O970" t="str">
            <v>043803</v>
          </cell>
          <cell r="P970">
            <v>1</v>
          </cell>
          <cell r="Q970" t="str">
            <v>FACT15222</v>
          </cell>
          <cell r="R970" t="str">
            <v>21110</v>
          </cell>
          <cell r="T970" t="str">
            <v>PAPELESA</v>
          </cell>
          <cell r="U970">
            <v>43803</v>
          </cell>
        </row>
        <row r="971">
          <cell r="A971" t="str">
            <v>G2103C3FAX</v>
          </cell>
          <cell r="B971" t="str">
            <v>CJ ROLLO FAX 155*105*218 B-C 200 TE 4832</v>
          </cell>
          <cell r="C971">
            <v>2</v>
          </cell>
          <cell r="D971" t="str">
            <v>3</v>
          </cell>
          <cell r="E971">
            <v>20020628</v>
          </cell>
          <cell r="F971" t="str">
            <v>UN</v>
          </cell>
          <cell r="G971">
            <v>1</v>
          </cell>
          <cell r="H971">
            <v>2132</v>
          </cell>
          <cell r="I971">
            <v>0.11799999999999999</v>
          </cell>
          <cell r="J971">
            <v>251.57599999999999</v>
          </cell>
          <cell r="K971" t="str">
            <v>Peso de Producto Terminado</v>
          </cell>
          <cell r="L971" t="str">
            <v>G2103</v>
          </cell>
          <cell r="M971">
            <v>2002</v>
          </cell>
          <cell r="N971">
            <v>6</v>
          </cell>
          <cell r="O971" t="str">
            <v>044030</v>
          </cell>
          <cell r="P971">
            <v>4</v>
          </cell>
          <cell r="Q971" t="str">
            <v>15520</v>
          </cell>
          <cell r="R971" t="str">
            <v>22098</v>
          </cell>
          <cell r="S971" t="str">
            <v>0</v>
          </cell>
          <cell r="T971" t="str">
            <v>PAPELESA</v>
          </cell>
          <cell r="U971">
            <v>44030</v>
          </cell>
        </row>
        <row r="972">
          <cell r="A972" t="str">
            <v>G2103C3CDJ</v>
          </cell>
          <cell r="B972" t="str">
            <v>CUADERNO D/A JUNIOR 100 HOJAS</v>
          </cell>
          <cell r="C972">
            <v>90</v>
          </cell>
          <cell r="D972" t="str">
            <v>3</v>
          </cell>
          <cell r="E972">
            <v>20020613</v>
          </cell>
          <cell r="F972" t="str">
            <v>UN</v>
          </cell>
          <cell r="G972">
            <v>-1</v>
          </cell>
          <cell r="H972">
            <v>2940</v>
          </cell>
          <cell r="I972">
            <v>0.59899999999999998</v>
          </cell>
          <cell r="J972">
            <v>-1761.06</v>
          </cell>
          <cell r="K972" t="str">
            <v>Peso de Producto Terminado</v>
          </cell>
          <cell r="L972" t="str">
            <v>G2103</v>
          </cell>
          <cell r="M972">
            <v>2002</v>
          </cell>
          <cell r="N972">
            <v>6</v>
          </cell>
          <cell r="O972" t="str">
            <v>043254</v>
          </cell>
          <cell r="P972">
            <v>1</v>
          </cell>
          <cell r="Q972" t="str">
            <v>G2103</v>
          </cell>
          <cell r="R972" t="str">
            <v>FACTUPA$02</v>
          </cell>
          <cell r="S972" t="str">
            <v>0200014963</v>
          </cell>
          <cell r="T972" t="str">
            <v>PAPELESA</v>
          </cell>
          <cell r="U972">
            <v>43254</v>
          </cell>
          <cell r="V972">
            <v>1470</v>
          </cell>
          <cell r="W972">
            <v>0</v>
          </cell>
          <cell r="X972">
            <v>1470</v>
          </cell>
          <cell r="Y972">
            <v>176.4</v>
          </cell>
        </row>
        <row r="973">
          <cell r="A973" t="str">
            <v>G2103C3CDJ</v>
          </cell>
          <cell r="B973" t="str">
            <v>CUADERNO D/A JUNIOR 100 HOJAS</v>
          </cell>
          <cell r="C973">
            <v>2</v>
          </cell>
          <cell r="D973" t="str">
            <v>3</v>
          </cell>
          <cell r="E973">
            <v>20020613</v>
          </cell>
          <cell r="F973" t="str">
            <v>UN</v>
          </cell>
          <cell r="G973">
            <v>1</v>
          </cell>
          <cell r="H973">
            <v>2940</v>
          </cell>
          <cell r="I973">
            <v>0.59899999999999998</v>
          </cell>
          <cell r="J973">
            <v>1761.06</v>
          </cell>
          <cell r="K973" t="str">
            <v>Peso de Producto Terminado</v>
          </cell>
          <cell r="L973" t="str">
            <v>G2103</v>
          </cell>
          <cell r="M973">
            <v>2002</v>
          </cell>
          <cell r="N973">
            <v>6</v>
          </cell>
          <cell r="O973" t="str">
            <v>043252</v>
          </cell>
          <cell r="P973">
            <v>9</v>
          </cell>
          <cell r="Q973" t="str">
            <v>15093</v>
          </cell>
          <cell r="R973" t="str">
            <v>21847</v>
          </cell>
          <cell r="S973" t="str">
            <v>0</v>
          </cell>
          <cell r="T973" t="str">
            <v>PAPELESA</v>
          </cell>
          <cell r="U973">
            <v>43252</v>
          </cell>
        </row>
        <row r="974">
          <cell r="A974" t="str">
            <v>G2001L3001</v>
          </cell>
          <cell r="B974" t="str">
            <v>SEPARADORES 580*300 DE CAJA DE 100 FOCOS</v>
          </cell>
          <cell r="C974">
            <v>2</v>
          </cell>
          <cell r="D974" t="str">
            <v>3</v>
          </cell>
          <cell r="E974">
            <v>20020607</v>
          </cell>
          <cell r="F974" t="str">
            <v>UN</v>
          </cell>
          <cell r="G974">
            <v>1</v>
          </cell>
          <cell r="H974">
            <v>2400</v>
          </cell>
          <cell r="I974">
            <v>8.1000000000000003E-2</v>
          </cell>
          <cell r="J974">
            <v>194.4</v>
          </cell>
          <cell r="K974" t="str">
            <v>Peso de Producto Terminado</v>
          </cell>
          <cell r="L974" t="str">
            <v>G2001</v>
          </cell>
          <cell r="M974">
            <v>2002</v>
          </cell>
          <cell r="N974">
            <v>6</v>
          </cell>
          <cell r="O974" t="str">
            <v>043073</v>
          </cell>
          <cell r="P974">
            <v>8</v>
          </cell>
          <cell r="Q974" t="str">
            <v>15111</v>
          </cell>
          <cell r="R974" t="str">
            <v>21630</v>
          </cell>
          <cell r="S974" t="str">
            <v>0</v>
          </cell>
          <cell r="T974" t="str">
            <v>OSRAM DEL ECUADOR</v>
          </cell>
          <cell r="U974">
            <v>43073</v>
          </cell>
        </row>
        <row r="975">
          <cell r="A975" t="str">
            <v>G2103C3C#1</v>
          </cell>
          <cell r="C975">
            <v>90</v>
          </cell>
          <cell r="D975" t="str">
            <v>3</v>
          </cell>
          <cell r="E975">
            <v>20020619</v>
          </cell>
          <cell r="F975" t="str">
            <v>UN</v>
          </cell>
          <cell r="G975">
            <v>-1</v>
          </cell>
          <cell r="H975">
            <v>3887</v>
          </cell>
          <cell r="K975" t="str">
            <v>Peso de Ventas</v>
          </cell>
          <cell r="L975" t="str">
            <v>G2103</v>
          </cell>
          <cell r="M975">
            <v>2002</v>
          </cell>
          <cell r="N975">
            <v>6</v>
          </cell>
          <cell r="O975" t="str">
            <v>043468</v>
          </cell>
          <cell r="P975">
            <v>1</v>
          </cell>
          <cell r="Q975" t="str">
            <v>G2103</v>
          </cell>
          <cell r="R975" t="str">
            <v>FACTUPA$02</v>
          </cell>
          <cell r="S975" t="str">
            <v>0200015075</v>
          </cell>
          <cell r="T975" t="str">
            <v>PAPELESA</v>
          </cell>
          <cell r="U975">
            <v>43468</v>
          </cell>
        </row>
        <row r="976">
          <cell r="A976" t="str">
            <v>G2103C3013</v>
          </cell>
          <cell r="B976" t="str">
            <v>CJ TAPA HTECH 430*305*100 BC 175 15307</v>
          </cell>
          <cell r="C976">
            <v>90</v>
          </cell>
          <cell r="D976" t="str">
            <v>3</v>
          </cell>
          <cell r="E976">
            <v>20020619</v>
          </cell>
          <cell r="F976" t="str">
            <v>UN</v>
          </cell>
          <cell r="G976">
            <v>-1</v>
          </cell>
          <cell r="H976">
            <v>4159</v>
          </cell>
          <cell r="I976">
            <v>0.193</v>
          </cell>
          <cell r="J976">
            <v>-802.68700000000001</v>
          </cell>
          <cell r="K976" t="str">
            <v>Peso de Producto Terminado</v>
          </cell>
          <cell r="L976" t="str">
            <v>G2103</v>
          </cell>
          <cell r="M976">
            <v>2002</v>
          </cell>
          <cell r="N976">
            <v>6</v>
          </cell>
          <cell r="O976" t="str">
            <v>043467</v>
          </cell>
          <cell r="P976">
            <v>1</v>
          </cell>
          <cell r="Q976" t="str">
            <v>G2103</v>
          </cell>
          <cell r="R976" t="str">
            <v>FACTUPA$02</v>
          </cell>
          <cell r="S976" t="str">
            <v>0200015074</v>
          </cell>
          <cell r="T976" t="str">
            <v>PAPELESA</v>
          </cell>
          <cell r="U976">
            <v>43467</v>
          </cell>
          <cell r="V976">
            <v>707.03</v>
          </cell>
          <cell r="W976">
            <v>0</v>
          </cell>
          <cell r="X976">
            <v>707.03</v>
          </cell>
          <cell r="Y976">
            <v>84.84</v>
          </cell>
        </row>
        <row r="977">
          <cell r="A977" t="str">
            <v>G2103C3C#1</v>
          </cell>
          <cell r="C977">
            <v>2</v>
          </cell>
          <cell r="D977" t="str">
            <v>3</v>
          </cell>
          <cell r="E977">
            <v>20020618</v>
          </cell>
          <cell r="F977" t="str">
            <v>UN</v>
          </cell>
          <cell r="G977">
            <v>1</v>
          </cell>
          <cell r="H977">
            <v>6287</v>
          </cell>
          <cell r="I977">
            <v>0.54200000000000004</v>
          </cell>
          <cell r="J977">
            <v>3407.5540000000001</v>
          </cell>
          <cell r="K977" t="str">
            <v>Peso de Producto Terminado</v>
          </cell>
          <cell r="L977" t="str">
            <v>G2103</v>
          </cell>
          <cell r="M977">
            <v>2002</v>
          </cell>
          <cell r="N977">
            <v>6</v>
          </cell>
          <cell r="O977" t="str">
            <v>043459</v>
          </cell>
          <cell r="P977">
            <v>2</v>
          </cell>
          <cell r="Q977" t="str">
            <v>15415</v>
          </cell>
          <cell r="R977" t="str">
            <v>21943</v>
          </cell>
          <cell r="S977" t="str">
            <v>0</v>
          </cell>
          <cell r="T977" t="str">
            <v>PAPELESA</v>
          </cell>
          <cell r="U977">
            <v>43459</v>
          </cell>
        </row>
        <row r="978">
          <cell r="A978" t="str">
            <v>G2104T3002</v>
          </cell>
          <cell r="B978" t="str">
            <v>TRANSV THALIA 290*327 T/150 K/K F-C</v>
          </cell>
          <cell r="C978">
            <v>2</v>
          </cell>
          <cell r="D978" t="str">
            <v>3</v>
          </cell>
          <cell r="E978">
            <v>20020619</v>
          </cell>
          <cell r="F978" t="str">
            <v>UN</v>
          </cell>
          <cell r="G978">
            <v>1</v>
          </cell>
          <cell r="H978">
            <v>2000</v>
          </cell>
          <cell r="I978">
            <v>0.05</v>
          </cell>
          <cell r="J978">
            <v>100</v>
          </cell>
          <cell r="K978" t="str">
            <v>Peso de Producto Terminado</v>
          </cell>
          <cell r="L978" t="str">
            <v>G2104</v>
          </cell>
          <cell r="M978">
            <v>2002</v>
          </cell>
          <cell r="N978">
            <v>6</v>
          </cell>
          <cell r="O978" t="str">
            <v>043512</v>
          </cell>
          <cell r="P978">
            <v>8</v>
          </cell>
          <cell r="Q978" t="str">
            <v>15160</v>
          </cell>
          <cell r="R978" t="str">
            <v>21923</v>
          </cell>
          <cell r="S978" t="str">
            <v>0</v>
          </cell>
          <cell r="T978" t="str">
            <v>ELECTRODOMESTICOS PIPSA S. A.</v>
          </cell>
          <cell r="U978">
            <v>43512</v>
          </cell>
        </row>
        <row r="979">
          <cell r="A979" t="str">
            <v>G2104T3002</v>
          </cell>
          <cell r="B979" t="str">
            <v>TRANSV THALIA 290*327 T/150 K/K F-C</v>
          </cell>
          <cell r="C979">
            <v>90</v>
          </cell>
          <cell r="D979" t="str">
            <v>3</v>
          </cell>
          <cell r="E979">
            <v>20020620</v>
          </cell>
          <cell r="F979" t="str">
            <v>UN</v>
          </cell>
          <cell r="G979">
            <v>-1</v>
          </cell>
          <cell r="H979">
            <v>2000</v>
          </cell>
          <cell r="I979">
            <v>0.05</v>
          </cell>
          <cell r="J979">
            <v>-100</v>
          </cell>
          <cell r="K979" t="str">
            <v>Peso de Producto Terminado</v>
          </cell>
          <cell r="L979" t="str">
            <v>G2104</v>
          </cell>
          <cell r="M979">
            <v>2002</v>
          </cell>
          <cell r="N979">
            <v>6</v>
          </cell>
          <cell r="O979" t="str">
            <v>043547</v>
          </cell>
          <cell r="P979">
            <v>2</v>
          </cell>
          <cell r="Q979" t="str">
            <v>G2104</v>
          </cell>
          <cell r="R979" t="str">
            <v>FACTUPA$02</v>
          </cell>
          <cell r="S979" t="str">
            <v>0200015111</v>
          </cell>
          <cell r="T979" t="str">
            <v>ELECTRODOMESTICOS PIPSA S. A.</v>
          </cell>
          <cell r="U979">
            <v>43547</v>
          </cell>
          <cell r="V979">
            <v>60</v>
          </cell>
          <cell r="W979">
            <v>0</v>
          </cell>
          <cell r="X979">
            <v>60</v>
          </cell>
          <cell r="Y979">
            <v>7.2</v>
          </cell>
        </row>
        <row r="980">
          <cell r="A980" t="str">
            <v>G2104T3003</v>
          </cell>
          <cell r="B980" t="str">
            <v>TRANSVERSAL 373*120 K-C T/150</v>
          </cell>
          <cell r="C980">
            <v>2</v>
          </cell>
          <cell r="D980" t="str">
            <v>3</v>
          </cell>
          <cell r="E980">
            <v>20020608</v>
          </cell>
          <cell r="F980" t="str">
            <v>UN</v>
          </cell>
          <cell r="G980">
            <v>1</v>
          </cell>
          <cell r="H980">
            <v>500</v>
          </cell>
          <cell r="I980">
            <v>2.3E-2</v>
          </cell>
          <cell r="J980">
            <v>11.5</v>
          </cell>
          <cell r="K980" t="str">
            <v>Peso de Producto Terminado</v>
          </cell>
          <cell r="L980" t="str">
            <v>G2104</v>
          </cell>
          <cell r="M980">
            <v>2002</v>
          </cell>
          <cell r="N980">
            <v>6</v>
          </cell>
          <cell r="O980" t="str">
            <v>043112</v>
          </cell>
          <cell r="P980">
            <v>3</v>
          </cell>
          <cell r="Q980" t="str">
            <v>15113</v>
          </cell>
          <cell r="R980" t="str">
            <v>21798</v>
          </cell>
          <cell r="S980" t="str">
            <v>0</v>
          </cell>
          <cell r="T980" t="str">
            <v>ELECTRODOMESTICOS PIPSA S. A.</v>
          </cell>
          <cell r="U980">
            <v>43112</v>
          </cell>
        </row>
        <row r="981">
          <cell r="A981" t="str">
            <v>G2104T3003</v>
          </cell>
          <cell r="B981" t="str">
            <v>TRANSVERSAL 373*120 K-C T/150</v>
          </cell>
          <cell r="C981">
            <v>90</v>
          </cell>
          <cell r="D981" t="str">
            <v>3</v>
          </cell>
          <cell r="E981">
            <v>20020610</v>
          </cell>
          <cell r="F981" t="str">
            <v>UN</v>
          </cell>
          <cell r="G981">
            <v>-1</v>
          </cell>
          <cell r="H981">
            <v>500</v>
          </cell>
          <cell r="I981">
            <v>2.3E-2</v>
          </cell>
          <cell r="J981">
            <v>-11.5</v>
          </cell>
          <cell r="K981" t="str">
            <v>Peso de Producto Terminado</v>
          </cell>
          <cell r="L981" t="str">
            <v>G2104</v>
          </cell>
          <cell r="M981">
            <v>2002</v>
          </cell>
          <cell r="N981">
            <v>6</v>
          </cell>
          <cell r="O981" t="str">
            <v>043117</v>
          </cell>
          <cell r="P981">
            <v>4</v>
          </cell>
          <cell r="Q981" t="str">
            <v>G2104</v>
          </cell>
          <cell r="R981" t="str">
            <v>FACTUPA$02</v>
          </cell>
          <cell r="S981" t="str">
            <v>0200014901</v>
          </cell>
          <cell r="T981" t="str">
            <v>ELECTRODOMESTICOS PIPSA S. A.</v>
          </cell>
          <cell r="U981">
            <v>43117</v>
          </cell>
          <cell r="V981">
            <v>15</v>
          </cell>
          <cell r="W981">
            <v>0</v>
          </cell>
          <cell r="X981">
            <v>15</v>
          </cell>
          <cell r="Y981">
            <v>1.8</v>
          </cell>
        </row>
        <row r="982">
          <cell r="A982" t="str">
            <v>G2001L3001</v>
          </cell>
          <cell r="B982" t="str">
            <v>SEPARADORES 580*300 DE CAJA DE 100 FOCOS</v>
          </cell>
          <cell r="C982">
            <v>2</v>
          </cell>
          <cell r="D982" t="str">
            <v>3</v>
          </cell>
          <cell r="E982">
            <v>20020627</v>
          </cell>
          <cell r="F982" t="str">
            <v>UN</v>
          </cell>
          <cell r="G982">
            <v>1</v>
          </cell>
          <cell r="H982">
            <v>3500</v>
          </cell>
          <cell r="I982">
            <v>8.1000000000000003E-2</v>
          </cell>
          <cell r="J982">
            <v>283.5</v>
          </cell>
          <cell r="K982" t="str">
            <v>Peso de Producto Terminado</v>
          </cell>
          <cell r="L982" t="str">
            <v>G2001</v>
          </cell>
          <cell r="M982">
            <v>2002</v>
          </cell>
          <cell r="N982">
            <v>6</v>
          </cell>
          <cell r="O982" t="str">
            <v>043918</v>
          </cell>
          <cell r="P982">
            <v>5</v>
          </cell>
          <cell r="Q982" t="str">
            <v>15607</v>
          </cell>
          <cell r="R982" t="str">
            <v>21630</v>
          </cell>
          <cell r="S982" t="str">
            <v>0</v>
          </cell>
          <cell r="T982" t="str">
            <v>OSRAM DEL ECUADOR</v>
          </cell>
          <cell r="U982">
            <v>43918</v>
          </cell>
        </row>
        <row r="983">
          <cell r="A983" t="str">
            <v>G2001L3001</v>
          </cell>
          <cell r="B983" t="str">
            <v>SEPARADORES 580*300 DE CAJA DE 100 FOCOS</v>
          </cell>
          <cell r="C983">
            <v>90</v>
          </cell>
          <cell r="D983" t="str">
            <v>3</v>
          </cell>
          <cell r="E983">
            <v>20020625</v>
          </cell>
          <cell r="F983" t="str">
            <v>UN</v>
          </cell>
          <cell r="G983">
            <v>-1</v>
          </cell>
          <cell r="H983">
            <v>5000</v>
          </cell>
          <cell r="I983">
            <v>8.1000000000000003E-2</v>
          </cell>
          <cell r="J983">
            <v>-405</v>
          </cell>
          <cell r="K983" t="str">
            <v>Peso de Producto Terminado</v>
          </cell>
          <cell r="L983" t="str">
            <v>G2001</v>
          </cell>
          <cell r="M983">
            <v>2002</v>
          </cell>
          <cell r="N983">
            <v>6</v>
          </cell>
          <cell r="O983" t="str">
            <v>043750</v>
          </cell>
          <cell r="P983">
            <v>1</v>
          </cell>
          <cell r="Q983" t="str">
            <v>G2001</v>
          </cell>
          <cell r="R983" t="str">
            <v>FACTUPA$02</v>
          </cell>
          <cell r="S983" t="str">
            <v>0200015212</v>
          </cell>
          <cell r="T983" t="str">
            <v>OSRAM DEL ECUADOR</v>
          </cell>
          <cell r="U983">
            <v>43750</v>
          </cell>
          <cell r="V983">
            <v>60</v>
          </cell>
          <cell r="W983">
            <v>0</v>
          </cell>
          <cell r="X983">
            <v>60</v>
          </cell>
          <cell r="Y983">
            <v>7.2</v>
          </cell>
        </row>
        <row r="984">
          <cell r="A984" t="str">
            <v>G2001L3001</v>
          </cell>
          <cell r="B984" t="str">
            <v>SEPARADORES 580*300 DE CAJA DE 100 FOCOS</v>
          </cell>
          <cell r="C984">
            <v>2</v>
          </cell>
          <cell r="D984" t="str">
            <v>3</v>
          </cell>
          <cell r="E984">
            <v>20020625</v>
          </cell>
          <cell r="F984" t="str">
            <v>UN</v>
          </cell>
          <cell r="G984">
            <v>1</v>
          </cell>
          <cell r="H984">
            <v>1300</v>
          </cell>
          <cell r="I984">
            <v>8.1000000000000003E-2</v>
          </cell>
          <cell r="J984">
            <v>105.3</v>
          </cell>
          <cell r="K984" t="str">
            <v>Peso de Producto Terminado</v>
          </cell>
          <cell r="L984" t="str">
            <v>G2001</v>
          </cell>
          <cell r="M984">
            <v>2002</v>
          </cell>
          <cell r="N984">
            <v>6</v>
          </cell>
          <cell r="O984" t="str">
            <v>043749</v>
          </cell>
          <cell r="P984">
            <v>1</v>
          </cell>
          <cell r="Q984" t="str">
            <v>15197</v>
          </cell>
          <cell r="R984" t="str">
            <v>21630</v>
          </cell>
          <cell r="S984" t="str">
            <v>0</v>
          </cell>
          <cell r="T984" t="str">
            <v>OSRAM DEL ECUADOR</v>
          </cell>
          <cell r="U984">
            <v>43749</v>
          </cell>
        </row>
        <row r="985">
          <cell r="A985" t="str">
            <v>G2001L3001</v>
          </cell>
          <cell r="B985" t="str">
            <v>SEPARADORES 580*300 DE CAJA DE 100 FOCOS</v>
          </cell>
          <cell r="C985">
            <v>2</v>
          </cell>
          <cell r="D985" t="str">
            <v>3</v>
          </cell>
          <cell r="E985">
            <v>20020624</v>
          </cell>
          <cell r="F985" t="str">
            <v>UN</v>
          </cell>
          <cell r="G985">
            <v>1</v>
          </cell>
          <cell r="H985">
            <v>3700</v>
          </cell>
          <cell r="I985">
            <v>8.1000000000000003E-2</v>
          </cell>
          <cell r="J985">
            <v>299.7</v>
          </cell>
          <cell r="K985" t="str">
            <v>Peso de Producto Terminado</v>
          </cell>
          <cell r="L985" t="str">
            <v>G2001</v>
          </cell>
          <cell r="M985">
            <v>2002</v>
          </cell>
          <cell r="N985">
            <v>6</v>
          </cell>
          <cell r="O985" t="str">
            <v>043700</v>
          </cell>
          <cell r="P985">
            <v>1</v>
          </cell>
          <cell r="Q985" t="str">
            <v>15193</v>
          </cell>
          <cell r="R985" t="str">
            <v>21630</v>
          </cell>
          <cell r="S985" t="str">
            <v>0</v>
          </cell>
          <cell r="T985" t="str">
            <v>OSRAM DEL ECUADOR</v>
          </cell>
          <cell r="U985">
            <v>43700</v>
          </cell>
        </row>
        <row r="986">
          <cell r="A986" t="str">
            <v>G2001L3001</v>
          </cell>
          <cell r="B986" t="str">
            <v>SEPARADORES 580*300 DE CAJA DE 100 FOCOS</v>
          </cell>
          <cell r="C986">
            <v>90</v>
          </cell>
          <cell r="D986" t="str">
            <v>3</v>
          </cell>
          <cell r="E986">
            <v>20020619</v>
          </cell>
          <cell r="F986" t="str">
            <v>UN</v>
          </cell>
          <cell r="G986">
            <v>-1</v>
          </cell>
          <cell r="H986">
            <v>2800</v>
          </cell>
          <cell r="I986">
            <v>8.1000000000000003E-2</v>
          </cell>
          <cell r="J986">
            <v>-226.8</v>
          </cell>
          <cell r="K986" t="str">
            <v>Peso de Producto Terminado</v>
          </cell>
          <cell r="L986" t="str">
            <v>G2001</v>
          </cell>
          <cell r="M986">
            <v>2002</v>
          </cell>
          <cell r="N986">
            <v>6</v>
          </cell>
          <cell r="O986" t="str">
            <v>043473</v>
          </cell>
          <cell r="P986">
            <v>1</v>
          </cell>
          <cell r="Q986" t="str">
            <v>G2001</v>
          </cell>
          <cell r="R986" t="str">
            <v>FACTUPA$02</v>
          </cell>
          <cell r="S986" t="str">
            <v>0200015079</v>
          </cell>
          <cell r="T986" t="str">
            <v>OSRAM DEL ECUADOR</v>
          </cell>
          <cell r="U986">
            <v>43473</v>
          </cell>
          <cell r="V986">
            <v>33.6</v>
          </cell>
          <cell r="W986">
            <v>0</v>
          </cell>
          <cell r="X986">
            <v>33.6</v>
          </cell>
          <cell r="Y986">
            <v>4.03</v>
          </cell>
        </row>
        <row r="987">
          <cell r="A987" t="str">
            <v>G2001L3001</v>
          </cell>
          <cell r="B987" t="str">
            <v>SEPARADORES 580*300 DE CAJA DE 100 FOCOS</v>
          </cell>
          <cell r="C987">
            <v>2</v>
          </cell>
          <cell r="D987" t="str">
            <v>3</v>
          </cell>
          <cell r="E987">
            <v>20020618</v>
          </cell>
          <cell r="F987" t="str">
            <v>UN</v>
          </cell>
          <cell r="G987">
            <v>1</v>
          </cell>
          <cell r="H987">
            <v>2800</v>
          </cell>
          <cell r="I987">
            <v>8.1000000000000003E-2</v>
          </cell>
          <cell r="J987">
            <v>226.8</v>
          </cell>
          <cell r="K987" t="str">
            <v>Peso de Producto Terminado</v>
          </cell>
          <cell r="L987" t="str">
            <v>G2001</v>
          </cell>
          <cell r="M987">
            <v>2002</v>
          </cell>
          <cell r="N987">
            <v>6</v>
          </cell>
          <cell r="O987" t="str">
            <v>043459</v>
          </cell>
          <cell r="P987">
            <v>1</v>
          </cell>
          <cell r="Q987" t="str">
            <v>15156</v>
          </cell>
          <cell r="R987" t="str">
            <v>21630</v>
          </cell>
          <cell r="S987" t="str">
            <v>0</v>
          </cell>
          <cell r="T987" t="str">
            <v>OSRAM DEL ECUADOR</v>
          </cell>
          <cell r="U987">
            <v>43459</v>
          </cell>
        </row>
        <row r="988">
          <cell r="A988" t="str">
            <v>G2001L3001</v>
          </cell>
          <cell r="B988" t="str">
            <v>SEPARADORES 580*300 DE CAJA DE 100 FOCOS</v>
          </cell>
          <cell r="C988">
            <v>90</v>
          </cell>
          <cell r="D988" t="str">
            <v>3</v>
          </cell>
          <cell r="E988">
            <v>20020618</v>
          </cell>
          <cell r="F988" t="str">
            <v>UN</v>
          </cell>
          <cell r="G988">
            <v>-1</v>
          </cell>
          <cell r="H988">
            <v>2834</v>
          </cell>
          <cell r="I988">
            <v>8.1000000000000003E-2</v>
          </cell>
          <cell r="J988">
            <v>-229.554</v>
          </cell>
          <cell r="K988" t="str">
            <v>Peso de Producto Terminado</v>
          </cell>
          <cell r="L988" t="str">
            <v>G2001</v>
          </cell>
          <cell r="M988">
            <v>2002</v>
          </cell>
          <cell r="N988">
            <v>6</v>
          </cell>
          <cell r="O988" t="str">
            <v>043449</v>
          </cell>
          <cell r="P988">
            <v>1</v>
          </cell>
          <cell r="Q988" t="str">
            <v>G2001</v>
          </cell>
          <cell r="R988" t="str">
            <v>FACTUPA$02</v>
          </cell>
          <cell r="S988" t="str">
            <v>0200015063</v>
          </cell>
          <cell r="T988" t="str">
            <v>OSRAM DEL ECUADOR</v>
          </cell>
          <cell r="U988">
            <v>43449</v>
          </cell>
          <cell r="V988">
            <v>34</v>
          </cell>
          <cell r="W988">
            <v>0</v>
          </cell>
          <cell r="X988">
            <v>34</v>
          </cell>
          <cell r="Y988">
            <v>4.08</v>
          </cell>
        </row>
        <row r="989">
          <cell r="A989" t="str">
            <v>G2103C3C#1</v>
          </cell>
          <cell r="C989">
            <v>2</v>
          </cell>
          <cell r="D989" t="str">
            <v>3</v>
          </cell>
          <cell r="E989">
            <v>20020630</v>
          </cell>
          <cell r="F989" t="str">
            <v>UN</v>
          </cell>
          <cell r="G989">
            <v>1</v>
          </cell>
          <cell r="H989">
            <v>8382</v>
          </cell>
          <cell r="I989">
            <v>0.63400000000000001</v>
          </cell>
          <cell r="J989">
            <v>5314.1880000000001</v>
          </cell>
          <cell r="K989" t="str">
            <v>Peso de Producto Terminado</v>
          </cell>
          <cell r="L989" t="str">
            <v>G2103</v>
          </cell>
          <cell r="M989">
            <v>2002</v>
          </cell>
          <cell r="N989">
            <v>6</v>
          </cell>
          <cell r="O989" t="str">
            <v>044047</v>
          </cell>
          <cell r="P989">
            <v>2</v>
          </cell>
          <cell r="Q989" t="str">
            <v>15514</v>
          </cell>
          <cell r="R989" t="str">
            <v>22094</v>
          </cell>
          <cell r="S989" t="str">
            <v>0</v>
          </cell>
          <cell r="T989" t="str">
            <v>PAPELESA</v>
          </cell>
          <cell r="U989">
            <v>44047</v>
          </cell>
        </row>
        <row r="990">
          <cell r="A990" t="str">
            <v>G1201C3FHT</v>
          </cell>
          <cell r="B990" t="str">
            <v>CAJA FONDO HIGH TECH 283X245X230 T/150</v>
          </cell>
          <cell r="C990">
            <v>2</v>
          </cell>
          <cell r="D990" t="str">
            <v>3</v>
          </cell>
          <cell r="E990">
            <v>20020613</v>
          </cell>
          <cell r="F990" t="str">
            <v>UN</v>
          </cell>
          <cell r="G990">
            <v>1</v>
          </cell>
          <cell r="H990">
            <v>2400</v>
          </cell>
          <cell r="I990">
            <v>0.20899999999999999</v>
          </cell>
          <cell r="J990">
            <v>501.6</v>
          </cell>
          <cell r="K990" t="str">
            <v>Peso de Producto Terminado</v>
          </cell>
          <cell r="L990" t="str">
            <v>G1201</v>
          </cell>
          <cell r="M990">
            <v>2002</v>
          </cell>
          <cell r="N990">
            <v>6</v>
          </cell>
          <cell r="O990" t="str">
            <v>043252</v>
          </cell>
          <cell r="P990">
            <v>8</v>
          </cell>
          <cell r="Q990" t="str">
            <v>15094</v>
          </cell>
          <cell r="R990" t="str">
            <v>21752</v>
          </cell>
          <cell r="S990" t="str">
            <v>0</v>
          </cell>
          <cell r="T990" t="str">
            <v>IMPORTADORA POPULAR</v>
          </cell>
          <cell r="U990">
            <v>43252</v>
          </cell>
        </row>
        <row r="991">
          <cell r="A991" t="str">
            <v>G1201C3NFE</v>
          </cell>
          <cell r="B991" t="str">
            <v>NUEVO FONDO CEROGRAFICS 284*242*200 T150</v>
          </cell>
          <cell r="C991">
            <v>2</v>
          </cell>
          <cell r="D991" t="str">
            <v>3</v>
          </cell>
          <cell r="E991">
            <v>20020605</v>
          </cell>
          <cell r="F991" t="str">
            <v>UN</v>
          </cell>
          <cell r="G991">
            <v>1</v>
          </cell>
          <cell r="H991">
            <v>1110</v>
          </cell>
          <cell r="I991">
            <v>0.19</v>
          </cell>
          <cell r="J991">
            <v>210.9</v>
          </cell>
          <cell r="K991" t="str">
            <v>Peso de Producto Terminado</v>
          </cell>
          <cell r="L991" t="str">
            <v>G1201</v>
          </cell>
          <cell r="M991">
            <v>2002</v>
          </cell>
          <cell r="N991">
            <v>6</v>
          </cell>
          <cell r="O991" t="str">
            <v>042938</v>
          </cell>
          <cell r="P991">
            <v>6</v>
          </cell>
          <cell r="Q991" t="str">
            <v>14931</v>
          </cell>
          <cell r="R991" t="str">
            <v>19200</v>
          </cell>
          <cell r="S991" t="str">
            <v>0</v>
          </cell>
          <cell r="T991" t="str">
            <v>IMPORTADORA POPULAR</v>
          </cell>
          <cell r="U991">
            <v>42938</v>
          </cell>
        </row>
        <row r="992">
          <cell r="A992" t="str">
            <v>G1201C3NFC</v>
          </cell>
          <cell r="B992" t="str">
            <v>N FONDO COMPUPAPER 91/2 283*245*200 T150</v>
          </cell>
          <cell r="C992">
            <v>90</v>
          </cell>
          <cell r="D992" t="str">
            <v>3</v>
          </cell>
          <cell r="E992">
            <v>20020627</v>
          </cell>
          <cell r="F992" t="str">
            <v>UN</v>
          </cell>
          <cell r="G992">
            <v>-1</v>
          </cell>
          <cell r="H992">
            <v>1500</v>
          </cell>
          <cell r="I992">
            <v>0.191</v>
          </cell>
          <cell r="J992">
            <v>-286.5</v>
          </cell>
          <cell r="K992" t="str">
            <v>Peso de Producto Terminado</v>
          </cell>
          <cell r="L992" t="str">
            <v>G1201</v>
          </cell>
          <cell r="M992">
            <v>2002</v>
          </cell>
          <cell r="N992">
            <v>6</v>
          </cell>
          <cell r="O992" t="str">
            <v>043894</v>
          </cell>
          <cell r="P992">
            <v>1</v>
          </cell>
          <cell r="Q992" t="str">
            <v>G1201</v>
          </cell>
          <cell r="R992" t="str">
            <v>FACTUPA$02</v>
          </cell>
          <cell r="S992" t="str">
            <v>0200015260</v>
          </cell>
          <cell r="T992" t="str">
            <v>IMPORTADORA POPULAR</v>
          </cell>
          <cell r="U992">
            <v>43894</v>
          </cell>
          <cell r="V992">
            <v>255</v>
          </cell>
          <cell r="W992">
            <v>0</v>
          </cell>
          <cell r="X992">
            <v>255</v>
          </cell>
          <cell r="Y992">
            <v>30.6</v>
          </cell>
        </row>
        <row r="993">
          <cell r="A993" t="str">
            <v>G1201C3NFC</v>
          </cell>
          <cell r="B993" t="str">
            <v>N FONDO COMPUPAPER 91/2 283*245*200 T150</v>
          </cell>
          <cell r="C993">
            <v>90</v>
          </cell>
          <cell r="D993" t="str">
            <v>3</v>
          </cell>
          <cell r="E993">
            <v>20020617</v>
          </cell>
          <cell r="F993" t="str">
            <v>UN</v>
          </cell>
          <cell r="G993">
            <v>-1</v>
          </cell>
          <cell r="H993">
            <v>1550</v>
          </cell>
          <cell r="I993">
            <v>0.191</v>
          </cell>
          <cell r="J993">
            <v>-296.05</v>
          </cell>
          <cell r="K993" t="str">
            <v>Peso de Producto Terminado</v>
          </cell>
          <cell r="L993" t="str">
            <v>G1201</v>
          </cell>
          <cell r="M993">
            <v>2002</v>
          </cell>
          <cell r="N993">
            <v>6</v>
          </cell>
          <cell r="O993" t="str">
            <v>043400</v>
          </cell>
          <cell r="P993">
            <v>2</v>
          </cell>
          <cell r="Q993" t="str">
            <v>G1201</v>
          </cell>
          <cell r="R993" t="str">
            <v>FACTUPA$02</v>
          </cell>
          <cell r="S993" t="str">
            <v>0200015040</v>
          </cell>
          <cell r="T993" t="str">
            <v>IMPORTADORA POPULAR</v>
          </cell>
          <cell r="U993">
            <v>43400</v>
          </cell>
          <cell r="V993">
            <v>263.5</v>
          </cell>
          <cell r="W993">
            <v>0</v>
          </cell>
          <cell r="X993">
            <v>263.5</v>
          </cell>
          <cell r="Y993">
            <v>31.62</v>
          </cell>
        </row>
        <row r="994">
          <cell r="A994" t="str">
            <v>G1201C3NFC</v>
          </cell>
          <cell r="B994" t="str">
            <v>N FONDO COMPUPAPER 91/2 283*245*200 T150</v>
          </cell>
          <cell r="C994">
            <v>2</v>
          </cell>
          <cell r="D994" t="str">
            <v>3</v>
          </cell>
          <cell r="E994">
            <v>20020610</v>
          </cell>
          <cell r="F994" t="str">
            <v>UN</v>
          </cell>
          <cell r="G994">
            <v>1</v>
          </cell>
          <cell r="H994">
            <v>3077</v>
          </cell>
          <cell r="I994">
            <v>0.191</v>
          </cell>
          <cell r="J994">
            <v>587.70699999999999</v>
          </cell>
          <cell r="K994" t="str">
            <v>Peso de Producto Terminado</v>
          </cell>
          <cell r="L994" t="str">
            <v>G1201</v>
          </cell>
          <cell r="M994">
            <v>2002</v>
          </cell>
          <cell r="N994">
            <v>6</v>
          </cell>
          <cell r="O994" t="str">
            <v>043146</v>
          </cell>
          <cell r="P994">
            <v>3</v>
          </cell>
          <cell r="Q994" t="str">
            <v>15039</v>
          </cell>
          <cell r="R994" t="str">
            <v>21751</v>
          </cell>
          <cell r="S994" t="str">
            <v>0</v>
          </cell>
          <cell r="T994" t="str">
            <v>IMPORTADORA POPULAR</v>
          </cell>
          <cell r="U994">
            <v>43146</v>
          </cell>
        </row>
        <row r="995">
          <cell r="A995" t="str">
            <v>G1255T3RAN</v>
          </cell>
          <cell r="B995" t="str">
            <v>TRANSVERSAL 500*385 T175 TR:186 TE:9283</v>
          </cell>
          <cell r="C995">
            <v>97</v>
          </cell>
          <cell r="D995" t="str">
            <v>3</v>
          </cell>
          <cell r="E995">
            <v>20020613</v>
          </cell>
          <cell r="F995" t="str">
            <v>UN</v>
          </cell>
          <cell r="G995">
            <v>-1</v>
          </cell>
          <cell r="H995">
            <v>378</v>
          </cell>
          <cell r="I995">
            <v>0.107</v>
          </cell>
          <cell r="J995">
            <v>-40.445999999999998</v>
          </cell>
          <cell r="K995" t="str">
            <v>Peso de Ventas</v>
          </cell>
          <cell r="L995" t="str">
            <v>G1255</v>
          </cell>
          <cell r="M995">
            <v>2002</v>
          </cell>
          <cell r="N995">
            <v>6</v>
          </cell>
          <cell r="O995" t="str">
            <v>043288</v>
          </cell>
          <cell r="P995">
            <v>1</v>
          </cell>
          <cell r="Q995" t="str">
            <v>0</v>
          </cell>
          <cell r="R995" t="str">
            <v>0</v>
          </cell>
          <cell r="T995" t="str">
            <v>INCUBESA</v>
          </cell>
          <cell r="U995">
            <v>43288</v>
          </cell>
        </row>
        <row r="996">
          <cell r="A996" t="str">
            <v>G1102C3H5L</v>
          </cell>
          <cell r="B996" t="str">
            <v>CJ HELADO 5 LTS 237*174*120 T150 TE820A</v>
          </cell>
          <cell r="C996">
            <v>90</v>
          </cell>
          <cell r="D996" t="str">
            <v>3</v>
          </cell>
          <cell r="E996">
            <v>20020625</v>
          </cell>
          <cell r="F996" t="str">
            <v>UN</v>
          </cell>
          <cell r="G996">
            <v>-1</v>
          </cell>
          <cell r="H996">
            <v>2765</v>
          </cell>
          <cell r="I996">
            <v>0.13900000000000001</v>
          </cell>
          <cell r="J996">
            <v>-384.33499999999998</v>
          </cell>
          <cell r="K996" t="str">
            <v>Peso de Producto Terminado</v>
          </cell>
          <cell r="L996" t="str">
            <v>G1102</v>
          </cell>
          <cell r="M996">
            <v>2002</v>
          </cell>
          <cell r="N996">
            <v>6</v>
          </cell>
          <cell r="O996" t="str">
            <v>043687</v>
          </cell>
          <cell r="P996">
            <v>2</v>
          </cell>
          <cell r="Q996" t="str">
            <v>G1102</v>
          </cell>
          <cell r="R996" t="str">
            <v>FACTUPA$02</v>
          </cell>
          <cell r="S996" t="str">
            <v>0200015184</v>
          </cell>
          <cell r="T996" t="str">
            <v>HELADOSA S.A</v>
          </cell>
          <cell r="U996">
            <v>43687</v>
          </cell>
          <cell r="V996">
            <v>359.45</v>
          </cell>
          <cell r="W996">
            <v>0</v>
          </cell>
          <cell r="X996">
            <v>359.45</v>
          </cell>
          <cell r="Y996">
            <v>43.13</v>
          </cell>
        </row>
        <row r="997">
          <cell r="A997" t="str">
            <v>G2602C3003</v>
          </cell>
          <cell r="B997" t="str">
            <v>CAJAS FC-3 282*275*268 K-C 200 TE-17.1</v>
          </cell>
          <cell r="C997">
            <v>2</v>
          </cell>
          <cell r="D997" t="str">
            <v>3</v>
          </cell>
          <cell r="E997">
            <v>20020626</v>
          </cell>
          <cell r="F997" t="str">
            <v>UN</v>
          </cell>
          <cell r="G997">
            <v>1</v>
          </cell>
          <cell r="H997">
            <v>953</v>
          </cell>
          <cell r="I997">
            <v>0.40100000000000002</v>
          </cell>
          <cell r="J997">
            <v>382.15300000000002</v>
          </cell>
          <cell r="K997" t="str">
            <v>Peso de Producto Terminado</v>
          </cell>
          <cell r="L997" t="str">
            <v>G2602</v>
          </cell>
          <cell r="M997">
            <v>2002</v>
          </cell>
          <cell r="N997">
            <v>6</v>
          </cell>
          <cell r="O997" t="str">
            <v>043847</v>
          </cell>
          <cell r="P997">
            <v>11</v>
          </cell>
          <cell r="Q997" t="str">
            <v>15284</v>
          </cell>
          <cell r="R997" t="str">
            <v>22105</v>
          </cell>
          <cell r="S997" t="str">
            <v>0</v>
          </cell>
          <cell r="T997" t="str">
            <v>ARTES GRAFICAS SENEFELDER C.A.</v>
          </cell>
          <cell r="U997">
            <v>43847</v>
          </cell>
        </row>
        <row r="998">
          <cell r="A998" t="str">
            <v>G1102C3H5L</v>
          </cell>
          <cell r="B998" t="str">
            <v>CJ HELADO 5 LTS 237*174*120 T150 TE820A</v>
          </cell>
          <cell r="C998">
            <v>90</v>
          </cell>
          <cell r="D998" t="str">
            <v>3</v>
          </cell>
          <cell r="E998">
            <v>20020625</v>
          </cell>
          <cell r="F998" t="str">
            <v>UN</v>
          </cell>
          <cell r="G998">
            <v>-1</v>
          </cell>
          <cell r="H998">
            <v>5940</v>
          </cell>
          <cell r="I998">
            <v>0.13900000000000001</v>
          </cell>
          <cell r="J998">
            <v>-825.66</v>
          </cell>
          <cell r="K998" t="str">
            <v>Peso de Producto Terminado</v>
          </cell>
          <cell r="L998" t="str">
            <v>G1102</v>
          </cell>
          <cell r="M998">
            <v>2002</v>
          </cell>
          <cell r="N998">
            <v>6</v>
          </cell>
          <cell r="O998" t="str">
            <v>043688</v>
          </cell>
          <cell r="P998">
            <v>1</v>
          </cell>
          <cell r="Q998" t="str">
            <v>G1102</v>
          </cell>
          <cell r="R998" t="str">
            <v>FACTUPA$02</v>
          </cell>
          <cell r="S998" t="str">
            <v>0200015185</v>
          </cell>
          <cell r="T998" t="str">
            <v>HELADOSA S.A</v>
          </cell>
          <cell r="U998">
            <v>43688</v>
          </cell>
          <cell r="V998">
            <v>772.2</v>
          </cell>
          <cell r="W998">
            <v>0</v>
          </cell>
          <cell r="X998">
            <v>772.2</v>
          </cell>
          <cell r="Y998">
            <v>92.66</v>
          </cell>
        </row>
        <row r="999">
          <cell r="A999" t="str">
            <v>G1201C3NFC</v>
          </cell>
          <cell r="B999" t="str">
            <v>N FONDO COMPUPAPER 91/2 283*245*200 T150</v>
          </cell>
          <cell r="C999">
            <v>90</v>
          </cell>
          <cell r="D999" t="str">
            <v>3</v>
          </cell>
          <cell r="E999">
            <v>20020607</v>
          </cell>
          <cell r="F999" t="str">
            <v>UN</v>
          </cell>
          <cell r="G999">
            <v>-1</v>
          </cell>
          <cell r="H999">
            <v>1680</v>
          </cell>
          <cell r="I999">
            <v>0.191</v>
          </cell>
          <cell r="J999">
            <v>-320.88</v>
          </cell>
          <cell r="K999" t="str">
            <v>Peso de Producto Terminado</v>
          </cell>
          <cell r="L999" t="str">
            <v>G1201</v>
          </cell>
          <cell r="M999">
            <v>2002</v>
          </cell>
          <cell r="N999">
            <v>6</v>
          </cell>
          <cell r="O999" t="str">
            <v>043006</v>
          </cell>
          <cell r="P999">
            <v>2</v>
          </cell>
          <cell r="Q999" t="str">
            <v>G1201</v>
          </cell>
          <cell r="R999" t="str">
            <v>FACTUPA$02</v>
          </cell>
          <cell r="S999" t="str">
            <v>0200014843</v>
          </cell>
          <cell r="T999" t="str">
            <v>IMPORTADORA POPULAR</v>
          </cell>
          <cell r="U999">
            <v>43006</v>
          </cell>
          <cell r="V999">
            <v>285.60000000000002</v>
          </cell>
          <cell r="W999">
            <v>0</v>
          </cell>
          <cell r="X999">
            <v>285.60000000000002</v>
          </cell>
          <cell r="Y999">
            <v>34.270000000000003</v>
          </cell>
        </row>
        <row r="1000">
          <cell r="A1000" t="str">
            <v>G1201C3NFC</v>
          </cell>
          <cell r="B1000" t="str">
            <v>N FONDO COMPUPAPER 91/2 283*245*200 T150</v>
          </cell>
          <cell r="C1000">
            <v>2</v>
          </cell>
          <cell r="D1000" t="str">
            <v>3</v>
          </cell>
          <cell r="E1000">
            <v>20020605</v>
          </cell>
          <cell r="F1000" t="str">
            <v>UN</v>
          </cell>
          <cell r="G1000">
            <v>1</v>
          </cell>
          <cell r="H1000">
            <v>2117</v>
          </cell>
          <cell r="I1000">
            <v>0.191</v>
          </cell>
          <cell r="J1000">
            <v>404.34699999999998</v>
          </cell>
          <cell r="K1000" t="str">
            <v>Peso de Producto Terminado</v>
          </cell>
          <cell r="L1000" t="str">
            <v>G1201</v>
          </cell>
          <cell r="M1000">
            <v>2002</v>
          </cell>
          <cell r="N1000">
            <v>6</v>
          </cell>
          <cell r="O1000" t="str">
            <v>042938</v>
          </cell>
          <cell r="P1000">
            <v>7</v>
          </cell>
          <cell r="Q1000" t="str">
            <v>14929</v>
          </cell>
          <cell r="R1000" t="str">
            <v>21324</v>
          </cell>
          <cell r="S1000" t="str">
            <v>0</v>
          </cell>
          <cell r="T1000" t="str">
            <v>IMPORTADORA POPULAR</v>
          </cell>
          <cell r="U1000">
            <v>42938</v>
          </cell>
        </row>
        <row r="1001">
          <cell r="A1001" t="str">
            <v>G1199C3001</v>
          </cell>
          <cell r="B1001" t="str">
            <v>NUEVA CJ CLAVO 25KL E1136 TE 3886 P=0.43</v>
          </cell>
          <cell r="C1001">
            <v>90</v>
          </cell>
          <cell r="D1001" t="str">
            <v>3</v>
          </cell>
          <cell r="E1001">
            <v>20020611</v>
          </cell>
          <cell r="F1001" t="str">
            <v>UN</v>
          </cell>
          <cell r="G1001">
            <v>-1</v>
          </cell>
          <cell r="H1001">
            <v>1720</v>
          </cell>
          <cell r="I1001">
            <v>0.52300000000000002</v>
          </cell>
          <cell r="J1001">
            <v>-899.56</v>
          </cell>
          <cell r="K1001" t="str">
            <v>Peso de Producto Terminado</v>
          </cell>
          <cell r="L1001" t="str">
            <v>G1199</v>
          </cell>
          <cell r="M1001">
            <v>2002</v>
          </cell>
          <cell r="N1001">
            <v>6</v>
          </cell>
          <cell r="O1001" t="str">
            <v>043145</v>
          </cell>
          <cell r="P1001">
            <v>1</v>
          </cell>
          <cell r="Q1001" t="str">
            <v>G1199</v>
          </cell>
          <cell r="R1001" t="str">
            <v>FACTUPA$02</v>
          </cell>
          <cell r="S1001" t="str">
            <v>0200014914</v>
          </cell>
          <cell r="T1001" t="str">
            <v>IDEAL ALAMBREC</v>
          </cell>
          <cell r="U1001">
            <v>43145</v>
          </cell>
          <cell r="V1001">
            <v>739.6</v>
          </cell>
          <cell r="W1001">
            <v>0</v>
          </cell>
          <cell r="X1001">
            <v>739.6</v>
          </cell>
          <cell r="Y1001">
            <v>88.75</v>
          </cell>
        </row>
        <row r="1002">
          <cell r="A1002" t="str">
            <v>G1201C3FHT</v>
          </cell>
          <cell r="B1002" t="str">
            <v>CAJA FONDO HIGH TECH 283X245X230 T/150</v>
          </cell>
          <cell r="C1002">
            <v>90</v>
          </cell>
          <cell r="D1002" t="str">
            <v>3</v>
          </cell>
          <cell r="E1002">
            <v>20020615</v>
          </cell>
          <cell r="F1002" t="str">
            <v>UN</v>
          </cell>
          <cell r="G1002">
            <v>-1</v>
          </cell>
          <cell r="H1002">
            <v>488</v>
          </cell>
          <cell r="I1002">
            <v>0.20899999999999999</v>
          </cell>
          <cell r="J1002">
            <v>-101.99199999999999</v>
          </cell>
          <cell r="K1002" t="str">
            <v>Peso de Producto Terminado</v>
          </cell>
          <cell r="L1002" t="str">
            <v>G1201</v>
          </cell>
          <cell r="M1002">
            <v>2002</v>
          </cell>
          <cell r="N1002">
            <v>6</v>
          </cell>
          <cell r="O1002" t="str">
            <v>043353</v>
          </cell>
          <cell r="P1002">
            <v>2</v>
          </cell>
          <cell r="Q1002" t="str">
            <v>G1201</v>
          </cell>
          <cell r="R1002" t="str">
            <v>FACTUPA$02</v>
          </cell>
          <cell r="S1002" t="str">
            <v>0200015012</v>
          </cell>
          <cell r="T1002" t="str">
            <v>IMPORTADORA POPULAR</v>
          </cell>
          <cell r="U1002">
            <v>43353</v>
          </cell>
          <cell r="V1002">
            <v>87.84</v>
          </cell>
          <cell r="W1002">
            <v>0</v>
          </cell>
          <cell r="X1002">
            <v>87.84</v>
          </cell>
          <cell r="Y1002">
            <v>10.54</v>
          </cell>
        </row>
        <row r="1003">
          <cell r="A1003" t="str">
            <v>G1201C3NTC</v>
          </cell>
          <cell r="B1003" t="str">
            <v>N CJ TAPA COMPUPAPER 9 1/2 640*435 T/150</v>
          </cell>
          <cell r="C1003">
            <v>90</v>
          </cell>
          <cell r="D1003" t="str">
            <v>3</v>
          </cell>
          <cell r="E1003">
            <v>20020617</v>
          </cell>
          <cell r="F1003" t="str">
            <v>UN</v>
          </cell>
          <cell r="G1003">
            <v>-1</v>
          </cell>
          <cell r="H1003">
            <v>1550</v>
          </cell>
          <cell r="I1003">
            <v>0.14599999999999999</v>
          </cell>
          <cell r="J1003">
            <v>-226.3</v>
          </cell>
          <cell r="K1003" t="str">
            <v>Peso de Producto Terminado</v>
          </cell>
          <cell r="L1003" t="str">
            <v>G1201</v>
          </cell>
          <cell r="M1003">
            <v>2002</v>
          </cell>
          <cell r="N1003">
            <v>6</v>
          </cell>
          <cell r="O1003" t="str">
            <v>043400</v>
          </cell>
          <cell r="P1003">
            <v>1</v>
          </cell>
          <cell r="Q1003" t="str">
            <v>G1201</v>
          </cell>
          <cell r="R1003" t="str">
            <v>FACTUPA$02</v>
          </cell>
          <cell r="S1003" t="str">
            <v>0200015040</v>
          </cell>
          <cell r="T1003" t="str">
            <v>IMPORTADORA POPULAR</v>
          </cell>
          <cell r="U1003">
            <v>43400</v>
          </cell>
          <cell r="V1003">
            <v>201.5</v>
          </cell>
          <cell r="W1003">
            <v>0</v>
          </cell>
          <cell r="X1003">
            <v>201.5</v>
          </cell>
          <cell r="Y1003">
            <v>24.18</v>
          </cell>
        </row>
        <row r="1004">
          <cell r="A1004" t="str">
            <v>G1201C3FHT</v>
          </cell>
          <cell r="B1004" t="str">
            <v>CAJA FONDO HIGH TECH 283X245X230 T/150</v>
          </cell>
          <cell r="C1004">
            <v>90</v>
          </cell>
          <cell r="D1004" t="str">
            <v>3</v>
          </cell>
          <cell r="E1004">
            <v>20020607</v>
          </cell>
          <cell r="F1004" t="str">
            <v>UN</v>
          </cell>
          <cell r="G1004">
            <v>-1</v>
          </cell>
          <cell r="H1004">
            <v>1052</v>
          </cell>
          <cell r="I1004">
            <v>0.20899999999999999</v>
          </cell>
          <cell r="J1004">
            <v>-219.86799999999999</v>
          </cell>
          <cell r="K1004" t="str">
            <v>Peso de Producto Terminado</v>
          </cell>
          <cell r="L1004" t="str">
            <v>G1201</v>
          </cell>
          <cell r="M1004">
            <v>2002</v>
          </cell>
          <cell r="N1004">
            <v>6</v>
          </cell>
          <cell r="O1004" t="str">
            <v>043004</v>
          </cell>
          <cell r="P1004">
            <v>1</v>
          </cell>
          <cell r="Q1004" t="str">
            <v>G1201</v>
          </cell>
          <cell r="R1004" t="str">
            <v>FACTUPA$02</v>
          </cell>
          <cell r="S1004" t="str">
            <v>0200014842</v>
          </cell>
          <cell r="T1004" t="str">
            <v>IMPORTADORA POPULAR</v>
          </cell>
          <cell r="U1004">
            <v>43004</v>
          </cell>
          <cell r="V1004">
            <v>189.36</v>
          </cell>
          <cell r="W1004">
            <v>0</v>
          </cell>
          <cell r="X1004">
            <v>189.36</v>
          </cell>
          <cell r="Y1004">
            <v>22.72</v>
          </cell>
        </row>
        <row r="1005">
          <cell r="A1005" t="str">
            <v>G1201C3FC2</v>
          </cell>
          <cell r="B1005" t="str">
            <v>CAJA FC2 282*258*271 T/150 TE:3466</v>
          </cell>
          <cell r="C1005">
            <v>90</v>
          </cell>
          <cell r="D1005" t="str">
            <v>3</v>
          </cell>
          <cell r="E1005">
            <v>20020607</v>
          </cell>
          <cell r="F1005" t="str">
            <v>UN</v>
          </cell>
          <cell r="G1005">
            <v>-1</v>
          </cell>
          <cell r="H1005">
            <v>3373</v>
          </cell>
          <cell r="I1005">
            <v>0.31900000000000001</v>
          </cell>
          <cell r="J1005">
            <v>-1075.9870000000001</v>
          </cell>
          <cell r="K1005" t="str">
            <v>Peso de Producto Terminado</v>
          </cell>
          <cell r="L1005" t="str">
            <v>G1201</v>
          </cell>
          <cell r="M1005">
            <v>2002</v>
          </cell>
          <cell r="N1005">
            <v>6</v>
          </cell>
          <cell r="O1005" t="str">
            <v>043009</v>
          </cell>
          <cell r="P1005">
            <v>1</v>
          </cell>
          <cell r="Q1005" t="str">
            <v>G1201</v>
          </cell>
          <cell r="R1005" t="str">
            <v>FACTUPA$02</v>
          </cell>
          <cell r="S1005" t="str">
            <v>0200014845</v>
          </cell>
          <cell r="T1005" t="str">
            <v>IMPORTADORA POPULAR</v>
          </cell>
          <cell r="U1005">
            <v>43009</v>
          </cell>
          <cell r="V1005">
            <v>978.17</v>
          </cell>
          <cell r="W1005">
            <v>0</v>
          </cell>
          <cell r="X1005">
            <v>978.17</v>
          </cell>
          <cell r="Y1005">
            <v>117.38</v>
          </cell>
        </row>
        <row r="1006">
          <cell r="A1006" t="str">
            <v>G1201C3FC2</v>
          </cell>
          <cell r="B1006" t="str">
            <v>CAJA FC2 282*258*271 T/150 TE:3466</v>
          </cell>
          <cell r="C1006">
            <v>2</v>
          </cell>
          <cell r="D1006" t="str">
            <v>3</v>
          </cell>
          <cell r="E1006">
            <v>20020606</v>
          </cell>
          <cell r="F1006" t="str">
            <v>UN</v>
          </cell>
          <cell r="G1006">
            <v>1</v>
          </cell>
          <cell r="H1006">
            <v>3373</v>
          </cell>
          <cell r="I1006">
            <v>0.31900000000000001</v>
          </cell>
          <cell r="J1006">
            <v>1075.9870000000001</v>
          </cell>
          <cell r="K1006" t="str">
            <v>Peso de Producto Terminado</v>
          </cell>
          <cell r="L1006" t="str">
            <v>G1201</v>
          </cell>
          <cell r="M1006">
            <v>2002</v>
          </cell>
          <cell r="N1006">
            <v>6</v>
          </cell>
          <cell r="O1006" t="str">
            <v>043005</v>
          </cell>
          <cell r="P1006">
            <v>1</v>
          </cell>
          <cell r="Q1006" t="str">
            <v>14962</v>
          </cell>
          <cell r="R1006" t="str">
            <v>21730</v>
          </cell>
          <cell r="S1006" t="str">
            <v>0</v>
          </cell>
          <cell r="T1006" t="str">
            <v>IMPORTADORA POPULAR</v>
          </cell>
          <cell r="U1006">
            <v>43005</v>
          </cell>
        </row>
        <row r="1007">
          <cell r="A1007" t="str">
            <v>G1201C3FCU</v>
          </cell>
          <cell r="B1007" t="str">
            <v>CAJA FONDO COMPUPAPER 14 7/8 X 11  T/150</v>
          </cell>
          <cell r="C1007">
            <v>90</v>
          </cell>
          <cell r="D1007" t="str">
            <v>3</v>
          </cell>
          <cell r="E1007">
            <v>20020620</v>
          </cell>
          <cell r="F1007" t="str">
            <v>UN</v>
          </cell>
          <cell r="G1007">
            <v>-1</v>
          </cell>
          <cell r="H1007">
            <v>2204</v>
          </cell>
          <cell r="I1007">
            <v>0.25</v>
          </cell>
          <cell r="J1007">
            <v>-551</v>
          </cell>
          <cell r="K1007" t="str">
            <v>Peso de Producto Terminado</v>
          </cell>
          <cell r="L1007" t="str">
            <v>G1201</v>
          </cell>
          <cell r="M1007">
            <v>2002</v>
          </cell>
          <cell r="N1007">
            <v>6</v>
          </cell>
          <cell r="O1007" t="str">
            <v>043557</v>
          </cell>
          <cell r="P1007">
            <v>1</v>
          </cell>
          <cell r="Q1007" t="str">
            <v>G1201</v>
          </cell>
          <cell r="R1007" t="str">
            <v>FACTUPA$02</v>
          </cell>
          <cell r="S1007" t="str">
            <v>0200015118</v>
          </cell>
          <cell r="T1007" t="str">
            <v>IMPORTADORA POPULAR</v>
          </cell>
          <cell r="U1007">
            <v>43557</v>
          </cell>
          <cell r="V1007">
            <v>484.88</v>
          </cell>
          <cell r="W1007">
            <v>0</v>
          </cell>
          <cell r="X1007">
            <v>484.88</v>
          </cell>
          <cell r="Y1007">
            <v>58.19</v>
          </cell>
        </row>
        <row r="1008">
          <cell r="A1008" t="str">
            <v>G1201C3FCU</v>
          </cell>
          <cell r="B1008" t="str">
            <v>CAJA FONDO COMPUPAPER 14 7/8 X 11  T/150</v>
          </cell>
          <cell r="C1008">
            <v>2</v>
          </cell>
          <cell r="D1008" t="str">
            <v>3</v>
          </cell>
          <cell r="E1008">
            <v>20020618</v>
          </cell>
          <cell r="F1008" t="str">
            <v>UN</v>
          </cell>
          <cell r="G1008">
            <v>1</v>
          </cell>
          <cell r="H1008">
            <v>1592</v>
          </cell>
          <cell r="I1008">
            <v>0.25</v>
          </cell>
          <cell r="J1008">
            <v>398</v>
          </cell>
          <cell r="K1008" t="str">
            <v>Peso de Producto Terminado</v>
          </cell>
          <cell r="L1008" t="str">
            <v>G1201</v>
          </cell>
          <cell r="M1008">
            <v>2002</v>
          </cell>
          <cell r="N1008">
            <v>6</v>
          </cell>
          <cell r="O1008" t="str">
            <v>043443</v>
          </cell>
          <cell r="P1008">
            <v>3</v>
          </cell>
          <cell r="Q1008" t="str">
            <v>15222</v>
          </cell>
          <cell r="R1008" t="str">
            <v>21756</v>
          </cell>
          <cell r="S1008" t="str">
            <v>0</v>
          </cell>
          <cell r="T1008" t="str">
            <v>IMPORTADORA POPULAR</v>
          </cell>
          <cell r="U1008">
            <v>43443</v>
          </cell>
        </row>
        <row r="1009">
          <cell r="A1009" t="str">
            <v>G1201C3FCU</v>
          </cell>
          <cell r="B1009" t="str">
            <v>CAJA FONDO COMPUPAPER 14 7/8 X 11  T/150</v>
          </cell>
          <cell r="C1009">
            <v>2</v>
          </cell>
          <cell r="D1009" t="str">
            <v>3</v>
          </cell>
          <cell r="E1009">
            <v>20020617</v>
          </cell>
          <cell r="F1009" t="str">
            <v>UN</v>
          </cell>
          <cell r="G1009">
            <v>1</v>
          </cell>
          <cell r="H1009">
            <v>612</v>
          </cell>
          <cell r="I1009">
            <v>0.25</v>
          </cell>
          <cell r="J1009">
            <v>153</v>
          </cell>
          <cell r="K1009" t="str">
            <v>Peso de Producto Terminado</v>
          </cell>
          <cell r="L1009" t="str">
            <v>G1201</v>
          </cell>
          <cell r="M1009">
            <v>2002</v>
          </cell>
          <cell r="N1009">
            <v>6</v>
          </cell>
          <cell r="O1009" t="str">
            <v>043413</v>
          </cell>
          <cell r="P1009">
            <v>2</v>
          </cell>
          <cell r="Q1009" t="str">
            <v>15410</v>
          </cell>
          <cell r="R1009" t="str">
            <v>21756</v>
          </cell>
          <cell r="S1009" t="str">
            <v>0</v>
          </cell>
          <cell r="T1009" t="str">
            <v>IMPORTADORA POPULAR</v>
          </cell>
          <cell r="U1009">
            <v>43413</v>
          </cell>
        </row>
        <row r="1010">
          <cell r="A1010" t="str">
            <v>G1199C3004</v>
          </cell>
          <cell r="B1010" t="str">
            <v>CLAVOS DISENSA 280*280*140 K-BC 350 9317</v>
          </cell>
          <cell r="C1010">
            <v>90</v>
          </cell>
          <cell r="D1010" t="str">
            <v>3</v>
          </cell>
          <cell r="E1010">
            <v>20020615</v>
          </cell>
          <cell r="F1010" t="str">
            <v>UN</v>
          </cell>
          <cell r="G1010">
            <v>-1</v>
          </cell>
          <cell r="H1010">
            <v>2496</v>
          </cell>
          <cell r="I1010">
            <v>0.52600000000000002</v>
          </cell>
          <cell r="J1010">
            <v>-1312.896</v>
          </cell>
          <cell r="K1010" t="str">
            <v>Peso de Producto Terminado</v>
          </cell>
          <cell r="L1010" t="str">
            <v>G1199</v>
          </cell>
          <cell r="M1010">
            <v>2002</v>
          </cell>
          <cell r="N1010">
            <v>6</v>
          </cell>
          <cell r="O1010" t="str">
            <v>043355</v>
          </cell>
          <cell r="P1010">
            <v>1</v>
          </cell>
          <cell r="Q1010" t="str">
            <v>G1199</v>
          </cell>
          <cell r="R1010" t="str">
            <v>FACTUPA$02</v>
          </cell>
          <cell r="S1010" t="str">
            <v>0200015014</v>
          </cell>
          <cell r="T1010" t="str">
            <v>IDEAL ALAMBREC</v>
          </cell>
          <cell r="U1010">
            <v>43355</v>
          </cell>
          <cell r="V1010">
            <v>1073.28</v>
          </cell>
          <cell r="W1010">
            <v>0</v>
          </cell>
          <cell r="X1010">
            <v>1073.28</v>
          </cell>
          <cell r="Y1010">
            <v>128.79</v>
          </cell>
        </row>
        <row r="1011">
          <cell r="A1011" t="str">
            <v>G1199C3004</v>
          </cell>
          <cell r="B1011" t="str">
            <v>CLAVOS DISENSA 280*280*140 K-BC 350 9317</v>
          </cell>
          <cell r="C1011">
            <v>2</v>
          </cell>
          <cell r="D1011" t="str">
            <v>3</v>
          </cell>
          <cell r="E1011">
            <v>20020614</v>
          </cell>
          <cell r="F1011" t="str">
            <v>UN</v>
          </cell>
          <cell r="G1011">
            <v>1</v>
          </cell>
          <cell r="H1011">
            <v>2496</v>
          </cell>
          <cell r="I1011">
            <v>0.52600000000000002</v>
          </cell>
          <cell r="J1011">
            <v>1312.896</v>
          </cell>
          <cell r="K1011" t="str">
            <v>Peso de Producto Terminado</v>
          </cell>
          <cell r="L1011" t="str">
            <v>G1199</v>
          </cell>
          <cell r="M1011">
            <v>2002</v>
          </cell>
          <cell r="N1011">
            <v>6</v>
          </cell>
          <cell r="O1011" t="str">
            <v>043331</v>
          </cell>
          <cell r="P1011">
            <v>5</v>
          </cell>
          <cell r="Q1011" t="str">
            <v>15205</v>
          </cell>
          <cell r="R1011" t="str">
            <v>21859</v>
          </cell>
          <cell r="S1011" t="str">
            <v>0</v>
          </cell>
          <cell r="T1011" t="str">
            <v>IDEAL ALAMBREC</v>
          </cell>
          <cell r="U1011">
            <v>43331</v>
          </cell>
        </row>
        <row r="1012">
          <cell r="A1012" t="str">
            <v>G1199C3002</v>
          </cell>
          <cell r="B1012" t="str">
            <v>CJ CLAVO 25KL E1148 280*280*123 TE-4280</v>
          </cell>
          <cell r="C1012">
            <v>90</v>
          </cell>
          <cell r="D1012" t="str">
            <v>3</v>
          </cell>
          <cell r="E1012">
            <v>20020619</v>
          </cell>
          <cell r="F1012" t="str">
            <v>UN</v>
          </cell>
          <cell r="G1012">
            <v>-1</v>
          </cell>
          <cell r="H1012">
            <v>440</v>
          </cell>
          <cell r="I1012">
            <v>0.871</v>
          </cell>
          <cell r="J1012">
            <v>-383.24</v>
          </cell>
          <cell r="K1012" t="str">
            <v>Peso de Producto Terminado</v>
          </cell>
          <cell r="L1012" t="str">
            <v>G1199</v>
          </cell>
          <cell r="M1012">
            <v>2002</v>
          </cell>
          <cell r="N1012">
            <v>6</v>
          </cell>
          <cell r="O1012" t="str">
            <v>043465</v>
          </cell>
          <cell r="P1012">
            <v>1</v>
          </cell>
          <cell r="Q1012" t="str">
            <v>G1199</v>
          </cell>
          <cell r="R1012" t="str">
            <v>FACTUPA$02</v>
          </cell>
          <cell r="S1012" t="str">
            <v>0200015072</v>
          </cell>
          <cell r="T1012" t="str">
            <v>IDEAL ALAMBREC</v>
          </cell>
          <cell r="U1012">
            <v>43465</v>
          </cell>
          <cell r="V1012">
            <v>189.2</v>
          </cell>
          <cell r="W1012">
            <v>0</v>
          </cell>
          <cell r="X1012">
            <v>189.2</v>
          </cell>
          <cell r="Y1012">
            <v>22.7</v>
          </cell>
        </row>
        <row r="1013">
          <cell r="A1013" t="str">
            <v>G1199C3002</v>
          </cell>
          <cell r="B1013" t="str">
            <v>CJ CLAVO 25KL E1148 280*280*123 TE-4280</v>
          </cell>
          <cell r="C1013">
            <v>90</v>
          </cell>
          <cell r="D1013" t="str">
            <v>3</v>
          </cell>
          <cell r="E1013">
            <v>20020618</v>
          </cell>
          <cell r="F1013" t="str">
            <v>UN</v>
          </cell>
          <cell r="G1013">
            <v>-1</v>
          </cell>
          <cell r="H1013">
            <v>9600</v>
          </cell>
          <cell r="I1013">
            <v>0.871</v>
          </cell>
          <cell r="J1013">
            <v>-8361.6</v>
          </cell>
          <cell r="K1013" t="str">
            <v>Peso de Producto Terminado</v>
          </cell>
          <cell r="L1013" t="str">
            <v>G1199</v>
          </cell>
          <cell r="M1013">
            <v>2002</v>
          </cell>
          <cell r="N1013">
            <v>6</v>
          </cell>
          <cell r="O1013" t="str">
            <v>043444</v>
          </cell>
          <cell r="P1013">
            <v>1</v>
          </cell>
          <cell r="Q1013" t="str">
            <v>G1199</v>
          </cell>
          <cell r="R1013" t="str">
            <v>FACTUPA$02</v>
          </cell>
          <cell r="S1013" t="str">
            <v>0200015059</v>
          </cell>
          <cell r="T1013" t="str">
            <v>IDEAL ALAMBREC</v>
          </cell>
          <cell r="U1013">
            <v>43444</v>
          </cell>
          <cell r="V1013">
            <v>4128</v>
          </cell>
          <cell r="W1013">
            <v>0</v>
          </cell>
          <cell r="X1013">
            <v>4128</v>
          </cell>
          <cell r="Y1013">
            <v>495.36</v>
          </cell>
        </row>
        <row r="1014">
          <cell r="A1014" t="str">
            <v>G1207C3006</v>
          </cell>
          <cell r="B1014" t="str">
            <v>JB TAPA 710056 398*342*243 KC 200 4820</v>
          </cell>
          <cell r="C1014">
            <v>90</v>
          </cell>
          <cell r="D1014" t="str">
            <v>3</v>
          </cell>
          <cell r="E1014">
            <v>20020621</v>
          </cell>
          <cell r="F1014" t="str">
            <v>UN</v>
          </cell>
          <cell r="G1014">
            <v>-1</v>
          </cell>
          <cell r="H1014">
            <v>2000</v>
          </cell>
          <cell r="I1014">
            <v>0.39600000000000002</v>
          </cell>
          <cell r="J1014">
            <v>-792</v>
          </cell>
          <cell r="K1014" t="str">
            <v>Peso de Producto Terminado</v>
          </cell>
          <cell r="L1014" t="str">
            <v>G1207</v>
          </cell>
          <cell r="M1014">
            <v>2002</v>
          </cell>
          <cell r="N1014">
            <v>6</v>
          </cell>
          <cell r="O1014" t="str">
            <v>043602</v>
          </cell>
          <cell r="P1014">
            <v>3</v>
          </cell>
          <cell r="Q1014" t="str">
            <v>G1207</v>
          </cell>
          <cell r="R1014" t="str">
            <v>FACTUPA$03</v>
          </cell>
          <cell r="S1014" t="str">
            <v>0200015141</v>
          </cell>
          <cell r="T1014" t="str">
            <v>INCABLES</v>
          </cell>
          <cell r="U1014">
            <v>43602</v>
          </cell>
          <cell r="V1014">
            <v>640</v>
          </cell>
          <cell r="W1014">
            <v>0</v>
          </cell>
          <cell r="X1014">
            <v>640</v>
          </cell>
          <cell r="Y1014">
            <v>0</v>
          </cell>
        </row>
        <row r="1015">
          <cell r="A1015" t="str">
            <v>G1201C3FHT</v>
          </cell>
          <cell r="B1015" t="str">
            <v>CAJA FONDO HIGH TECH 283X245X230 T/150</v>
          </cell>
          <cell r="C1015">
            <v>90</v>
          </cell>
          <cell r="D1015" t="str">
            <v>3</v>
          </cell>
          <cell r="E1015">
            <v>20020617</v>
          </cell>
          <cell r="F1015" t="str">
            <v>UN</v>
          </cell>
          <cell r="G1015">
            <v>-1</v>
          </cell>
          <cell r="H1015">
            <v>1912</v>
          </cell>
          <cell r="I1015">
            <v>0.20899999999999999</v>
          </cell>
          <cell r="J1015">
            <v>-399.608</v>
          </cell>
          <cell r="K1015" t="str">
            <v>Peso de Producto Terminado</v>
          </cell>
          <cell r="L1015" t="str">
            <v>G1201</v>
          </cell>
          <cell r="M1015">
            <v>2002</v>
          </cell>
          <cell r="N1015">
            <v>6</v>
          </cell>
          <cell r="O1015" t="str">
            <v>043387</v>
          </cell>
          <cell r="P1015">
            <v>1</v>
          </cell>
          <cell r="Q1015" t="str">
            <v>G1201</v>
          </cell>
          <cell r="R1015" t="str">
            <v>FACTUPA$02</v>
          </cell>
          <cell r="S1015" t="str">
            <v>0200015034</v>
          </cell>
          <cell r="T1015" t="str">
            <v>IMPORTADORA POPULAR</v>
          </cell>
          <cell r="U1015">
            <v>43387</v>
          </cell>
          <cell r="V1015">
            <v>344.16</v>
          </cell>
          <cell r="W1015">
            <v>0</v>
          </cell>
          <cell r="X1015">
            <v>344.16</v>
          </cell>
          <cell r="Y1015">
            <v>41.3</v>
          </cell>
        </row>
        <row r="1016">
          <cell r="A1016" t="str">
            <v>G1201C3007</v>
          </cell>
          <cell r="B1016" t="str">
            <v>CJ FC4 386*286*266 T150</v>
          </cell>
          <cell r="C1016">
            <v>90</v>
          </cell>
          <cell r="D1016" t="str">
            <v>3</v>
          </cell>
          <cell r="E1016">
            <v>20020627</v>
          </cell>
          <cell r="F1016" t="str">
            <v>UN</v>
          </cell>
          <cell r="G1016">
            <v>-1</v>
          </cell>
          <cell r="H1016">
            <v>2124</v>
          </cell>
          <cell r="I1016">
            <v>0.41099999999999998</v>
          </cell>
          <cell r="J1016">
            <v>-872.96399999999994</v>
          </cell>
          <cell r="K1016" t="str">
            <v>Peso de Producto Terminado</v>
          </cell>
          <cell r="L1016" t="str">
            <v>G1201</v>
          </cell>
          <cell r="M1016">
            <v>2002</v>
          </cell>
          <cell r="N1016">
            <v>6</v>
          </cell>
          <cell r="O1016" t="str">
            <v>043894</v>
          </cell>
          <cell r="P1016">
            <v>3</v>
          </cell>
          <cell r="Q1016" t="str">
            <v>G1201</v>
          </cell>
          <cell r="R1016" t="str">
            <v>FACTUPA$02</v>
          </cell>
          <cell r="S1016" t="str">
            <v>0200015260</v>
          </cell>
          <cell r="T1016" t="str">
            <v>IMPORTADORA POPULAR</v>
          </cell>
          <cell r="U1016">
            <v>43894</v>
          </cell>
          <cell r="V1016">
            <v>722.16</v>
          </cell>
          <cell r="W1016">
            <v>0</v>
          </cell>
          <cell r="X1016">
            <v>722.16</v>
          </cell>
          <cell r="Y1016">
            <v>86.66</v>
          </cell>
        </row>
        <row r="1017">
          <cell r="A1017" t="str">
            <v>G0000L3LAR</v>
          </cell>
          <cell r="B1017" t="str">
            <v>LARGUEROS DE POLLOS</v>
          </cell>
          <cell r="C1017">
            <v>90</v>
          </cell>
          <cell r="D1017" t="str">
            <v>3</v>
          </cell>
          <cell r="E1017">
            <v>20020607</v>
          </cell>
          <cell r="F1017" t="str">
            <v>UN</v>
          </cell>
          <cell r="G1017">
            <v>-1</v>
          </cell>
          <cell r="H1017">
            <v>5250</v>
          </cell>
          <cell r="I1017">
            <v>0.30299999999999999</v>
          </cell>
          <cell r="J1017">
            <v>-1590.75</v>
          </cell>
          <cell r="K1017" t="str">
            <v>Peso de Producto Terminado</v>
          </cell>
          <cell r="L1017" t="str">
            <v>G0000</v>
          </cell>
          <cell r="M1017">
            <v>2002</v>
          </cell>
          <cell r="N1017">
            <v>6</v>
          </cell>
          <cell r="O1017" t="str">
            <v>043019</v>
          </cell>
          <cell r="P1017">
            <v>3</v>
          </cell>
          <cell r="Q1017" t="str">
            <v>G2513</v>
          </cell>
          <cell r="R1017" t="str">
            <v>FACTUPA$02</v>
          </cell>
          <cell r="S1017" t="str">
            <v>0200014850</v>
          </cell>
          <cell r="T1017" t="str">
            <v>INDUSTRIAL LA REFORMA</v>
          </cell>
          <cell r="U1017">
            <v>43019</v>
          </cell>
          <cell r="V1017">
            <v>682.5</v>
          </cell>
          <cell r="W1017">
            <v>0</v>
          </cell>
          <cell r="X1017">
            <v>682.5</v>
          </cell>
          <cell r="Y1017">
            <v>81.900000000000006</v>
          </cell>
        </row>
        <row r="1018">
          <cell r="A1018" t="str">
            <v>G1207C3005</v>
          </cell>
          <cell r="B1018" t="str">
            <v>CJ MASTER 710056 704*410*262 KC 275 4819</v>
          </cell>
          <cell r="C1018">
            <v>90</v>
          </cell>
          <cell r="D1018" t="str">
            <v>3</v>
          </cell>
          <cell r="E1018">
            <v>20020621</v>
          </cell>
          <cell r="F1018" t="str">
            <v>UN</v>
          </cell>
          <cell r="G1018">
            <v>-1</v>
          </cell>
          <cell r="H1018">
            <v>1000</v>
          </cell>
          <cell r="I1018">
            <v>1.38</v>
          </cell>
          <cell r="J1018">
            <v>-1380</v>
          </cell>
          <cell r="K1018" t="str">
            <v>Peso de Producto Terminado</v>
          </cell>
          <cell r="L1018" t="str">
            <v>G1207</v>
          </cell>
          <cell r="M1018">
            <v>2002</v>
          </cell>
          <cell r="N1018">
            <v>6</v>
          </cell>
          <cell r="O1018" t="str">
            <v>043602</v>
          </cell>
          <cell r="P1018">
            <v>1</v>
          </cell>
          <cell r="Q1018" t="str">
            <v>G1207</v>
          </cell>
          <cell r="R1018" t="str">
            <v>FACTUPA$03</v>
          </cell>
          <cell r="S1018" t="str">
            <v>0200015141</v>
          </cell>
          <cell r="T1018" t="str">
            <v>INCABLES</v>
          </cell>
          <cell r="U1018">
            <v>43602</v>
          </cell>
          <cell r="V1018">
            <v>1080</v>
          </cell>
          <cell r="W1018">
            <v>0</v>
          </cell>
          <cell r="X1018">
            <v>1080</v>
          </cell>
          <cell r="Y1018">
            <v>0</v>
          </cell>
        </row>
        <row r="1019">
          <cell r="A1019" t="str">
            <v>G1207C3005</v>
          </cell>
          <cell r="B1019" t="str">
            <v>CJ MASTER 710056 704*410*262 KC 275 4819</v>
          </cell>
          <cell r="C1019">
            <v>2</v>
          </cell>
          <cell r="D1019" t="str">
            <v>3</v>
          </cell>
          <cell r="E1019">
            <v>20020621</v>
          </cell>
          <cell r="F1019" t="str">
            <v>UN</v>
          </cell>
          <cell r="G1019">
            <v>1</v>
          </cell>
          <cell r="H1019">
            <v>1000</v>
          </cell>
          <cell r="I1019">
            <v>1.38</v>
          </cell>
          <cell r="J1019">
            <v>1380</v>
          </cell>
          <cell r="K1019" t="str">
            <v>Peso de Producto Terminado</v>
          </cell>
          <cell r="L1019" t="str">
            <v>G1207</v>
          </cell>
          <cell r="M1019">
            <v>2002</v>
          </cell>
          <cell r="N1019">
            <v>6</v>
          </cell>
          <cell r="O1019" t="str">
            <v>043601</v>
          </cell>
          <cell r="P1019">
            <v>1</v>
          </cell>
          <cell r="Q1019" t="str">
            <v>15368</v>
          </cell>
          <cell r="R1019" t="str">
            <v>21999</v>
          </cell>
          <cell r="S1019" t="str">
            <v>0</v>
          </cell>
          <cell r="T1019" t="str">
            <v>INCABLES</v>
          </cell>
          <cell r="U1019">
            <v>43601</v>
          </cell>
        </row>
        <row r="1020">
          <cell r="A1020" t="str">
            <v>G1207C3004</v>
          </cell>
          <cell r="B1020" t="str">
            <v>CAJA WOODS 71-0048-00  399*222*112 T275</v>
          </cell>
          <cell r="C1020">
            <v>2</v>
          </cell>
          <cell r="D1020" t="str">
            <v>3</v>
          </cell>
          <cell r="E1020">
            <v>20020630</v>
          </cell>
          <cell r="F1020" t="str">
            <v>UN</v>
          </cell>
          <cell r="G1020">
            <v>1</v>
          </cell>
          <cell r="H1020">
            <v>982</v>
          </cell>
          <cell r="I1020">
            <v>0.39500000000000002</v>
          </cell>
          <cell r="J1020">
            <v>387.89</v>
          </cell>
          <cell r="K1020" t="str">
            <v>Peso de Producto Terminado</v>
          </cell>
          <cell r="L1020" t="str">
            <v>G1207</v>
          </cell>
          <cell r="M1020">
            <v>2002</v>
          </cell>
          <cell r="N1020">
            <v>6</v>
          </cell>
          <cell r="O1020" t="str">
            <v>044047</v>
          </cell>
          <cell r="P1020">
            <v>1</v>
          </cell>
          <cell r="Q1020" t="str">
            <v>15526</v>
          </cell>
          <cell r="R1020" t="str">
            <v>22176</v>
          </cell>
          <cell r="S1020" t="str">
            <v>0</v>
          </cell>
          <cell r="T1020" t="str">
            <v>INCABLES</v>
          </cell>
          <cell r="U1020">
            <v>44047</v>
          </cell>
        </row>
        <row r="1021">
          <cell r="A1021" t="str">
            <v>G1207C3002</v>
          </cell>
          <cell r="B1021" t="str">
            <v>FONDO WOODS(CJ JABA)840*1100 T200 TE9322</v>
          </cell>
          <cell r="C1021">
            <v>90</v>
          </cell>
          <cell r="D1021" t="str">
            <v>3</v>
          </cell>
          <cell r="E1021">
            <v>20020612</v>
          </cell>
          <cell r="F1021" t="str">
            <v>UN</v>
          </cell>
          <cell r="G1021">
            <v>-1</v>
          </cell>
          <cell r="H1021">
            <v>5831</v>
          </cell>
          <cell r="I1021">
            <v>0.57599999999999996</v>
          </cell>
          <cell r="J1021">
            <v>-3358.6559999999999</v>
          </cell>
          <cell r="K1021" t="str">
            <v>Peso de Producto Terminado</v>
          </cell>
          <cell r="L1021" t="str">
            <v>G1207</v>
          </cell>
          <cell r="M1021">
            <v>2002</v>
          </cell>
          <cell r="N1021">
            <v>6</v>
          </cell>
          <cell r="O1021" t="str">
            <v>043171</v>
          </cell>
          <cell r="P1021">
            <v>2</v>
          </cell>
          <cell r="Q1021" t="str">
            <v>G1207</v>
          </cell>
          <cell r="R1021" t="str">
            <v>FACTUPA$03</v>
          </cell>
          <cell r="S1021" t="str">
            <v>0200014931</v>
          </cell>
          <cell r="T1021" t="str">
            <v>INCABLES</v>
          </cell>
          <cell r="U1021">
            <v>43171</v>
          </cell>
          <cell r="V1021">
            <v>2915.5</v>
          </cell>
          <cell r="W1021">
            <v>0</v>
          </cell>
          <cell r="X1021">
            <v>2915.5</v>
          </cell>
          <cell r="Y1021">
            <v>0</v>
          </cell>
        </row>
        <row r="1022">
          <cell r="A1022" t="str">
            <v>G1207C3002</v>
          </cell>
          <cell r="B1022" t="str">
            <v>FONDO WOODS(CJ JABA)840*1100 T200 TE9322</v>
          </cell>
          <cell r="C1022">
            <v>2</v>
          </cell>
          <cell r="D1022" t="str">
            <v>3</v>
          </cell>
          <cell r="E1022">
            <v>20020612</v>
          </cell>
          <cell r="F1022" t="str">
            <v>UN</v>
          </cell>
          <cell r="G1022">
            <v>1</v>
          </cell>
          <cell r="H1022">
            <v>4036</v>
          </cell>
          <cell r="I1022">
            <v>0.57599999999999996</v>
          </cell>
          <cell r="J1022">
            <v>2324.7359999999999</v>
          </cell>
          <cell r="K1022" t="str">
            <v>Peso de Producto Terminado</v>
          </cell>
          <cell r="L1022" t="str">
            <v>G1207</v>
          </cell>
          <cell r="M1022">
            <v>2002</v>
          </cell>
          <cell r="N1022">
            <v>6</v>
          </cell>
          <cell r="O1022" t="str">
            <v>043167</v>
          </cell>
          <cell r="P1022">
            <v>1</v>
          </cell>
          <cell r="Q1022" t="str">
            <v>15073</v>
          </cell>
          <cell r="R1022" t="str">
            <v>21802</v>
          </cell>
          <cell r="S1022" t="str">
            <v>0</v>
          </cell>
          <cell r="T1022" t="str">
            <v>INCABLES</v>
          </cell>
          <cell r="U1022">
            <v>43167</v>
          </cell>
        </row>
        <row r="1023">
          <cell r="A1023" t="str">
            <v>G1207C3002</v>
          </cell>
          <cell r="B1023" t="str">
            <v>FONDO WOODS(CJ JABA)840*1100 T200 TE9322</v>
          </cell>
          <cell r="C1023">
            <v>2</v>
          </cell>
          <cell r="D1023" t="str">
            <v>3</v>
          </cell>
          <cell r="E1023">
            <v>20020610</v>
          </cell>
          <cell r="F1023" t="str">
            <v>UN</v>
          </cell>
          <cell r="G1023">
            <v>1</v>
          </cell>
          <cell r="H1023">
            <v>1795</v>
          </cell>
          <cell r="I1023">
            <v>0.57599999999999996</v>
          </cell>
          <cell r="J1023">
            <v>1033.92</v>
          </cell>
          <cell r="K1023" t="str">
            <v>Peso de Producto Terminado</v>
          </cell>
          <cell r="L1023" t="str">
            <v>G1207</v>
          </cell>
          <cell r="M1023">
            <v>2002</v>
          </cell>
          <cell r="N1023">
            <v>6</v>
          </cell>
          <cell r="O1023" t="str">
            <v>043149</v>
          </cell>
          <cell r="P1023">
            <v>4</v>
          </cell>
          <cell r="Q1023" t="str">
            <v>15119</v>
          </cell>
          <cell r="R1023" t="str">
            <v>21802</v>
          </cell>
          <cell r="S1023" t="str">
            <v>0</v>
          </cell>
          <cell r="T1023" t="str">
            <v>INCABLES</v>
          </cell>
          <cell r="U1023">
            <v>43149</v>
          </cell>
        </row>
        <row r="1024">
          <cell r="A1024" t="str">
            <v>G1207C3001</v>
          </cell>
          <cell r="B1024" t="str">
            <v>CJ III WOODS 71001600(JABA) 342*158*190</v>
          </cell>
          <cell r="C1024">
            <v>90</v>
          </cell>
          <cell r="D1024" t="str">
            <v>3</v>
          </cell>
          <cell r="E1024">
            <v>20020612</v>
          </cell>
          <cell r="F1024" t="str">
            <v>UN</v>
          </cell>
          <cell r="G1024">
            <v>-1</v>
          </cell>
          <cell r="H1024">
            <v>5831</v>
          </cell>
          <cell r="I1024">
            <v>0.152</v>
          </cell>
          <cell r="J1024">
            <v>-886.31200000000001</v>
          </cell>
          <cell r="K1024" t="str">
            <v>Peso de Producto Terminado</v>
          </cell>
          <cell r="L1024" t="str">
            <v>G1207</v>
          </cell>
          <cell r="M1024">
            <v>2002</v>
          </cell>
          <cell r="N1024">
            <v>6</v>
          </cell>
          <cell r="O1024" t="str">
            <v>043171</v>
          </cell>
          <cell r="P1024">
            <v>1</v>
          </cell>
          <cell r="Q1024" t="str">
            <v>G1207</v>
          </cell>
          <cell r="R1024" t="str">
            <v>FACTUPA$03</v>
          </cell>
          <cell r="S1024" t="str">
            <v>0200014931</v>
          </cell>
          <cell r="T1024" t="str">
            <v>INCABLES</v>
          </cell>
          <cell r="U1024">
            <v>43171</v>
          </cell>
          <cell r="V1024">
            <v>816.34</v>
          </cell>
          <cell r="W1024">
            <v>0</v>
          </cell>
          <cell r="X1024">
            <v>816.34</v>
          </cell>
          <cell r="Y1024">
            <v>0</v>
          </cell>
        </row>
        <row r="1025">
          <cell r="A1025" t="str">
            <v>G1207C3001</v>
          </cell>
          <cell r="B1025" t="str">
            <v>CJ III WOODS 71001600(JABA) 342*158*190</v>
          </cell>
          <cell r="C1025">
            <v>2</v>
          </cell>
          <cell r="D1025" t="str">
            <v>3</v>
          </cell>
          <cell r="E1025">
            <v>20020611</v>
          </cell>
          <cell r="F1025" t="str">
            <v>UN</v>
          </cell>
          <cell r="G1025">
            <v>1</v>
          </cell>
          <cell r="H1025">
            <v>6056</v>
          </cell>
          <cell r="I1025">
            <v>0.152</v>
          </cell>
          <cell r="J1025">
            <v>920.51199999999994</v>
          </cell>
          <cell r="K1025" t="str">
            <v>Peso de Producto Terminado</v>
          </cell>
          <cell r="L1025" t="str">
            <v>G1207</v>
          </cell>
          <cell r="M1025">
            <v>2002</v>
          </cell>
          <cell r="N1025">
            <v>6</v>
          </cell>
          <cell r="O1025" t="str">
            <v>043159</v>
          </cell>
          <cell r="P1025">
            <v>6</v>
          </cell>
          <cell r="Q1025" t="str">
            <v>15054</v>
          </cell>
          <cell r="R1025" t="str">
            <v>21803</v>
          </cell>
          <cell r="S1025" t="str">
            <v>0</v>
          </cell>
          <cell r="T1025" t="str">
            <v>INCABLES</v>
          </cell>
          <cell r="U1025">
            <v>43159</v>
          </cell>
        </row>
        <row r="1026">
          <cell r="A1026" t="str">
            <v>G1206C3FMU</v>
          </cell>
          <cell r="B1026" t="str">
            <v>CAJA FIDEO MUNDIAL T/200 T/E 3858</v>
          </cell>
          <cell r="C1026">
            <v>90</v>
          </cell>
          <cell r="D1026" t="str">
            <v>3</v>
          </cell>
          <cell r="E1026">
            <v>20020613</v>
          </cell>
          <cell r="F1026" t="str">
            <v>UN</v>
          </cell>
          <cell r="G1026">
            <v>-1</v>
          </cell>
          <cell r="H1026">
            <v>2821</v>
          </cell>
          <cell r="I1026">
            <v>0.81200000000000006</v>
          </cell>
          <cell r="J1026">
            <v>-2290.652</v>
          </cell>
          <cell r="K1026" t="str">
            <v>Peso de Producto Terminado</v>
          </cell>
          <cell r="L1026" t="str">
            <v>G1206</v>
          </cell>
          <cell r="M1026">
            <v>2002</v>
          </cell>
          <cell r="N1026">
            <v>6</v>
          </cell>
          <cell r="O1026" t="str">
            <v>043231</v>
          </cell>
          <cell r="P1026">
            <v>1</v>
          </cell>
          <cell r="Q1026" t="str">
            <v>G1206</v>
          </cell>
          <cell r="R1026" t="str">
            <v>FACTUPA$03</v>
          </cell>
          <cell r="S1026" t="str">
            <v>0200014957</v>
          </cell>
          <cell r="T1026" t="str">
            <v>INDUSTRIA ALIMENTICIA ORIENTAL</v>
          </cell>
          <cell r="U1026">
            <v>43231</v>
          </cell>
          <cell r="V1026">
            <v>2087.54</v>
          </cell>
          <cell r="W1026">
            <v>0</v>
          </cell>
          <cell r="X1026">
            <v>2087.54</v>
          </cell>
          <cell r="Y1026">
            <v>0</v>
          </cell>
        </row>
        <row r="1027">
          <cell r="A1027" t="str">
            <v>G1206C3FMU</v>
          </cell>
          <cell r="B1027" t="str">
            <v>CAJA FIDEO MUNDIAL T/200 T/E 3858</v>
          </cell>
          <cell r="C1027">
            <v>2</v>
          </cell>
          <cell r="D1027" t="str">
            <v>3</v>
          </cell>
          <cell r="E1027">
            <v>20020611</v>
          </cell>
          <cell r="F1027" t="str">
            <v>UN</v>
          </cell>
          <cell r="G1027">
            <v>1</v>
          </cell>
          <cell r="H1027">
            <v>2821</v>
          </cell>
          <cell r="I1027">
            <v>0.81200000000000006</v>
          </cell>
          <cell r="J1027">
            <v>2290.652</v>
          </cell>
          <cell r="K1027" t="str">
            <v>Peso de Producto Terminado</v>
          </cell>
          <cell r="L1027" t="str">
            <v>G1206</v>
          </cell>
          <cell r="M1027">
            <v>2002</v>
          </cell>
          <cell r="N1027">
            <v>6</v>
          </cell>
          <cell r="O1027" t="str">
            <v>043193</v>
          </cell>
          <cell r="P1027">
            <v>3</v>
          </cell>
          <cell r="Q1027" t="str">
            <v>15071</v>
          </cell>
          <cell r="R1027" t="str">
            <v>21366</v>
          </cell>
          <cell r="S1027" t="str">
            <v>0</v>
          </cell>
          <cell r="T1027" t="str">
            <v>INDUSTRIA ALIMENTICIA ORIENTAL</v>
          </cell>
          <cell r="U1027">
            <v>43193</v>
          </cell>
        </row>
        <row r="1028">
          <cell r="A1028" t="str">
            <v>G1201C3NTC</v>
          </cell>
          <cell r="B1028" t="str">
            <v>N CJ TAPA COMPUPAPER 9 1/2 640*435 T/150</v>
          </cell>
          <cell r="C1028">
            <v>90</v>
          </cell>
          <cell r="D1028" t="str">
            <v>3</v>
          </cell>
          <cell r="E1028">
            <v>20020607</v>
          </cell>
          <cell r="F1028" t="str">
            <v>UN</v>
          </cell>
          <cell r="G1028">
            <v>-1</v>
          </cell>
          <cell r="H1028">
            <v>1680</v>
          </cell>
          <cell r="I1028">
            <v>0.14599999999999999</v>
          </cell>
          <cell r="J1028">
            <v>-245.28</v>
          </cell>
          <cell r="K1028" t="str">
            <v>Peso de Producto Terminado</v>
          </cell>
          <cell r="L1028" t="str">
            <v>G1201</v>
          </cell>
          <cell r="M1028">
            <v>2002</v>
          </cell>
          <cell r="N1028">
            <v>6</v>
          </cell>
          <cell r="O1028" t="str">
            <v>043006</v>
          </cell>
          <cell r="P1028">
            <v>1</v>
          </cell>
          <cell r="Q1028" t="str">
            <v>G1201</v>
          </cell>
          <cell r="R1028" t="str">
            <v>FACTUPA$02</v>
          </cell>
          <cell r="S1028" t="str">
            <v>0200014843</v>
          </cell>
          <cell r="T1028" t="str">
            <v>IMPORTADORA POPULAR</v>
          </cell>
          <cell r="U1028">
            <v>43006</v>
          </cell>
          <cell r="V1028">
            <v>218.4</v>
          </cell>
          <cell r="W1028">
            <v>0</v>
          </cell>
          <cell r="X1028">
            <v>218.4</v>
          </cell>
          <cell r="Y1028">
            <v>26.21</v>
          </cell>
        </row>
        <row r="1029">
          <cell r="A1029" t="str">
            <v>G1102C3H5L</v>
          </cell>
          <cell r="B1029" t="str">
            <v>CJ HELADO 5 LTS 237*174*120 T150 TE820A</v>
          </cell>
          <cell r="C1029">
            <v>90</v>
          </cell>
          <cell r="D1029" t="str">
            <v>3</v>
          </cell>
          <cell r="E1029">
            <v>20020614</v>
          </cell>
          <cell r="F1029" t="str">
            <v>UN</v>
          </cell>
          <cell r="G1029">
            <v>-1</v>
          </cell>
          <cell r="H1029">
            <v>8331</v>
          </cell>
          <cell r="I1029">
            <v>0.13900000000000001</v>
          </cell>
          <cell r="J1029">
            <v>-1158.009</v>
          </cell>
          <cell r="K1029" t="str">
            <v>Peso de Producto Terminado</v>
          </cell>
          <cell r="L1029" t="str">
            <v>G1102</v>
          </cell>
          <cell r="M1029">
            <v>2002</v>
          </cell>
          <cell r="N1029">
            <v>6</v>
          </cell>
          <cell r="O1029" t="str">
            <v>043305</v>
          </cell>
          <cell r="P1029">
            <v>1</v>
          </cell>
          <cell r="Q1029" t="str">
            <v>G1102</v>
          </cell>
          <cell r="R1029" t="str">
            <v>FACTUPA$02</v>
          </cell>
          <cell r="S1029" t="str">
            <v>0200014990</v>
          </cell>
          <cell r="T1029" t="str">
            <v>HELADOSA S.A</v>
          </cell>
          <cell r="U1029">
            <v>43305</v>
          </cell>
          <cell r="V1029">
            <v>1083.03</v>
          </cell>
          <cell r="W1029">
            <v>0</v>
          </cell>
          <cell r="X1029">
            <v>1083.03</v>
          </cell>
          <cell r="Y1029">
            <v>129.96</v>
          </cell>
        </row>
        <row r="1030">
          <cell r="A1030" t="str">
            <v>G1201C3NTC</v>
          </cell>
          <cell r="B1030" t="str">
            <v>N CJ TAPA COMPUPAPER 9 1/2 640*435 T/150</v>
          </cell>
          <cell r="C1030">
            <v>2</v>
          </cell>
          <cell r="D1030" t="str">
            <v>3</v>
          </cell>
          <cell r="E1030">
            <v>20020617</v>
          </cell>
          <cell r="F1030" t="str">
            <v>UN</v>
          </cell>
          <cell r="G1030">
            <v>1</v>
          </cell>
          <cell r="H1030">
            <v>3050</v>
          </cell>
          <cell r="I1030">
            <v>0.14599999999999999</v>
          </cell>
          <cell r="J1030">
            <v>445.3</v>
          </cell>
          <cell r="K1030" t="str">
            <v>Peso de Producto Terminado</v>
          </cell>
          <cell r="L1030" t="str">
            <v>G1201</v>
          </cell>
          <cell r="M1030">
            <v>2002</v>
          </cell>
          <cell r="N1030">
            <v>6</v>
          </cell>
          <cell r="O1030" t="str">
            <v>043395</v>
          </cell>
          <cell r="P1030">
            <v>3</v>
          </cell>
          <cell r="Q1030" t="str">
            <v>15145</v>
          </cell>
          <cell r="R1030" t="str">
            <v>21754</v>
          </cell>
          <cell r="S1030" t="str">
            <v>0</v>
          </cell>
          <cell r="T1030" t="str">
            <v>IMPORTADORA POPULAR</v>
          </cell>
          <cell r="U1030">
            <v>43395</v>
          </cell>
        </row>
        <row r="1031">
          <cell r="A1031" t="str">
            <v>G1201C3007</v>
          </cell>
          <cell r="B1031" t="str">
            <v>CJ FC4 386*286*266 T150</v>
          </cell>
          <cell r="C1031">
            <v>2</v>
          </cell>
          <cell r="D1031" t="str">
            <v>3</v>
          </cell>
          <cell r="E1031">
            <v>20020614</v>
          </cell>
          <cell r="F1031" t="str">
            <v>UN</v>
          </cell>
          <cell r="G1031">
            <v>1</v>
          </cell>
          <cell r="H1031">
            <v>2124</v>
          </cell>
          <cell r="I1031">
            <v>0.41099999999999998</v>
          </cell>
          <cell r="J1031">
            <v>872.96399999999994</v>
          </cell>
          <cell r="K1031" t="str">
            <v>Peso de Producto Terminado</v>
          </cell>
          <cell r="L1031" t="str">
            <v>G1201</v>
          </cell>
          <cell r="M1031">
            <v>2002</v>
          </cell>
          <cell r="N1031">
            <v>6</v>
          </cell>
          <cell r="O1031" t="str">
            <v>043331</v>
          </cell>
          <cell r="P1031">
            <v>3</v>
          </cell>
          <cell r="Q1031" t="str">
            <v>15405</v>
          </cell>
          <cell r="R1031" t="str">
            <v>21871</v>
          </cell>
          <cell r="S1031" t="str">
            <v>0</v>
          </cell>
          <cell r="T1031" t="str">
            <v>IMPORTADORA POPULAR</v>
          </cell>
          <cell r="U1031">
            <v>43331</v>
          </cell>
        </row>
        <row r="1032">
          <cell r="A1032" t="str">
            <v>G1201C3THT</v>
          </cell>
          <cell r="B1032" t="str">
            <v>CAJA TAPA HIGH TECH 640X435 T/150</v>
          </cell>
          <cell r="C1032">
            <v>2</v>
          </cell>
          <cell r="D1032" t="str">
            <v>3</v>
          </cell>
          <cell r="E1032">
            <v>20020617</v>
          </cell>
          <cell r="F1032" t="str">
            <v>UN</v>
          </cell>
          <cell r="G1032">
            <v>1</v>
          </cell>
          <cell r="H1032">
            <v>925</v>
          </cell>
          <cell r="I1032">
            <v>0.14599999999999999</v>
          </cell>
          <cell r="J1032">
            <v>135.05000000000001</v>
          </cell>
          <cell r="K1032" t="str">
            <v>Peso de Producto Terminado</v>
          </cell>
          <cell r="L1032" t="str">
            <v>G1201</v>
          </cell>
          <cell r="M1032">
            <v>2002</v>
          </cell>
          <cell r="N1032">
            <v>6</v>
          </cell>
          <cell r="O1032" t="str">
            <v>043395</v>
          </cell>
          <cell r="P1032">
            <v>5</v>
          </cell>
          <cell r="Q1032" t="str">
            <v>15143</v>
          </cell>
          <cell r="R1032" t="str">
            <v>21753</v>
          </cell>
          <cell r="S1032" t="str">
            <v>0</v>
          </cell>
          <cell r="T1032" t="str">
            <v>IMPORTADORA POPULAR</v>
          </cell>
          <cell r="U1032">
            <v>43395</v>
          </cell>
        </row>
        <row r="1033">
          <cell r="A1033" t="str">
            <v>G1201C3THT</v>
          </cell>
          <cell r="B1033" t="str">
            <v>CAJA TAPA HIGH TECH 640X435 T/150</v>
          </cell>
          <cell r="C1033">
            <v>90</v>
          </cell>
          <cell r="D1033" t="str">
            <v>3</v>
          </cell>
          <cell r="E1033">
            <v>20020617</v>
          </cell>
          <cell r="F1033" t="str">
            <v>UN</v>
          </cell>
          <cell r="G1033">
            <v>-1</v>
          </cell>
          <cell r="H1033">
            <v>1912</v>
          </cell>
          <cell r="I1033">
            <v>0.14599999999999999</v>
          </cell>
          <cell r="J1033">
            <v>-279.15199999999999</v>
          </cell>
          <cell r="K1033" t="str">
            <v>Peso de Producto Terminado</v>
          </cell>
          <cell r="L1033" t="str">
            <v>G1201</v>
          </cell>
          <cell r="M1033">
            <v>2002</v>
          </cell>
          <cell r="N1033">
            <v>6</v>
          </cell>
          <cell r="O1033" t="str">
            <v>043387</v>
          </cell>
          <cell r="P1033">
            <v>2</v>
          </cell>
          <cell r="Q1033" t="str">
            <v>G1201</v>
          </cell>
          <cell r="R1033" t="str">
            <v>FACTUPA$02</v>
          </cell>
          <cell r="S1033" t="str">
            <v>0200015034</v>
          </cell>
          <cell r="T1033" t="str">
            <v>IMPORTADORA POPULAR</v>
          </cell>
          <cell r="U1033">
            <v>43387</v>
          </cell>
          <cell r="V1033">
            <v>248.56</v>
          </cell>
          <cell r="W1033">
            <v>0</v>
          </cell>
          <cell r="X1033">
            <v>248.56</v>
          </cell>
          <cell r="Y1033">
            <v>29.83</v>
          </cell>
        </row>
        <row r="1034">
          <cell r="A1034" t="str">
            <v>G1201C3THT</v>
          </cell>
          <cell r="B1034" t="str">
            <v>CAJA TAPA HIGH TECH 640X435 T/150</v>
          </cell>
          <cell r="C1034">
            <v>90</v>
          </cell>
          <cell r="D1034" t="str">
            <v>3</v>
          </cell>
          <cell r="E1034">
            <v>20020615</v>
          </cell>
          <cell r="F1034" t="str">
            <v>UN</v>
          </cell>
          <cell r="G1034">
            <v>-1</v>
          </cell>
          <cell r="H1034">
            <v>488</v>
          </cell>
          <cell r="I1034">
            <v>0.14599999999999999</v>
          </cell>
          <cell r="J1034">
            <v>-71.24799999999999</v>
          </cell>
          <cell r="K1034" t="str">
            <v>Peso de Producto Terminado</v>
          </cell>
          <cell r="L1034" t="str">
            <v>G1201</v>
          </cell>
          <cell r="M1034">
            <v>2002</v>
          </cell>
          <cell r="N1034">
            <v>6</v>
          </cell>
          <cell r="O1034" t="str">
            <v>043353</v>
          </cell>
          <cell r="P1034">
            <v>1</v>
          </cell>
          <cell r="Q1034" t="str">
            <v>G1201</v>
          </cell>
          <cell r="R1034" t="str">
            <v>FACTUPA$02</v>
          </cell>
          <cell r="S1034" t="str">
            <v>0200015012</v>
          </cell>
          <cell r="T1034" t="str">
            <v>IMPORTADORA POPULAR</v>
          </cell>
          <cell r="U1034">
            <v>43353</v>
          </cell>
          <cell r="V1034">
            <v>63.44</v>
          </cell>
          <cell r="W1034">
            <v>0</v>
          </cell>
          <cell r="X1034">
            <v>63.44</v>
          </cell>
          <cell r="Y1034">
            <v>7.61</v>
          </cell>
        </row>
        <row r="1035">
          <cell r="A1035" t="str">
            <v>G1201C3THT</v>
          </cell>
          <cell r="B1035" t="str">
            <v>CAJA TAPA HIGH TECH 640X435 T/150</v>
          </cell>
          <cell r="C1035">
            <v>90</v>
          </cell>
          <cell r="D1035" t="str">
            <v>3</v>
          </cell>
          <cell r="E1035">
            <v>20020607</v>
          </cell>
          <cell r="F1035" t="str">
            <v>UN</v>
          </cell>
          <cell r="G1035">
            <v>-1</v>
          </cell>
          <cell r="H1035">
            <v>1052</v>
          </cell>
          <cell r="I1035">
            <v>0.14599999999999999</v>
          </cell>
          <cell r="J1035">
            <v>-153.59199999999998</v>
          </cell>
          <cell r="K1035" t="str">
            <v>Peso de Producto Terminado</v>
          </cell>
          <cell r="L1035" t="str">
            <v>G1201</v>
          </cell>
          <cell r="M1035">
            <v>2002</v>
          </cell>
          <cell r="N1035">
            <v>6</v>
          </cell>
          <cell r="O1035" t="str">
            <v>043004</v>
          </cell>
          <cell r="P1035">
            <v>2</v>
          </cell>
          <cell r="Q1035" t="str">
            <v>G1201</v>
          </cell>
          <cell r="R1035" t="str">
            <v>FACTUPA$02</v>
          </cell>
          <cell r="S1035" t="str">
            <v>0200014842</v>
          </cell>
          <cell r="T1035" t="str">
            <v>IMPORTADORA POPULAR</v>
          </cell>
          <cell r="U1035">
            <v>43004</v>
          </cell>
          <cell r="V1035">
            <v>136.76</v>
          </cell>
          <cell r="W1035">
            <v>0</v>
          </cell>
          <cell r="X1035">
            <v>136.76</v>
          </cell>
          <cell r="Y1035">
            <v>16.41</v>
          </cell>
        </row>
        <row r="1036">
          <cell r="A1036" t="str">
            <v>G1201C3THT</v>
          </cell>
          <cell r="B1036" t="str">
            <v>CAJA TAPA HIGH TECH 640X435 T/150</v>
          </cell>
          <cell r="C1036">
            <v>2</v>
          </cell>
          <cell r="D1036" t="str">
            <v>3</v>
          </cell>
          <cell r="E1036">
            <v>20020604</v>
          </cell>
          <cell r="F1036" t="str">
            <v>UN</v>
          </cell>
          <cell r="G1036">
            <v>1</v>
          </cell>
          <cell r="H1036">
            <v>3540</v>
          </cell>
          <cell r="I1036">
            <v>0.14599999999999999</v>
          </cell>
          <cell r="J1036">
            <v>516.84</v>
          </cell>
          <cell r="K1036" t="str">
            <v>Peso de Producto Terminado</v>
          </cell>
          <cell r="L1036" t="str">
            <v>G1201</v>
          </cell>
          <cell r="M1036">
            <v>2002</v>
          </cell>
          <cell r="N1036">
            <v>6</v>
          </cell>
          <cell r="O1036" t="str">
            <v>042923</v>
          </cell>
          <cell r="P1036">
            <v>6</v>
          </cell>
          <cell r="Q1036" t="str">
            <v>14973</v>
          </cell>
          <cell r="R1036" t="str">
            <v>21022</v>
          </cell>
          <cell r="S1036" t="str">
            <v>0</v>
          </cell>
          <cell r="T1036" t="str">
            <v>IMPORTADORA POPULAR</v>
          </cell>
          <cell r="U1036">
            <v>42923</v>
          </cell>
        </row>
        <row r="1037">
          <cell r="A1037" t="str">
            <v>G1201C3TCP</v>
          </cell>
          <cell r="B1037" t="str">
            <v>CAJA TAPA COMPUPAPER 14 7/8 X 11 780*495</v>
          </cell>
          <cell r="C1037">
            <v>90</v>
          </cell>
          <cell r="D1037" t="str">
            <v>3</v>
          </cell>
          <cell r="E1037">
            <v>20020620</v>
          </cell>
          <cell r="F1037" t="str">
            <v>UN</v>
          </cell>
          <cell r="G1037">
            <v>-1</v>
          </cell>
          <cell r="H1037">
            <v>2204</v>
          </cell>
          <cell r="I1037">
            <v>0.20200000000000001</v>
          </cell>
          <cell r="J1037">
            <v>-445.20800000000003</v>
          </cell>
          <cell r="K1037" t="str">
            <v>Peso de Producto Terminado</v>
          </cell>
          <cell r="L1037" t="str">
            <v>G1201</v>
          </cell>
          <cell r="M1037">
            <v>2002</v>
          </cell>
          <cell r="N1037">
            <v>6</v>
          </cell>
          <cell r="O1037" t="str">
            <v>043557</v>
          </cell>
          <cell r="P1037">
            <v>2</v>
          </cell>
          <cell r="Q1037" t="str">
            <v>G1201</v>
          </cell>
          <cell r="R1037" t="str">
            <v>FACTUPA$02</v>
          </cell>
          <cell r="S1037" t="str">
            <v>0200015118</v>
          </cell>
          <cell r="T1037" t="str">
            <v>IMPORTADORA POPULAR</v>
          </cell>
          <cell r="U1037">
            <v>43557</v>
          </cell>
          <cell r="V1037">
            <v>396.72</v>
          </cell>
          <cell r="W1037">
            <v>0</v>
          </cell>
          <cell r="X1037">
            <v>396.72</v>
          </cell>
          <cell r="Y1037">
            <v>47.61</v>
          </cell>
        </row>
        <row r="1038">
          <cell r="A1038" t="str">
            <v>G1201C3TCP</v>
          </cell>
          <cell r="B1038" t="str">
            <v>CAJA TAPA COMPUPAPER 14 7/8 X 11 780*495</v>
          </cell>
          <cell r="C1038">
            <v>2</v>
          </cell>
          <cell r="D1038" t="str">
            <v>3</v>
          </cell>
          <cell r="E1038">
            <v>20020620</v>
          </cell>
          <cell r="F1038" t="str">
            <v>UN</v>
          </cell>
          <cell r="G1038">
            <v>1</v>
          </cell>
          <cell r="H1038">
            <v>2900</v>
          </cell>
          <cell r="I1038">
            <v>0.20200000000000001</v>
          </cell>
          <cell r="J1038">
            <v>585.79999999999995</v>
          </cell>
          <cell r="K1038" t="str">
            <v>Peso de Producto Terminado</v>
          </cell>
          <cell r="L1038" t="str">
            <v>G1201</v>
          </cell>
          <cell r="M1038">
            <v>2002</v>
          </cell>
          <cell r="N1038">
            <v>6</v>
          </cell>
          <cell r="O1038" t="str">
            <v>043556</v>
          </cell>
          <cell r="P1038">
            <v>1</v>
          </cell>
          <cell r="Q1038" t="str">
            <v>15170</v>
          </cell>
          <cell r="R1038" t="str">
            <v>21755</v>
          </cell>
          <cell r="S1038" t="str">
            <v>0</v>
          </cell>
          <cell r="T1038" t="str">
            <v>IMPORTADORA POPULAR</v>
          </cell>
          <cell r="U1038">
            <v>43556</v>
          </cell>
        </row>
        <row r="1039">
          <cell r="A1039" t="str">
            <v>G1201C3TCO</v>
          </cell>
          <cell r="B1039" t="str">
            <v>CAJA TAPA  CORTAPAPER 640X435 T/150</v>
          </cell>
          <cell r="C1039">
            <v>2</v>
          </cell>
          <cell r="D1039" t="str">
            <v>3</v>
          </cell>
          <cell r="E1039">
            <v>20020604</v>
          </cell>
          <cell r="F1039" t="str">
            <v>UN</v>
          </cell>
          <cell r="G1039">
            <v>1</v>
          </cell>
          <cell r="H1039">
            <v>1175</v>
          </cell>
          <cell r="I1039">
            <v>0.14499999999999999</v>
          </cell>
          <cell r="J1039">
            <v>170.375</v>
          </cell>
          <cell r="K1039" t="str">
            <v>Peso de Producto Terminado</v>
          </cell>
          <cell r="L1039" t="str">
            <v>G1201</v>
          </cell>
          <cell r="M1039">
            <v>2002</v>
          </cell>
          <cell r="N1039">
            <v>6</v>
          </cell>
          <cell r="O1039" t="str">
            <v>042923</v>
          </cell>
          <cell r="P1039">
            <v>7</v>
          </cell>
          <cell r="Q1039" t="str">
            <v>14972</v>
          </cell>
          <cell r="R1039" t="str">
            <v>21113</v>
          </cell>
          <cell r="S1039" t="str">
            <v>0</v>
          </cell>
          <cell r="T1039" t="str">
            <v>IMPORTADORA POPULAR</v>
          </cell>
          <cell r="U1039">
            <v>42923</v>
          </cell>
        </row>
        <row r="1040">
          <cell r="A1040" t="str">
            <v>G1201C3NTC</v>
          </cell>
          <cell r="B1040" t="str">
            <v>N CJ TAPA COMPUPAPER 9 1/2 640*435 T/150</v>
          </cell>
          <cell r="C1040">
            <v>90</v>
          </cell>
          <cell r="D1040" t="str">
            <v>3</v>
          </cell>
          <cell r="E1040">
            <v>20020627</v>
          </cell>
          <cell r="F1040" t="str">
            <v>UN</v>
          </cell>
          <cell r="G1040">
            <v>-1</v>
          </cell>
          <cell r="H1040">
            <v>1500</v>
          </cell>
          <cell r="I1040">
            <v>0.14599999999999999</v>
          </cell>
          <cell r="J1040">
            <v>-219</v>
          </cell>
          <cell r="K1040" t="str">
            <v>Peso de Producto Terminado</v>
          </cell>
          <cell r="L1040" t="str">
            <v>G1201</v>
          </cell>
          <cell r="M1040">
            <v>2002</v>
          </cell>
          <cell r="N1040">
            <v>6</v>
          </cell>
          <cell r="O1040" t="str">
            <v>043894</v>
          </cell>
          <cell r="P1040">
            <v>2</v>
          </cell>
          <cell r="Q1040" t="str">
            <v>G1201</v>
          </cell>
          <cell r="R1040" t="str">
            <v>FACTUPA$02</v>
          </cell>
          <cell r="S1040" t="str">
            <v>0200015260</v>
          </cell>
          <cell r="T1040" t="str">
            <v>IMPORTADORA POPULAR</v>
          </cell>
          <cell r="U1040">
            <v>43894</v>
          </cell>
          <cell r="V1040">
            <v>195</v>
          </cell>
          <cell r="W1040">
            <v>0</v>
          </cell>
          <cell r="X1040">
            <v>195</v>
          </cell>
          <cell r="Y1040">
            <v>23.4</v>
          </cell>
        </row>
        <row r="1041">
          <cell r="A1041" t="str">
            <v>G1199C3RDI</v>
          </cell>
          <cell r="B1041" t="str">
            <v>CAJA REG.E117 DISENSA 280X280X126 T/350</v>
          </cell>
          <cell r="C1041">
            <v>90</v>
          </cell>
          <cell r="D1041" t="str">
            <v>3</v>
          </cell>
          <cell r="E1041">
            <v>20020617</v>
          </cell>
          <cell r="F1041" t="str">
            <v>UN</v>
          </cell>
          <cell r="G1041">
            <v>-1</v>
          </cell>
          <cell r="H1041">
            <v>1700</v>
          </cell>
          <cell r="I1041">
            <v>0.50900000000000001</v>
          </cell>
          <cell r="J1041">
            <v>-865.3</v>
          </cell>
          <cell r="K1041" t="str">
            <v>Peso de Producto Terminado</v>
          </cell>
          <cell r="L1041" t="str">
            <v>G1199</v>
          </cell>
          <cell r="M1041">
            <v>2002</v>
          </cell>
          <cell r="N1041">
            <v>6</v>
          </cell>
          <cell r="O1041" t="str">
            <v>043374</v>
          </cell>
          <cell r="P1041">
            <v>1</v>
          </cell>
          <cell r="Q1041" t="str">
            <v>G1199</v>
          </cell>
          <cell r="R1041" t="str">
            <v>FACTUPA$02</v>
          </cell>
          <cell r="S1041" t="str">
            <v>0200015028</v>
          </cell>
          <cell r="T1041" t="str">
            <v>IDEAL ALAMBREC</v>
          </cell>
          <cell r="U1041">
            <v>43374</v>
          </cell>
          <cell r="V1041">
            <v>731</v>
          </cell>
          <cell r="W1041">
            <v>0</v>
          </cell>
          <cell r="X1041">
            <v>731</v>
          </cell>
          <cell r="Y1041">
            <v>87.72</v>
          </cell>
        </row>
        <row r="1042">
          <cell r="A1042" t="str">
            <v>G1102C3H5L</v>
          </cell>
          <cell r="B1042" t="str">
            <v>CJ HELADO 5 LTS 237*174*120 T150 TE820A</v>
          </cell>
          <cell r="C1042">
            <v>2</v>
          </cell>
          <cell r="D1042" t="str">
            <v>3</v>
          </cell>
          <cell r="E1042">
            <v>20020613</v>
          </cell>
          <cell r="F1042" t="str">
            <v>UN</v>
          </cell>
          <cell r="G1042">
            <v>1</v>
          </cell>
          <cell r="H1042">
            <v>7085</v>
          </cell>
          <cell r="I1042">
            <v>0.13900000000000001</v>
          </cell>
          <cell r="J1042">
            <v>984.81500000000005</v>
          </cell>
          <cell r="K1042" t="str">
            <v>Peso de Producto Terminado</v>
          </cell>
          <cell r="L1042" t="str">
            <v>G1102</v>
          </cell>
          <cell r="M1042">
            <v>2002</v>
          </cell>
          <cell r="N1042">
            <v>6</v>
          </cell>
          <cell r="O1042" t="str">
            <v>043252</v>
          </cell>
          <cell r="P1042">
            <v>4</v>
          </cell>
          <cell r="Q1042" t="str">
            <v>15099</v>
          </cell>
          <cell r="R1042" t="str">
            <v>21763</v>
          </cell>
          <cell r="S1042" t="str">
            <v>0</v>
          </cell>
          <cell r="T1042" t="str">
            <v>HELADOSA S.A</v>
          </cell>
          <cell r="U1042">
            <v>43252</v>
          </cell>
        </row>
        <row r="1043">
          <cell r="A1043" t="str">
            <v>G2173C3ARC</v>
          </cell>
          <cell r="B1043" t="str">
            <v>CAJA ARCHIVADOR Ñ3</v>
          </cell>
          <cell r="C1043">
            <v>10</v>
          </cell>
          <cell r="D1043" t="str">
            <v>3</v>
          </cell>
          <cell r="E1043">
            <v>20020612</v>
          </cell>
          <cell r="F1043" t="str">
            <v>UN</v>
          </cell>
          <cell r="G1043">
            <v>1</v>
          </cell>
          <cell r="H1043">
            <v>93</v>
          </cell>
          <cell r="I1043">
            <v>0.40799999999999997</v>
          </cell>
          <cell r="J1043">
            <v>37.943999999999996</v>
          </cell>
          <cell r="K1043" t="str">
            <v>Peso de Producto Terminado</v>
          </cell>
          <cell r="L1043" t="str">
            <v>G2173</v>
          </cell>
          <cell r="M1043">
            <v>2002</v>
          </cell>
          <cell r="N1043">
            <v>6</v>
          </cell>
          <cell r="O1043" t="str">
            <v>043176</v>
          </cell>
          <cell r="P1043">
            <v>1</v>
          </cell>
          <cell r="Q1043" t="str">
            <v>G2173</v>
          </cell>
          <cell r="R1043" t="str">
            <v>NCR$DEVIVA</v>
          </cell>
          <cell r="S1043" t="str">
            <v>0100002165</v>
          </cell>
          <cell r="T1043" t="str">
            <v>PALACIO DE LA CINTA</v>
          </cell>
          <cell r="U1043">
            <v>43176</v>
          </cell>
          <cell r="V1043">
            <v>38.130000000000003</v>
          </cell>
          <cell r="W1043">
            <v>0</v>
          </cell>
          <cell r="X1043">
            <v>38.130000000000003</v>
          </cell>
          <cell r="Y1043">
            <v>4.58</v>
          </cell>
        </row>
        <row r="1044">
          <cell r="A1044" t="str">
            <v>G2165L3001</v>
          </cell>
          <cell r="B1044" t="str">
            <v>LMN UHT 200c.c 456*588 T150 TR298 TE3334</v>
          </cell>
          <cell r="C1044">
            <v>90</v>
          </cell>
          <cell r="D1044" t="str">
            <v>3</v>
          </cell>
          <cell r="E1044">
            <v>20020608</v>
          </cell>
          <cell r="F1044" t="str">
            <v>UN</v>
          </cell>
          <cell r="G1044">
            <v>-1</v>
          </cell>
          <cell r="H1044">
            <v>11500</v>
          </cell>
          <cell r="I1044">
            <v>0.14599999999999999</v>
          </cell>
          <cell r="J1044">
            <v>-1679</v>
          </cell>
          <cell r="K1044" t="str">
            <v>Peso de Producto Terminado</v>
          </cell>
          <cell r="L1044" t="str">
            <v>G2165</v>
          </cell>
          <cell r="M1044">
            <v>2002</v>
          </cell>
          <cell r="N1044">
            <v>6</v>
          </cell>
          <cell r="O1044" t="str">
            <v>043086</v>
          </cell>
          <cell r="P1044">
            <v>2</v>
          </cell>
          <cell r="Q1044" t="str">
            <v>G2165</v>
          </cell>
          <cell r="R1044" t="str">
            <v>FACTUPA$02</v>
          </cell>
          <cell r="S1044" t="str">
            <v>0200014883</v>
          </cell>
          <cell r="T1044" t="str">
            <v>PASTEURIZADORA QUITO</v>
          </cell>
          <cell r="U1044">
            <v>43086</v>
          </cell>
          <cell r="V1044">
            <v>1380</v>
          </cell>
          <cell r="W1044">
            <v>0</v>
          </cell>
          <cell r="X1044">
            <v>1380</v>
          </cell>
          <cell r="Y1044">
            <v>165.6</v>
          </cell>
        </row>
        <row r="1045">
          <cell r="A1045" t="str">
            <v>G1102C3V40</v>
          </cell>
          <cell r="B1045" t="str">
            <v>CJ VASOS 40 UNID 370*290*98 T150  TE818</v>
          </cell>
          <cell r="C1045">
            <v>90</v>
          </cell>
          <cell r="D1045" t="str">
            <v>3</v>
          </cell>
          <cell r="E1045">
            <v>20020625</v>
          </cell>
          <cell r="F1045" t="str">
            <v>UN</v>
          </cell>
          <cell r="G1045">
            <v>-1</v>
          </cell>
          <cell r="H1045">
            <v>4264</v>
          </cell>
          <cell r="I1045">
            <v>0.28599999999999998</v>
          </cell>
          <cell r="J1045">
            <v>-1219.5039999999999</v>
          </cell>
          <cell r="K1045" t="str">
            <v>Peso de Producto Terminado</v>
          </cell>
          <cell r="L1045" t="str">
            <v>G1102</v>
          </cell>
          <cell r="M1045">
            <v>2002</v>
          </cell>
          <cell r="N1045">
            <v>6</v>
          </cell>
          <cell r="O1045" t="str">
            <v>043687</v>
          </cell>
          <cell r="P1045">
            <v>1</v>
          </cell>
          <cell r="Q1045" t="str">
            <v>G1102</v>
          </cell>
          <cell r="R1045" t="str">
            <v>FACTUPA$02</v>
          </cell>
          <cell r="S1045" t="str">
            <v>0200015184</v>
          </cell>
          <cell r="T1045" t="str">
            <v>HELADOSA S.A</v>
          </cell>
          <cell r="U1045">
            <v>43687</v>
          </cell>
          <cell r="V1045">
            <v>1108.6400000000001</v>
          </cell>
          <cell r="W1045">
            <v>0</v>
          </cell>
          <cell r="X1045">
            <v>1108.6400000000001</v>
          </cell>
          <cell r="Y1045">
            <v>133.04</v>
          </cell>
        </row>
        <row r="1046">
          <cell r="A1046" t="str">
            <v>G1102C3V40</v>
          </cell>
          <cell r="B1046" t="str">
            <v>CJ VASOS 40 UNID 370*290*98 T150  TE818</v>
          </cell>
          <cell r="C1046">
            <v>90</v>
          </cell>
          <cell r="D1046" t="str">
            <v>3</v>
          </cell>
          <cell r="E1046">
            <v>20020629</v>
          </cell>
          <cell r="F1046" t="str">
            <v>UN</v>
          </cell>
          <cell r="G1046">
            <v>-1</v>
          </cell>
          <cell r="H1046">
            <v>900</v>
          </cell>
          <cell r="I1046">
            <v>0.28599999999999998</v>
          </cell>
          <cell r="J1046">
            <v>-257.39999999999998</v>
          </cell>
          <cell r="K1046" t="str">
            <v>Peso de Producto Terminado</v>
          </cell>
          <cell r="L1046" t="str">
            <v>G1102</v>
          </cell>
          <cell r="M1046">
            <v>2002</v>
          </cell>
          <cell r="N1046">
            <v>6</v>
          </cell>
          <cell r="O1046" t="str">
            <v>044025</v>
          </cell>
          <cell r="P1046">
            <v>3</v>
          </cell>
          <cell r="Q1046" t="str">
            <v>G1102</v>
          </cell>
          <cell r="R1046" t="str">
            <v>FACTUPA$02</v>
          </cell>
          <cell r="S1046" t="str">
            <v>0200015297</v>
          </cell>
          <cell r="T1046" t="str">
            <v>HELADOSA S.A</v>
          </cell>
          <cell r="U1046">
            <v>44025</v>
          </cell>
          <cell r="V1046">
            <v>234</v>
          </cell>
          <cell r="W1046">
            <v>0</v>
          </cell>
          <cell r="X1046">
            <v>234</v>
          </cell>
          <cell r="Y1046">
            <v>28.08</v>
          </cell>
        </row>
        <row r="1047">
          <cell r="A1047" t="str">
            <v>G0000L3LAR</v>
          </cell>
          <cell r="B1047" t="str">
            <v>LARGUEROS DE POLLOS</v>
          </cell>
          <cell r="C1047">
            <v>2</v>
          </cell>
          <cell r="D1047" t="str">
            <v>3</v>
          </cell>
          <cell r="E1047">
            <v>20020627</v>
          </cell>
          <cell r="F1047" t="str">
            <v>UN</v>
          </cell>
          <cell r="G1047">
            <v>1</v>
          </cell>
          <cell r="H1047">
            <v>5000</v>
          </cell>
          <cell r="I1047">
            <v>0.30299999999999999</v>
          </cell>
          <cell r="J1047">
            <v>1515</v>
          </cell>
          <cell r="K1047" t="str">
            <v>Peso de Producto Terminado</v>
          </cell>
          <cell r="L1047" t="str">
            <v>G0000</v>
          </cell>
          <cell r="M1047">
            <v>2002</v>
          </cell>
          <cell r="N1047">
            <v>6</v>
          </cell>
          <cell r="O1047" t="str">
            <v>044070</v>
          </cell>
          <cell r="P1047">
            <v>3</v>
          </cell>
          <cell r="Q1047" t="str">
            <v>15614</v>
          </cell>
          <cell r="R1047" t="str">
            <v>21608</v>
          </cell>
          <cell r="S1047" t="str">
            <v>0</v>
          </cell>
          <cell r="T1047" t="str">
            <v>INDUSTRIAL LA REFORMA</v>
          </cell>
          <cell r="U1047">
            <v>44070</v>
          </cell>
        </row>
        <row r="1048">
          <cell r="A1048" t="str">
            <v>G0000L3LAR</v>
          </cell>
          <cell r="B1048" t="str">
            <v>LARGUEROS DE POLLOS</v>
          </cell>
          <cell r="C1048">
            <v>90</v>
          </cell>
          <cell r="D1048" t="str">
            <v>3</v>
          </cell>
          <cell r="E1048">
            <v>20020629</v>
          </cell>
          <cell r="F1048" t="str">
            <v>UN</v>
          </cell>
          <cell r="G1048">
            <v>-1</v>
          </cell>
          <cell r="H1048">
            <v>5000</v>
          </cell>
          <cell r="I1048">
            <v>0.30299999999999999</v>
          </cell>
          <cell r="J1048">
            <v>-1515</v>
          </cell>
          <cell r="K1048" t="str">
            <v>Peso de Producto Terminado</v>
          </cell>
          <cell r="L1048" t="str">
            <v>G0000</v>
          </cell>
          <cell r="M1048">
            <v>2002</v>
          </cell>
          <cell r="N1048">
            <v>6</v>
          </cell>
          <cell r="O1048" t="str">
            <v>043993</v>
          </cell>
          <cell r="P1048">
            <v>3</v>
          </cell>
          <cell r="Q1048" t="str">
            <v>G0053</v>
          </cell>
          <cell r="R1048" t="str">
            <v>FACTUPA$02</v>
          </cell>
          <cell r="S1048" t="str">
            <v>0200015302</v>
          </cell>
          <cell r="T1048" t="str">
            <v>INDUSTRIAL LA REFORMA</v>
          </cell>
          <cell r="U1048">
            <v>43993</v>
          </cell>
          <cell r="V1048">
            <v>650</v>
          </cell>
          <cell r="W1048">
            <v>0</v>
          </cell>
          <cell r="X1048">
            <v>650</v>
          </cell>
          <cell r="Y1048">
            <v>78</v>
          </cell>
        </row>
        <row r="1049">
          <cell r="A1049" t="str">
            <v>G0000L3LAR</v>
          </cell>
          <cell r="B1049" t="str">
            <v>LARGUEROS DE POLLOS</v>
          </cell>
          <cell r="C1049">
            <v>90</v>
          </cell>
          <cell r="D1049" t="str">
            <v>3</v>
          </cell>
          <cell r="E1049">
            <v>20020614</v>
          </cell>
          <cell r="F1049" t="str">
            <v>UN</v>
          </cell>
          <cell r="G1049">
            <v>-1</v>
          </cell>
          <cell r="H1049">
            <v>23</v>
          </cell>
          <cell r="I1049">
            <v>0.30299999999999999</v>
          </cell>
          <cell r="J1049">
            <v>-6.9689999999999994</v>
          </cell>
          <cell r="K1049" t="str">
            <v>Peso de Producto Terminado</v>
          </cell>
          <cell r="L1049" t="str">
            <v>G0000</v>
          </cell>
          <cell r="M1049">
            <v>2002</v>
          </cell>
          <cell r="N1049">
            <v>6</v>
          </cell>
          <cell r="O1049" t="str">
            <v>043291</v>
          </cell>
          <cell r="P1049">
            <v>3</v>
          </cell>
          <cell r="Q1049" t="str">
            <v>G1255</v>
          </cell>
          <cell r="R1049" t="str">
            <v>FACTUPA$02</v>
          </cell>
          <cell r="S1049" t="str">
            <v>0200014982</v>
          </cell>
          <cell r="T1049" t="str">
            <v>INDUSTRIAL LA REFORMA</v>
          </cell>
          <cell r="U1049">
            <v>43291</v>
          </cell>
          <cell r="V1049">
            <v>287.39999999999998</v>
          </cell>
          <cell r="W1049">
            <v>0</v>
          </cell>
          <cell r="X1049">
            <v>287.39999999999998</v>
          </cell>
          <cell r="Y1049">
            <v>34.49</v>
          </cell>
        </row>
        <row r="1050">
          <cell r="A1050" t="str">
            <v>G0000L3LAR</v>
          </cell>
          <cell r="B1050" t="str">
            <v>LARGUEROS DE POLLOS</v>
          </cell>
          <cell r="C1050">
            <v>90</v>
          </cell>
          <cell r="D1050" t="str">
            <v>3</v>
          </cell>
          <cell r="E1050">
            <v>20020614</v>
          </cell>
          <cell r="F1050" t="str">
            <v>UN</v>
          </cell>
          <cell r="G1050">
            <v>-1</v>
          </cell>
          <cell r="H1050">
            <v>122</v>
          </cell>
          <cell r="I1050">
            <v>0.30299999999999999</v>
          </cell>
          <cell r="J1050">
            <v>-36.966000000000001</v>
          </cell>
          <cell r="K1050" t="str">
            <v>Peso de Producto Terminado</v>
          </cell>
          <cell r="L1050" t="str">
            <v>G0000</v>
          </cell>
          <cell r="M1050">
            <v>2002</v>
          </cell>
          <cell r="N1050">
            <v>6</v>
          </cell>
          <cell r="O1050" t="str">
            <v>043291</v>
          </cell>
          <cell r="P1050">
            <v>3</v>
          </cell>
          <cell r="Q1050" t="str">
            <v>G1255</v>
          </cell>
          <cell r="R1050" t="str">
            <v>FACTUPA$02</v>
          </cell>
          <cell r="S1050" t="str">
            <v>0200014982</v>
          </cell>
          <cell r="T1050" t="str">
            <v>INDUSTRIAL LA REFORMA</v>
          </cell>
          <cell r="U1050">
            <v>43291</v>
          </cell>
          <cell r="V1050">
            <v>287.39999999999998</v>
          </cell>
          <cell r="W1050">
            <v>0</v>
          </cell>
          <cell r="X1050">
            <v>287.39999999999998</v>
          </cell>
          <cell r="Y1050">
            <v>34.49</v>
          </cell>
        </row>
        <row r="1051">
          <cell r="A1051" t="str">
            <v>G0000L3LAR</v>
          </cell>
          <cell r="B1051" t="str">
            <v>LARGUEROS DE POLLOS</v>
          </cell>
          <cell r="C1051">
            <v>90</v>
          </cell>
          <cell r="D1051" t="str">
            <v>3</v>
          </cell>
          <cell r="E1051">
            <v>20020614</v>
          </cell>
          <cell r="F1051" t="str">
            <v>UN</v>
          </cell>
          <cell r="G1051">
            <v>-1</v>
          </cell>
          <cell r="H1051">
            <v>2250</v>
          </cell>
          <cell r="I1051">
            <v>0.30299999999999999</v>
          </cell>
          <cell r="J1051">
            <v>-681.75</v>
          </cell>
          <cell r="K1051" t="str">
            <v>Peso de Producto Terminado</v>
          </cell>
          <cell r="L1051" t="str">
            <v>G0000</v>
          </cell>
          <cell r="M1051">
            <v>2002</v>
          </cell>
          <cell r="N1051">
            <v>6</v>
          </cell>
          <cell r="O1051" t="str">
            <v>043291</v>
          </cell>
          <cell r="P1051">
            <v>3</v>
          </cell>
          <cell r="Q1051" t="str">
            <v>G1255</v>
          </cell>
          <cell r="R1051" t="str">
            <v>FACTUPA$02</v>
          </cell>
          <cell r="S1051" t="str">
            <v>0200014982</v>
          </cell>
          <cell r="T1051" t="str">
            <v>INDUSTRIAL LA REFORMA</v>
          </cell>
          <cell r="U1051">
            <v>43291</v>
          </cell>
          <cell r="V1051">
            <v>287.39999999999998</v>
          </cell>
          <cell r="W1051">
            <v>0</v>
          </cell>
          <cell r="X1051">
            <v>287.39999999999998</v>
          </cell>
          <cell r="Y1051">
            <v>34.49</v>
          </cell>
        </row>
        <row r="1052">
          <cell r="A1052" t="str">
            <v>G2165L3001</v>
          </cell>
          <cell r="B1052" t="str">
            <v>LMN UHT 200c.c 456*588 T150 TR298 TE3334</v>
          </cell>
          <cell r="C1052">
            <v>2</v>
          </cell>
          <cell r="D1052" t="str">
            <v>3</v>
          </cell>
          <cell r="E1052">
            <v>20020622</v>
          </cell>
          <cell r="F1052" t="str">
            <v>UN</v>
          </cell>
          <cell r="G1052">
            <v>1</v>
          </cell>
          <cell r="H1052">
            <v>15225</v>
          </cell>
          <cell r="I1052">
            <v>0.14599999999999999</v>
          </cell>
          <cell r="J1052">
            <v>2222.85</v>
          </cell>
          <cell r="K1052" t="str">
            <v>Peso de Producto Terminado</v>
          </cell>
          <cell r="L1052" t="str">
            <v>G2165</v>
          </cell>
          <cell r="M1052">
            <v>2002</v>
          </cell>
          <cell r="N1052">
            <v>6</v>
          </cell>
          <cell r="O1052" t="str">
            <v>043612</v>
          </cell>
          <cell r="P1052">
            <v>7</v>
          </cell>
          <cell r="Q1052" t="str">
            <v>15375</v>
          </cell>
          <cell r="R1052" t="str">
            <v>22013</v>
          </cell>
          <cell r="S1052" t="str">
            <v>0</v>
          </cell>
          <cell r="T1052" t="str">
            <v>PASTEURIZADORA QUITO</v>
          </cell>
          <cell r="U1052">
            <v>43612</v>
          </cell>
        </row>
        <row r="1053">
          <cell r="A1053" t="str">
            <v>G2165L3001</v>
          </cell>
          <cell r="B1053" t="str">
            <v>LMN UHT 200c.c 456*588 T150 TR298 TE3334</v>
          </cell>
          <cell r="C1053">
            <v>90</v>
          </cell>
          <cell r="D1053" t="str">
            <v>3</v>
          </cell>
          <cell r="E1053">
            <v>20020622</v>
          </cell>
          <cell r="F1053" t="str">
            <v>UN</v>
          </cell>
          <cell r="G1053">
            <v>-1</v>
          </cell>
          <cell r="H1053">
            <v>15225</v>
          </cell>
          <cell r="I1053">
            <v>0.14599999999999999</v>
          </cell>
          <cell r="J1053">
            <v>-2222.85</v>
          </cell>
          <cell r="K1053" t="str">
            <v>Peso de Producto Terminado</v>
          </cell>
          <cell r="L1053" t="str">
            <v>G2165</v>
          </cell>
          <cell r="M1053">
            <v>2002</v>
          </cell>
          <cell r="N1053">
            <v>6</v>
          </cell>
          <cell r="O1053" t="str">
            <v>043631</v>
          </cell>
          <cell r="P1053">
            <v>2</v>
          </cell>
          <cell r="Q1053" t="str">
            <v>G2165</v>
          </cell>
          <cell r="R1053" t="str">
            <v>FACTUPA$02</v>
          </cell>
          <cell r="S1053" t="str">
            <v>0200015158</v>
          </cell>
          <cell r="T1053" t="str">
            <v>PASTEURIZADORA QUITO</v>
          </cell>
          <cell r="U1053">
            <v>43631</v>
          </cell>
          <cell r="V1053">
            <v>1827</v>
          </cell>
          <cell r="W1053">
            <v>0</v>
          </cell>
          <cell r="X1053">
            <v>1827</v>
          </cell>
          <cell r="Y1053">
            <v>219.24</v>
          </cell>
        </row>
        <row r="1054">
          <cell r="A1054" t="str">
            <v>G1199C3002</v>
          </cell>
          <cell r="B1054" t="str">
            <v>CJ CLAVO 25KL E1148 280*280*123 TE-4280</v>
          </cell>
          <cell r="C1054">
            <v>2</v>
          </cell>
          <cell r="D1054" t="str">
            <v>3</v>
          </cell>
          <cell r="E1054">
            <v>20020618</v>
          </cell>
          <cell r="F1054" t="str">
            <v>UN</v>
          </cell>
          <cell r="G1054">
            <v>1</v>
          </cell>
          <cell r="H1054">
            <v>10040</v>
          </cell>
          <cell r="I1054">
            <v>0.871</v>
          </cell>
          <cell r="J1054">
            <v>8744.84</v>
          </cell>
          <cell r="K1054" t="str">
            <v>Peso de Producto Terminado</v>
          </cell>
          <cell r="L1054" t="str">
            <v>G1199</v>
          </cell>
          <cell r="M1054">
            <v>2002</v>
          </cell>
          <cell r="N1054">
            <v>6</v>
          </cell>
          <cell r="O1054" t="str">
            <v>043440</v>
          </cell>
          <cell r="P1054">
            <v>4</v>
          </cell>
          <cell r="Q1054" t="str">
            <v>15334</v>
          </cell>
          <cell r="R1054" t="str">
            <v>21776</v>
          </cell>
          <cell r="S1054" t="str">
            <v>0</v>
          </cell>
          <cell r="T1054" t="str">
            <v>IDEAL ALAMBREC</v>
          </cell>
          <cell r="U1054">
            <v>43440</v>
          </cell>
        </row>
        <row r="1055">
          <cell r="A1055" t="str">
            <v>G2165L3002</v>
          </cell>
          <cell r="B1055" t="str">
            <v>LAM.UHT 1LTS/COD.594*820 T/150 TE 15.301</v>
          </cell>
          <cell r="C1055">
            <v>90</v>
          </cell>
          <cell r="D1055" t="str">
            <v>3</v>
          </cell>
          <cell r="E1055">
            <v>20020608</v>
          </cell>
          <cell r="F1055" t="str">
            <v>UN</v>
          </cell>
          <cell r="G1055">
            <v>-1</v>
          </cell>
          <cell r="H1055">
            <v>16075</v>
          </cell>
          <cell r="I1055">
            <v>0.248</v>
          </cell>
          <cell r="J1055">
            <v>-3986.6</v>
          </cell>
          <cell r="K1055" t="str">
            <v>Peso de Producto Terminado</v>
          </cell>
          <cell r="L1055" t="str">
            <v>G2165</v>
          </cell>
          <cell r="M1055">
            <v>2002</v>
          </cell>
          <cell r="N1055">
            <v>6</v>
          </cell>
          <cell r="O1055" t="str">
            <v>043086</v>
          </cell>
          <cell r="P1055">
            <v>1</v>
          </cell>
          <cell r="Q1055" t="str">
            <v>G2165</v>
          </cell>
          <cell r="R1055" t="str">
            <v>FACTUPA$02</v>
          </cell>
          <cell r="S1055" t="str">
            <v>0200014883</v>
          </cell>
          <cell r="T1055" t="str">
            <v>PASTEURIZADORA QUITO</v>
          </cell>
          <cell r="U1055">
            <v>43086</v>
          </cell>
          <cell r="V1055">
            <v>3536.5</v>
          </cell>
          <cell r="W1055">
            <v>0</v>
          </cell>
          <cell r="X1055">
            <v>3536.5</v>
          </cell>
          <cell r="Y1055">
            <v>424.38</v>
          </cell>
        </row>
        <row r="1056">
          <cell r="A1056" t="str">
            <v>G2165C3001</v>
          </cell>
          <cell r="B1056" t="str">
            <v>CJ VITA MANJAR 440*300*70 K-C T/200 4350</v>
          </cell>
          <cell r="C1056">
            <v>2</v>
          </cell>
          <cell r="D1056" t="str">
            <v>3</v>
          </cell>
          <cell r="E1056">
            <v>20020607</v>
          </cell>
          <cell r="F1056" t="str">
            <v>UN</v>
          </cell>
          <cell r="G1056">
            <v>1</v>
          </cell>
          <cell r="H1056">
            <v>1143</v>
          </cell>
          <cell r="I1056">
            <v>0.35699999999999998</v>
          </cell>
          <cell r="J1056">
            <v>408.05099999999999</v>
          </cell>
          <cell r="K1056" t="str">
            <v>Peso de Producto Terminado</v>
          </cell>
          <cell r="L1056" t="str">
            <v>G2165</v>
          </cell>
          <cell r="M1056">
            <v>2002</v>
          </cell>
          <cell r="N1056">
            <v>6</v>
          </cell>
          <cell r="O1056" t="str">
            <v>043085</v>
          </cell>
          <cell r="P1056">
            <v>1</v>
          </cell>
          <cell r="Q1056" t="str">
            <v>14957</v>
          </cell>
          <cell r="R1056" t="str">
            <v>21726</v>
          </cell>
          <cell r="S1056" t="str">
            <v>0</v>
          </cell>
          <cell r="T1056" t="str">
            <v>PASTEURIZADORA QUITO</v>
          </cell>
          <cell r="U1056">
            <v>43085</v>
          </cell>
        </row>
        <row r="1057">
          <cell r="A1057" t="str">
            <v>G2175C3DES</v>
          </cell>
          <cell r="B1057" t="str">
            <v>CAJA DESECHABLE CAJA A</v>
          </cell>
          <cell r="C1057">
            <v>2</v>
          </cell>
          <cell r="D1057" t="str">
            <v>3</v>
          </cell>
          <cell r="E1057">
            <v>20020619</v>
          </cell>
          <cell r="F1057" t="str">
            <v>UN</v>
          </cell>
          <cell r="G1057">
            <v>1</v>
          </cell>
          <cell r="H1057">
            <v>1020</v>
          </cell>
          <cell r="I1057">
            <v>0.94799999999999995</v>
          </cell>
          <cell r="J1057">
            <v>966.96</v>
          </cell>
          <cell r="K1057" t="str">
            <v>Peso de Producto Terminado</v>
          </cell>
          <cell r="L1057" t="str">
            <v>G2175</v>
          </cell>
          <cell r="M1057">
            <v>2002</v>
          </cell>
          <cell r="N1057">
            <v>6</v>
          </cell>
          <cell r="O1057" t="str">
            <v>043508</v>
          </cell>
          <cell r="P1057">
            <v>2</v>
          </cell>
          <cell r="Q1057" t="str">
            <v>15348</v>
          </cell>
          <cell r="R1057" t="str">
            <v>21957</v>
          </cell>
          <cell r="S1057" t="str">
            <v>0</v>
          </cell>
          <cell r="T1057" t="str">
            <v>PLASTICOS ECUATORIANOS S.A</v>
          </cell>
          <cell r="U1057">
            <v>43508</v>
          </cell>
        </row>
        <row r="1058">
          <cell r="A1058" t="str">
            <v>G2175C3DES</v>
          </cell>
          <cell r="B1058" t="str">
            <v>CAJA DESECHABLE CAJA A</v>
          </cell>
          <cell r="C1058">
            <v>90</v>
          </cell>
          <cell r="D1058" t="str">
            <v>3</v>
          </cell>
          <cell r="E1058">
            <v>20020620</v>
          </cell>
          <cell r="F1058" t="str">
            <v>UN</v>
          </cell>
          <cell r="G1058">
            <v>-1</v>
          </cell>
          <cell r="H1058">
            <v>1020</v>
          </cell>
          <cell r="I1058">
            <v>0.94799999999999995</v>
          </cell>
          <cell r="J1058">
            <v>-966.96</v>
          </cell>
          <cell r="K1058" t="str">
            <v>Peso de Producto Terminado</v>
          </cell>
          <cell r="L1058" t="str">
            <v>G2175</v>
          </cell>
          <cell r="M1058">
            <v>2002</v>
          </cell>
          <cell r="N1058">
            <v>6</v>
          </cell>
          <cell r="O1058" t="str">
            <v>043513</v>
          </cell>
          <cell r="P1058">
            <v>1</v>
          </cell>
          <cell r="Q1058" t="str">
            <v>G2175</v>
          </cell>
          <cell r="R1058" t="str">
            <v>FACTUPA$02</v>
          </cell>
          <cell r="S1058" t="str">
            <v>0200015093</v>
          </cell>
          <cell r="T1058" t="str">
            <v>PLASTICOS ECUATORIANOS S.A</v>
          </cell>
          <cell r="U1058">
            <v>43513</v>
          </cell>
          <cell r="V1058">
            <v>826.2</v>
          </cell>
          <cell r="W1058">
            <v>0</v>
          </cell>
          <cell r="X1058">
            <v>826.2</v>
          </cell>
          <cell r="Y1058">
            <v>99.14</v>
          </cell>
        </row>
        <row r="1059">
          <cell r="A1059" t="str">
            <v>G2175C3DES</v>
          </cell>
          <cell r="B1059" t="str">
            <v>CAJA DESECHABLE CAJA A</v>
          </cell>
          <cell r="C1059">
            <v>10</v>
          </cell>
          <cell r="D1059" t="str">
            <v>3</v>
          </cell>
          <cell r="E1059">
            <v>20020620</v>
          </cell>
          <cell r="F1059" t="str">
            <v>UN</v>
          </cell>
          <cell r="G1059">
            <v>1</v>
          </cell>
          <cell r="H1059">
            <v>1020</v>
          </cell>
          <cell r="I1059">
            <v>0.94799999999999995</v>
          </cell>
          <cell r="J1059">
            <v>966.96</v>
          </cell>
          <cell r="K1059" t="str">
            <v>Peso de Producto Terminado</v>
          </cell>
          <cell r="L1059" t="str">
            <v>G2175</v>
          </cell>
          <cell r="M1059">
            <v>2002</v>
          </cell>
          <cell r="N1059">
            <v>6</v>
          </cell>
          <cell r="O1059" t="str">
            <v>043542</v>
          </cell>
          <cell r="P1059">
            <v>1</v>
          </cell>
          <cell r="Q1059" t="str">
            <v>G2175</v>
          </cell>
          <cell r="R1059" t="str">
            <v>NCANU$CIVA</v>
          </cell>
          <cell r="S1059" t="str">
            <v>0100002172</v>
          </cell>
          <cell r="T1059" t="str">
            <v>PLASTICOS ECUATORIANOS S.A</v>
          </cell>
          <cell r="U1059">
            <v>43542</v>
          </cell>
          <cell r="V1059">
            <v>826.2</v>
          </cell>
          <cell r="W1059">
            <v>0</v>
          </cell>
          <cell r="X1059">
            <v>826.2</v>
          </cell>
          <cell r="Y1059">
            <v>99.14</v>
          </cell>
        </row>
        <row r="1060">
          <cell r="A1060" t="str">
            <v>G2175C3DES</v>
          </cell>
          <cell r="B1060" t="str">
            <v>CAJA DESECHABLE CAJA A</v>
          </cell>
          <cell r="C1060">
            <v>90</v>
          </cell>
          <cell r="D1060" t="str">
            <v>3</v>
          </cell>
          <cell r="E1060">
            <v>20020620</v>
          </cell>
          <cell r="F1060" t="str">
            <v>UN</v>
          </cell>
          <cell r="G1060">
            <v>-1</v>
          </cell>
          <cell r="H1060">
            <v>300</v>
          </cell>
          <cell r="I1060">
            <v>0.94799999999999995</v>
          </cell>
          <cell r="J1060">
            <v>-284.39999999999998</v>
          </cell>
          <cell r="K1060" t="str">
            <v>Peso de Producto Terminado</v>
          </cell>
          <cell r="L1060" t="str">
            <v>G2175</v>
          </cell>
          <cell r="M1060">
            <v>2002</v>
          </cell>
          <cell r="N1060">
            <v>6</v>
          </cell>
          <cell r="O1060" t="str">
            <v>043549</v>
          </cell>
          <cell r="P1060">
            <v>1</v>
          </cell>
          <cell r="Q1060" t="str">
            <v>G2175</v>
          </cell>
          <cell r="R1060" t="str">
            <v>FACTUPA$02</v>
          </cell>
          <cell r="S1060" t="str">
            <v>0200015112</v>
          </cell>
          <cell r="T1060" t="str">
            <v>PLASTICOS ECUATORIANOS S.A</v>
          </cell>
          <cell r="U1060">
            <v>43549</v>
          </cell>
          <cell r="V1060">
            <v>243</v>
          </cell>
          <cell r="W1060">
            <v>0</v>
          </cell>
          <cell r="X1060">
            <v>243</v>
          </cell>
          <cell r="Y1060">
            <v>29.16</v>
          </cell>
        </row>
        <row r="1061">
          <cell r="A1061" t="str">
            <v>G2175C3DES</v>
          </cell>
          <cell r="B1061" t="str">
            <v>CAJA DESECHABLE CAJA A</v>
          </cell>
          <cell r="C1061">
            <v>90</v>
          </cell>
          <cell r="D1061" t="str">
            <v>3</v>
          </cell>
          <cell r="E1061">
            <v>20020628</v>
          </cell>
          <cell r="F1061" t="str">
            <v>UN</v>
          </cell>
          <cell r="G1061">
            <v>-1</v>
          </cell>
          <cell r="H1061">
            <v>720</v>
          </cell>
          <cell r="I1061">
            <v>0.94799999999999995</v>
          </cell>
          <cell r="J1061">
            <v>-682.56</v>
          </cell>
          <cell r="K1061" t="str">
            <v>Peso de Producto Terminado</v>
          </cell>
          <cell r="L1061" t="str">
            <v>G2175</v>
          </cell>
          <cell r="M1061">
            <v>2002</v>
          </cell>
          <cell r="N1061">
            <v>6</v>
          </cell>
          <cell r="O1061" t="str">
            <v>043944</v>
          </cell>
          <cell r="P1061">
            <v>1</v>
          </cell>
          <cell r="Q1061" t="str">
            <v>G2175</v>
          </cell>
          <cell r="R1061" t="str">
            <v>FACTUPA$02</v>
          </cell>
          <cell r="S1061" t="str">
            <v>0200015283</v>
          </cell>
          <cell r="T1061" t="str">
            <v>PLASTICOS ECUATORIANOS S.A</v>
          </cell>
          <cell r="U1061">
            <v>43944</v>
          </cell>
          <cell r="V1061">
            <v>583.20000000000005</v>
          </cell>
          <cell r="W1061">
            <v>0</v>
          </cell>
          <cell r="X1061">
            <v>583.20000000000005</v>
          </cell>
          <cell r="Y1061">
            <v>69.98</v>
          </cell>
        </row>
        <row r="1062">
          <cell r="A1062" t="str">
            <v>G2175C3PCH</v>
          </cell>
          <cell r="B1062" t="str">
            <v>CAJA PLATO CHICO CAJA P 560*360*305</v>
          </cell>
          <cell r="C1062">
            <v>2</v>
          </cell>
          <cell r="D1062" t="str">
            <v>3</v>
          </cell>
          <cell r="E1062">
            <v>20020619</v>
          </cell>
          <cell r="F1062" t="str">
            <v>UN</v>
          </cell>
          <cell r="G1062">
            <v>1</v>
          </cell>
          <cell r="H1062">
            <v>1957</v>
          </cell>
          <cell r="I1062">
            <v>0.78300000000000003</v>
          </cell>
          <cell r="J1062">
            <v>1532.3310000000001</v>
          </cell>
          <cell r="K1062" t="str">
            <v>Peso de Producto Terminado</v>
          </cell>
          <cell r="L1062" t="str">
            <v>G2175</v>
          </cell>
          <cell r="M1062">
            <v>2002</v>
          </cell>
          <cell r="N1062">
            <v>6</v>
          </cell>
          <cell r="O1062" t="str">
            <v>043523</v>
          </cell>
          <cell r="P1062">
            <v>1</v>
          </cell>
          <cell r="Q1062" t="str">
            <v>15354</v>
          </cell>
          <cell r="R1062" t="str">
            <v>21972</v>
          </cell>
          <cell r="S1062" t="str">
            <v>0</v>
          </cell>
          <cell r="T1062" t="str">
            <v>PLASTICOS ECUATORIANOS S.A</v>
          </cell>
          <cell r="U1062">
            <v>43523</v>
          </cell>
        </row>
        <row r="1063">
          <cell r="A1063" t="str">
            <v>G0000L3LAR</v>
          </cell>
          <cell r="B1063" t="str">
            <v>LARGUEROS DE POLLOS</v>
          </cell>
          <cell r="C1063">
            <v>2</v>
          </cell>
          <cell r="D1063" t="str">
            <v>3</v>
          </cell>
          <cell r="E1063">
            <v>20020605</v>
          </cell>
          <cell r="F1063" t="str">
            <v>UN</v>
          </cell>
          <cell r="G1063">
            <v>1</v>
          </cell>
          <cell r="H1063">
            <v>1025</v>
          </cell>
          <cell r="I1063">
            <v>0.30299999999999999</v>
          </cell>
          <cell r="J1063">
            <v>310.57499999999999</v>
          </cell>
          <cell r="K1063" t="str">
            <v>Peso de Producto Terminado</v>
          </cell>
          <cell r="L1063" t="str">
            <v>G0000</v>
          </cell>
          <cell r="M1063">
            <v>2002</v>
          </cell>
          <cell r="N1063">
            <v>6</v>
          </cell>
          <cell r="O1063" t="str">
            <v>042896</v>
          </cell>
          <cell r="P1063">
            <v>1</v>
          </cell>
          <cell r="Q1063" t="str">
            <v>14975</v>
          </cell>
          <cell r="R1063" t="str">
            <v>21652</v>
          </cell>
          <cell r="S1063" t="str">
            <v>0</v>
          </cell>
          <cell r="T1063" t="str">
            <v>INDUSTRIAL LA REFORMA</v>
          </cell>
          <cell r="U1063">
            <v>42896</v>
          </cell>
        </row>
        <row r="1064">
          <cell r="A1064" t="str">
            <v>G0000L3LAR</v>
          </cell>
          <cell r="B1064" t="str">
            <v>LARGUEROS DE POLLOS</v>
          </cell>
          <cell r="C1064">
            <v>90</v>
          </cell>
          <cell r="D1064" t="str">
            <v>3</v>
          </cell>
          <cell r="E1064">
            <v>20020605</v>
          </cell>
          <cell r="F1064" t="str">
            <v>UN</v>
          </cell>
          <cell r="G1064">
            <v>-1</v>
          </cell>
          <cell r="H1064">
            <v>1025</v>
          </cell>
          <cell r="I1064">
            <v>0.30299999999999999</v>
          </cell>
          <cell r="J1064">
            <v>-310.57499999999999</v>
          </cell>
          <cell r="K1064" t="str">
            <v>Peso de Producto Terminado</v>
          </cell>
          <cell r="L1064" t="str">
            <v>G0000</v>
          </cell>
          <cell r="M1064">
            <v>2002</v>
          </cell>
          <cell r="N1064">
            <v>6</v>
          </cell>
          <cell r="O1064" t="str">
            <v>042899</v>
          </cell>
          <cell r="P1064">
            <v>3</v>
          </cell>
          <cell r="Q1064" t="str">
            <v>G1213</v>
          </cell>
          <cell r="R1064" t="str">
            <v>FACTUPA$02</v>
          </cell>
          <cell r="S1064" t="str">
            <v>0200014793</v>
          </cell>
          <cell r="T1064" t="str">
            <v>INDUSTRIAL LA REFORMA</v>
          </cell>
          <cell r="U1064">
            <v>42899</v>
          </cell>
          <cell r="V1064">
            <v>264.18</v>
          </cell>
          <cell r="W1064">
            <v>0</v>
          </cell>
          <cell r="X1064">
            <v>264.18</v>
          </cell>
          <cell r="Y1064">
            <v>31.7</v>
          </cell>
        </row>
        <row r="1065">
          <cell r="A1065" t="str">
            <v>G0000L3LAR</v>
          </cell>
          <cell r="B1065" t="str">
            <v>LARGUEROS DE POLLOS</v>
          </cell>
          <cell r="C1065">
            <v>90</v>
          </cell>
          <cell r="D1065" t="str">
            <v>3</v>
          </cell>
          <cell r="E1065">
            <v>20020605</v>
          </cell>
          <cell r="F1065" t="str">
            <v>UN</v>
          </cell>
          <cell r="G1065">
            <v>-1</v>
          </cell>
          <cell r="H1065">
            <v>862</v>
          </cell>
          <cell r="I1065">
            <v>0.30299999999999999</v>
          </cell>
          <cell r="J1065">
            <v>-261.18599999999998</v>
          </cell>
          <cell r="K1065" t="str">
            <v>Peso de Producto Terminado</v>
          </cell>
          <cell r="L1065" t="str">
            <v>G0000</v>
          </cell>
          <cell r="M1065">
            <v>2002</v>
          </cell>
          <cell r="N1065">
            <v>6</v>
          </cell>
          <cell r="O1065" t="str">
            <v>042899</v>
          </cell>
          <cell r="P1065">
            <v>3</v>
          </cell>
          <cell r="Q1065" t="str">
            <v>G1213</v>
          </cell>
          <cell r="R1065" t="str">
            <v>FACTUPA$02</v>
          </cell>
          <cell r="S1065" t="str">
            <v>0200014793</v>
          </cell>
          <cell r="T1065" t="str">
            <v>INDUSTRIAL LA REFORMA</v>
          </cell>
          <cell r="U1065">
            <v>42899</v>
          </cell>
          <cell r="V1065">
            <v>264.18</v>
          </cell>
          <cell r="W1065">
            <v>0</v>
          </cell>
          <cell r="X1065">
            <v>264.18</v>
          </cell>
          <cell r="Y1065">
            <v>31.7</v>
          </cell>
        </row>
        <row r="1066">
          <cell r="A1066" t="str">
            <v>G0000L3LAR</v>
          </cell>
          <cell r="B1066" t="str">
            <v>LARGUEROS DE POLLOS</v>
          </cell>
          <cell r="C1066">
            <v>2</v>
          </cell>
          <cell r="D1066" t="str">
            <v>3</v>
          </cell>
          <cell r="E1066">
            <v>20020604</v>
          </cell>
          <cell r="F1066" t="str">
            <v>UN</v>
          </cell>
          <cell r="G1066">
            <v>1</v>
          </cell>
          <cell r="H1066">
            <v>2250</v>
          </cell>
          <cell r="I1066">
            <v>0.30299999999999999</v>
          </cell>
          <cell r="J1066">
            <v>681.75</v>
          </cell>
          <cell r="K1066" t="str">
            <v>Peso de Producto Terminado</v>
          </cell>
          <cell r="L1066" t="str">
            <v>G0000</v>
          </cell>
          <cell r="M1066">
            <v>2002</v>
          </cell>
          <cell r="N1066">
            <v>6</v>
          </cell>
          <cell r="O1066" t="str">
            <v>042923</v>
          </cell>
          <cell r="P1066">
            <v>3</v>
          </cell>
          <cell r="Q1066" t="str">
            <v>14977</v>
          </cell>
          <cell r="R1066" t="str">
            <v>21652</v>
          </cell>
          <cell r="S1066" t="str">
            <v>0</v>
          </cell>
          <cell r="T1066" t="str">
            <v>INDUSTRIAL LA REFORMA</v>
          </cell>
          <cell r="U1066">
            <v>42923</v>
          </cell>
        </row>
        <row r="1067">
          <cell r="A1067" t="str">
            <v>G0000L3LAR</v>
          </cell>
          <cell r="B1067" t="str">
            <v>LARGUEROS DE POLLOS</v>
          </cell>
          <cell r="C1067">
            <v>10</v>
          </cell>
          <cell r="D1067" t="str">
            <v>3</v>
          </cell>
          <cell r="E1067">
            <v>20020606</v>
          </cell>
          <cell r="F1067" t="str">
            <v>UN</v>
          </cell>
          <cell r="G1067">
            <v>1</v>
          </cell>
          <cell r="H1067">
            <v>5250</v>
          </cell>
          <cell r="I1067">
            <v>0.30299999999999999</v>
          </cell>
          <cell r="J1067">
            <v>1590.75</v>
          </cell>
          <cell r="K1067" t="str">
            <v>Peso de Producto Terminado</v>
          </cell>
          <cell r="L1067" t="str">
            <v>G0000</v>
          </cell>
          <cell r="M1067">
            <v>2002</v>
          </cell>
          <cell r="N1067">
            <v>6</v>
          </cell>
          <cell r="O1067" t="str">
            <v>042981</v>
          </cell>
          <cell r="P1067">
            <v>3</v>
          </cell>
          <cell r="Q1067" t="str">
            <v>G2513</v>
          </cell>
          <cell r="R1067" t="str">
            <v>NCANU$CIVA</v>
          </cell>
          <cell r="S1067" t="str">
            <v>0100002160</v>
          </cell>
          <cell r="T1067" t="str">
            <v>INDUSTRIAL LA REFORMA</v>
          </cell>
          <cell r="U1067">
            <v>42981</v>
          </cell>
          <cell r="V1067">
            <v>682.5</v>
          </cell>
          <cell r="W1067">
            <v>0</v>
          </cell>
          <cell r="X1067">
            <v>682.5</v>
          </cell>
          <cell r="Y1067">
            <v>81.900000000000006</v>
          </cell>
        </row>
        <row r="1068">
          <cell r="A1068" t="str">
            <v>G2165L3002</v>
          </cell>
          <cell r="B1068" t="str">
            <v>LAM.UHT 1LTS/COD.594*820 T/150 TE 15.301</v>
          </cell>
          <cell r="C1068">
            <v>2</v>
          </cell>
          <cell r="D1068" t="str">
            <v>3</v>
          </cell>
          <cell r="E1068">
            <v>20020607</v>
          </cell>
          <cell r="F1068" t="str">
            <v>UN</v>
          </cell>
          <cell r="G1068">
            <v>1</v>
          </cell>
          <cell r="H1068">
            <v>16075</v>
          </cell>
          <cell r="I1068">
            <v>0.248</v>
          </cell>
          <cell r="J1068">
            <v>3986.6</v>
          </cell>
          <cell r="K1068" t="str">
            <v>Peso de Producto Terminado</v>
          </cell>
          <cell r="L1068" t="str">
            <v>G2165</v>
          </cell>
          <cell r="M1068">
            <v>2002</v>
          </cell>
          <cell r="N1068">
            <v>6</v>
          </cell>
          <cell r="O1068" t="str">
            <v>043073</v>
          </cell>
          <cell r="P1068">
            <v>6</v>
          </cell>
          <cell r="Q1068" t="str">
            <v>15009</v>
          </cell>
          <cell r="R1068" t="str">
            <v>21713</v>
          </cell>
          <cell r="S1068" t="str">
            <v>0</v>
          </cell>
          <cell r="T1068" t="str">
            <v>PASTEURIZADORA QUITO</v>
          </cell>
          <cell r="U1068">
            <v>43073</v>
          </cell>
        </row>
        <row r="1069">
          <cell r="A1069" t="str">
            <v>G1116C3GRA</v>
          </cell>
          <cell r="B1069" t="str">
            <v>CJ HILTEXPAY GRANDE 680*480*594 T/200</v>
          </cell>
          <cell r="C1069">
            <v>2</v>
          </cell>
          <cell r="D1069" t="str">
            <v>3</v>
          </cell>
          <cell r="E1069">
            <v>20020625</v>
          </cell>
          <cell r="F1069" t="str">
            <v>UN</v>
          </cell>
          <cell r="G1069">
            <v>1</v>
          </cell>
          <cell r="H1069">
            <v>3135</v>
          </cell>
          <cell r="I1069">
            <v>1.5169999999999999</v>
          </cell>
          <cell r="J1069">
            <v>4755.7950000000001</v>
          </cell>
          <cell r="K1069" t="str">
            <v>Peso de Producto Terminado</v>
          </cell>
          <cell r="L1069" t="str">
            <v>G1116</v>
          </cell>
          <cell r="M1069">
            <v>2002</v>
          </cell>
          <cell r="N1069">
            <v>6</v>
          </cell>
          <cell r="O1069" t="str">
            <v>043806</v>
          </cell>
          <cell r="P1069">
            <v>4</v>
          </cell>
          <cell r="Q1069" t="str">
            <v>15400</v>
          </cell>
          <cell r="R1069" t="str">
            <v>22054</v>
          </cell>
          <cell r="S1069" t="str">
            <v>0</v>
          </cell>
          <cell r="T1069" t="str">
            <v>HILTEXPOY S.A.</v>
          </cell>
          <cell r="U1069">
            <v>43806</v>
          </cell>
        </row>
        <row r="1070">
          <cell r="A1070" t="str">
            <v>G1199C3RDI</v>
          </cell>
          <cell r="B1070" t="str">
            <v>CAJA REG.E117 DISENSA 280X280X126 T/350</v>
          </cell>
          <cell r="C1070">
            <v>90</v>
          </cell>
          <cell r="D1070" t="str">
            <v>3</v>
          </cell>
          <cell r="E1070">
            <v>20020615</v>
          </cell>
          <cell r="F1070" t="str">
            <v>UN</v>
          </cell>
          <cell r="G1070">
            <v>-1</v>
          </cell>
          <cell r="H1070">
            <v>1083</v>
          </cell>
          <cell r="I1070">
            <v>0.50900000000000001</v>
          </cell>
          <cell r="J1070">
            <v>-551.24699999999996</v>
          </cell>
          <cell r="K1070" t="str">
            <v>Peso de Producto Terminado</v>
          </cell>
          <cell r="L1070" t="str">
            <v>G1199</v>
          </cell>
          <cell r="M1070">
            <v>2002</v>
          </cell>
          <cell r="N1070">
            <v>6</v>
          </cell>
          <cell r="O1070" t="str">
            <v>043355</v>
          </cell>
          <cell r="P1070">
            <v>2</v>
          </cell>
          <cell r="Q1070" t="str">
            <v>G1199</v>
          </cell>
          <cell r="R1070" t="str">
            <v>FACTUPA$02</v>
          </cell>
          <cell r="S1070" t="str">
            <v>0200015014</v>
          </cell>
          <cell r="T1070" t="str">
            <v>IDEAL ALAMBREC</v>
          </cell>
          <cell r="U1070">
            <v>43355</v>
          </cell>
          <cell r="V1070">
            <v>465.69</v>
          </cell>
          <cell r="W1070">
            <v>0</v>
          </cell>
          <cell r="X1070">
            <v>465.69</v>
          </cell>
          <cell r="Y1070">
            <v>55.88</v>
          </cell>
        </row>
        <row r="1071">
          <cell r="A1071" t="str">
            <v>G1199C3RDI</v>
          </cell>
          <cell r="B1071" t="str">
            <v>CAJA REG.E117 DISENSA 280X280X126 T/350</v>
          </cell>
          <cell r="C1071">
            <v>2</v>
          </cell>
          <cell r="D1071" t="str">
            <v>3</v>
          </cell>
          <cell r="E1071">
            <v>20020614</v>
          </cell>
          <cell r="F1071" t="str">
            <v>UN</v>
          </cell>
          <cell r="G1071">
            <v>1</v>
          </cell>
          <cell r="H1071">
            <v>2783</v>
          </cell>
          <cell r="I1071">
            <v>0.50900000000000001</v>
          </cell>
          <cell r="J1071">
            <v>1416.547</v>
          </cell>
          <cell r="K1071" t="str">
            <v>Peso de Producto Terminado</v>
          </cell>
          <cell r="L1071" t="str">
            <v>G1199</v>
          </cell>
          <cell r="M1071">
            <v>2002</v>
          </cell>
          <cell r="N1071">
            <v>6</v>
          </cell>
          <cell r="O1071" t="str">
            <v>043331</v>
          </cell>
          <cell r="P1071">
            <v>4</v>
          </cell>
          <cell r="Q1071" t="str">
            <v>15204</v>
          </cell>
          <cell r="R1071" t="str">
            <v>21858</v>
          </cell>
          <cell r="S1071" t="str">
            <v>0</v>
          </cell>
          <cell r="T1071" t="str">
            <v>IDEAL ALAMBREC</v>
          </cell>
          <cell r="U1071">
            <v>43331</v>
          </cell>
        </row>
        <row r="1072">
          <cell r="A1072" t="str">
            <v>G1199C3GRA</v>
          </cell>
          <cell r="B1072" t="str">
            <v>CJ GRAPAS 280*280*123 K-C T350 TE4813</v>
          </cell>
          <cell r="C1072">
            <v>90</v>
          </cell>
          <cell r="D1072" t="str">
            <v>3</v>
          </cell>
          <cell r="E1072">
            <v>20020619</v>
          </cell>
          <cell r="F1072" t="str">
            <v>UN</v>
          </cell>
          <cell r="G1072">
            <v>-1</v>
          </cell>
          <cell r="H1072">
            <v>2240</v>
          </cell>
          <cell r="I1072">
            <v>0.50600000000000001</v>
          </cell>
          <cell r="J1072">
            <v>-1133.44</v>
          </cell>
          <cell r="K1072" t="str">
            <v>Peso de Producto Terminado</v>
          </cell>
          <cell r="L1072" t="str">
            <v>G1199</v>
          </cell>
          <cell r="M1072">
            <v>2002</v>
          </cell>
          <cell r="N1072">
            <v>6</v>
          </cell>
          <cell r="O1072" t="str">
            <v>043466</v>
          </cell>
          <cell r="P1072">
            <v>1</v>
          </cell>
          <cell r="Q1072" t="str">
            <v>G1199</v>
          </cell>
          <cell r="R1072" t="str">
            <v>FACTUPA$02</v>
          </cell>
          <cell r="S1072" t="str">
            <v>0200015073</v>
          </cell>
          <cell r="T1072" t="str">
            <v>IDEAL ALAMBREC</v>
          </cell>
          <cell r="U1072">
            <v>43466</v>
          </cell>
          <cell r="V1072">
            <v>963.2</v>
          </cell>
          <cell r="W1072">
            <v>0</v>
          </cell>
          <cell r="X1072">
            <v>963.2</v>
          </cell>
          <cell r="Y1072">
            <v>115.58</v>
          </cell>
        </row>
        <row r="1073">
          <cell r="A1073" t="str">
            <v>G1199C3GRA</v>
          </cell>
          <cell r="B1073" t="str">
            <v>CJ GRAPAS 280*280*123 K-C T350 TE4813</v>
          </cell>
          <cell r="C1073">
            <v>2</v>
          </cell>
          <cell r="D1073" t="str">
            <v>3</v>
          </cell>
          <cell r="E1073">
            <v>20020618</v>
          </cell>
          <cell r="F1073" t="str">
            <v>UN</v>
          </cell>
          <cell r="G1073">
            <v>1</v>
          </cell>
          <cell r="H1073">
            <v>2240</v>
          </cell>
          <cell r="I1073">
            <v>0.50600000000000001</v>
          </cell>
          <cell r="J1073">
            <v>1133.44</v>
          </cell>
          <cell r="K1073" t="str">
            <v>Peso de Producto Terminado</v>
          </cell>
          <cell r="L1073" t="str">
            <v>G1199</v>
          </cell>
          <cell r="M1073">
            <v>2002</v>
          </cell>
          <cell r="N1073">
            <v>6</v>
          </cell>
          <cell r="O1073" t="str">
            <v>043453</v>
          </cell>
          <cell r="P1073">
            <v>5</v>
          </cell>
          <cell r="Q1073" t="str">
            <v>15335</v>
          </cell>
          <cell r="R1073" t="str">
            <v>21948</v>
          </cell>
          <cell r="S1073" t="str">
            <v>0</v>
          </cell>
          <cell r="T1073" t="str">
            <v>IDEAL ALAMBREC</v>
          </cell>
          <cell r="U1073">
            <v>43453</v>
          </cell>
        </row>
        <row r="1074">
          <cell r="A1074" t="str">
            <v>G1199C3C26</v>
          </cell>
          <cell r="B1074" t="str">
            <v>CJ CLAV.25KG E1136 278*278*143 T350 4381</v>
          </cell>
          <cell r="C1074">
            <v>90</v>
          </cell>
          <cell r="D1074" t="str">
            <v>3</v>
          </cell>
          <cell r="E1074">
            <v>20020613</v>
          </cell>
          <cell r="F1074" t="str">
            <v>UN</v>
          </cell>
          <cell r="G1074">
            <v>-1</v>
          </cell>
          <cell r="H1074">
            <v>483</v>
          </cell>
          <cell r="I1074">
            <v>0.52300000000000002</v>
          </cell>
          <cell r="J1074">
            <v>-252.60900000000001</v>
          </cell>
          <cell r="K1074" t="str">
            <v>Peso de Producto Terminado</v>
          </cell>
          <cell r="L1074" t="str">
            <v>G1199</v>
          </cell>
          <cell r="M1074">
            <v>2002</v>
          </cell>
          <cell r="N1074">
            <v>6</v>
          </cell>
          <cell r="O1074" t="str">
            <v>043269</v>
          </cell>
          <cell r="P1074">
            <v>1</v>
          </cell>
          <cell r="Q1074" t="str">
            <v>G1199</v>
          </cell>
          <cell r="R1074" t="str">
            <v>FACTUPA$02</v>
          </cell>
          <cell r="S1074" t="str">
            <v>0200014970</v>
          </cell>
          <cell r="T1074" t="str">
            <v>IDEAL ALAMBREC</v>
          </cell>
          <cell r="U1074">
            <v>43269</v>
          </cell>
          <cell r="V1074">
            <v>207.69</v>
          </cell>
          <cell r="W1074">
            <v>0</v>
          </cell>
          <cell r="X1074">
            <v>207.69</v>
          </cell>
          <cell r="Y1074">
            <v>24.92</v>
          </cell>
        </row>
        <row r="1075">
          <cell r="A1075" t="str">
            <v>G1199C3C26</v>
          </cell>
          <cell r="B1075" t="str">
            <v>CJ CLAV.25KG E1136 278*278*143 T350 4381</v>
          </cell>
          <cell r="C1075">
            <v>90</v>
          </cell>
          <cell r="D1075" t="str">
            <v>3</v>
          </cell>
          <cell r="E1075">
            <v>20020613</v>
          </cell>
          <cell r="F1075" t="str">
            <v>UN</v>
          </cell>
          <cell r="G1075">
            <v>-1</v>
          </cell>
          <cell r="H1075">
            <v>3920</v>
          </cell>
          <cell r="I1075">
            <v>0.52300000000000002</v>
          </cell>
          <cell r="J1075">
            <v>-2050.16</v>
          </cell>
          <cell r="K1075" t="str">
            <v>Peso de Producto Terminado</v>
          </cell>
          <cell r="L1075" t="str">
            <v>G1199</v>
          </cell>
          <cell r="M1075">
            <v>2002</v>
          </cell>
          <cell r="N1075">
            <v>6</v>
          </cell>
          <cell r="O1075" t="str">
            <v>043261</v>
          </cell>
          <cell r="P1075">
            <v>1</v>
          </cell>
          <cell r="Q1075" t="str">
            <v>G1199</v>
          </cell>
          <cell r="R1075" t="str">
            <v>FACTUPA$02</v>
          </cell>
          <cell r="S1075" t="str">
            <v>0200014965</v>
          </cell>
          <cell r="T1075" t="str">
            <v>IDEAL ALAMBREC</v>
          </cell>
          <cell r="U1075">
            <v>43261</v>
          </cell>
          <cell r="V1075">
            <v>1685.6</v>
          </cell>
          <cell r="W1075">
            <v>0</v>
          </cell>
          <cell r="X1075">
            <v>1685.6</v>
          </cell>
          <cell r="Y1075">
            <v>202.27</v>
          </cell>
        </row>
        <row r="1076">
          <cell r="A1076" t="str">
            <v>G1199C3C26</v>
          </cell>
          <cell r="B1076" t="str">
            <v>CJ CLAV.25KG E1136 278*278*143 T350 4381</v>
          </cell>
          <cell r="C1076">
            <v>90</v>
          </cell>
          <cell r="D1076" t="str">
            <v>3</v>
          </cell>
          <cell r="E1076">
            <v>20020613</v>
          </cell>
          <cell r="F1076" t="str">
            <v>UN</v>
          </cell>
          <cell r="G1076">
            <v>-1</v>
          </cell>
          <cell r="H1076">
            <v>3920</v>
          </cell>
          <cell r="I1076">
            <v>0.52300000000000002</v>
          </cell>
          <cell r="J1076">
            <v>-2050.16</v>
          </cell>
          <cell r="K1076" t="str">
            <v>Peso de Producto Terminado</v>
          </cell>
          <cell r="L1076" t="str">
            <v>G1199</v>
          </cell>
          <cell r="M1076">
            <v>2002</v>
          </cell>
          <cell r="N1076">
            <v>6</v>
          </cell>
          <cell r="O1076" t="str">
            <v>043241</v>
          </cell>
          <cell r="P1076">
            <v>1</v>
          </cell>
          <cell r="Q1076" t="str">
            <v>G1199</v>
          </cell>
          <cell r="R1076" t="str">
            <v>FACTUPA$02</v>
          </cell>
          <cell r="S1076" t="str">
            <v>0200014961</v>
          </cell>
          <cell r="T1076" t="str">
            <v>IDEAL ALAMBREC</v>
          </cell>
          <cell r="U1076">
            <v>43241</v>
          </cell>
          <cell r="V1076">
            <v>1685.6</v>
          </cell>
          <cell r="W1076">
            <v>0</v>
          </cell>
          <cell r="X1076">
            <v>1685.6</v>
          </cell>
          <cell r="Y1076">
            <v>202.27</v>
          </cell>
        </row>
        <row r="1077">
          <cell r="A1077" t="str">
            <v>G1199C3C26</v>
          </cell>
          <cell r="B1077" t="str">
            <v>CJ CLAV.25KG E1136 278*278*143 T350 4381</v>
          </cell>
          <cell r="C1077">
            <v>2</v>
          </cell>
          <cell r="D1077" t="str">
            <v>3</v>
          </cell>
          <cell r="E1077">
            <v>20020612</v>
          </cell>
          <cell r="F1077" t="str">
            <v>UN</v>
          </cell>
          <cell r="G1077">
            <v>1</v>
          </cell>
          <cell r="H1077">
            <v>8323</v>
          </cell>
          <cell r="I1077">
            <v>0.52300000000000002</v>
          </cell>
          <cell r="J1077">
            <v>4352.9290000000001</v>
          </cell>
          <cell r="K1077" t="str">
            <v>Peso de Producto Terminado</v>
          </cell>
          <cell r="L1077" t="str">
            <v>G1199</v>
          </cell>
          <cell r="M1077">
            <v>2002</v>
          </cell>
          <cell r="N1077">
            <v>6</v>
          </cell>
          <cell r="O1077" t="str">
            <v>043239</v>
          </cell>
          <cell r="P1077">
            <v>3</v>
          </cell>
          <cell r="Q1077" t="str">
            <v>15096</v>
          </cell>
          <cell r="R1077" t="str">
            <v>21857</v>
          </cell>
          <cell r="S1077" t="str">
            <v>0</v>
          </cell>
          <cell r="T1077" t="str">
            <v>IDEAL ALAMBREC</v>
          </cell>
          <cell r="U1077">
            <v>43239</v>
          </cell>
        </row>
        <row r="1078">
          <cell r="A1078" t="str">
            <v>G1199C3AFT</v>
          </cell>
          <cell r="B1078" t="str">
            <v>CJ AFTEC 240*240*190 B-C T250 TE4812</v>
          </cell>
          <cell r="C1078">
            <v>90</v>
          </cell>
          <cell r="D1078" t="str">
            <v>3</v>
          </cell>
          <cell r="E1078">
            <v>20020619</v>
          </cell>
          <cell r="F1078" t="str">
            <v>UN</v>
          </cell>
          <cell r="G1078">
            <v>-1</v>
          </cell>
          <cell r="H1078">
            <v>10760</v>
          </cell>
          <cell r="I1078">
            <v>0.33600000000000002</v>
          </cell>
          <cell r="J1078">
            <v>-3615.36</v>
          </cell>
          <cell r="K1078" t="str">
            <v>Peso de Producto Terminado</v>
          </cell>
          <cell r="L1078" t="str">
            <v>G1199</v>
          </cell>
          <cell r="M1078">
            <v>2002</v>
          </cell>
          <cell r="N1078">
            <v>6</v>
          </cell>
          <cell r="O1078" t="str">
            <v>043475</v>
          </cell>
          <cell r="P1078">
            <v>1</v>
          </cell>
          <cell r="Q1078" t="str">
            <v>G1199</v>
          </cell>
          <cell r="R1078" t="str">
            <v>FACTUPA$02</v>
          </cell>
          <cell r="S1078" t="str">
            <v>0200015080</v>
          </cell>
          <cell r="T1078" t="str">
            <v>IDEAL ALAMBREC</v>
          </cell>
          <cell r="U1078">
            <v>43475</v>
          </cell>
          <cell r="V1078">
            <v>3357.12</v>
          </cell>
          <cell r="W1078">
            <v>0</v>
          </cell>
          <cell r="X1078">
            <v>3357.12</v>
          </cell>
          <cell r="Y1078">
            <v>402.85</v>
          </cell>
        </row>
        <row r="1079">
          <cell r="A1079" t="str">
            <v>G1199C3AFT</v>
          </cell>
          <cell r="B1079" t="str">
            <v>CJ AFTEC 240*240*190 B-C T250 TE4812</v>
          </cell>
          <cell r="C1079">
            <v>2</v>
          </cell>
          <cell r="D1079" t="str">
            <v>3</v>
          </cell>
          <cell r="E1079">
            <v>20020619</v>
          </cell>
          <cell r="F1079" t="str">
            <v>UN</v>
          </cell>
          <cell r="G1079">
            <v>1</v>
          </cell>
          <cell r="H1079">
            <v>10760</v>
          </cell>
          <cell r="I1079">
            <v>0.33600000000000002</v>
          </cell>
          <cell r="J1079">
            <v>3615.36</v>
          </cell>
          <cell r="K1079" t="str">
            <v>Peso de Producto Terminado</v>
          </cell>
          <cell r="L1079" t="str">
            <v>G1199</v>
          </cell>
          <cell r="M1079">
            <v>2002</v>
          </cell>
          <cell r="N1079">
            <v>6</v>
          </cell>
          <cell r="O1079" t="str">
            <v>043474</v>
          </cell>
          <cell r="P1079">
            <v>5</v>
          </cell>
          <cell r="Q1079" t="str">
            <v>15232</v>
          </cell>
          <cell r="R1079" t="str">
            <v>21920</v>
          </cell>
          <cell r="S1079" t="str">
            <v>0</v>
          </cell>
          <cell r="T1079" t="str">
            <v>IDEAL ALAMBREC</v>
          </cell>
          <cell r="U1079">
            <v>43474</v>
          </cell>
        </row>
        <row r="1080">
          <cell r="A1080" t="str">
            <v>G1116C3H#1</v>
          </cell>
          <cell r="C1080">
            <v>90</v>
          </cell>
          <cell r="D1080" t="str">
            <v>3</v>
          </cell>
          <cell r="E1080">
            <v>20020627</v>
          </cell>
          <cell r="F1080" t="str">
            <v>UN</v>
          </cell>
          <cell r="G1080">
            <v>-1</v>
          </cell>
          <cell r="H1080">
            <v>1989</v>
          </cell>
          <cell r="K1080" t="str">
            <v>Peso de Ventas</v>
          </cell>
          <cell r="L1080" t="str">
            <v>G1116</v>
          </cell>
          <cell r="M1080">
            <v>2002</v>
          </cell>
          <cell r="N1080">
            <v>6</v>
          </cell>
          <cell r="O1080" t="str">
            <v>043900</v>
          </cell>
          <cell r="P1080">
            <v>1</v>
          </cell>
          <cell r="Q1080" t="str">
            <v>G1116</v>
          </cell>
          <cell r="R1080" t="str">
            <v>FACTUPA$02</v>
          </cell>
          <cell r="S1080" t="str">
            <v>0200015263</v>
          </cell>
          <cell r="T1080" t="str">
            <v>HILTEXPOY S.A.</v>
          </cell>
          <cell r="U1080">
            <v>43900</v>
          </cell>
        </row>
        <row r="1081">
          <cell r="A1081" t="str">
            <v>G2165L3001</v>
          </cell>
          <cell r="B1081" t="str">
            <v>LMN UHT 200c.c 456*588 T150 TR298 TE3334</v>
          </cell>
          <cell r="C1081">
            <v>2</v>
          </cell>
          <cell r="D1081" t="str">
            <v>3</v>
          </cell>
          <cell r="E1081">
            <v>20020607</v>
          </cell>
          <cell r="F1081" t="str">
            <v>UN</v>
          </cell>
          <cell r="G1081">
            <v>1</v>
          </cell>
          <cell r="H1081">
            <v>11500</v>
          </cell>
          <cell r="I1081">
            <v>0.13700000000000001</v>
          </cell>
          <cell r="J1081">
            <v>1575.5</v>
          </cell>
          <cell r="K1081" t="str">
            <v>Peso de Producto Terminado</v>
          </cell>
          <cell r="L1081" t="str">
            <v>G2165</v>
          </cell>
          <cell r="M1081">
            <v>2002</v>
          </cell>
          <cell r="N1081">
            <v>6</v>
          </cell>
          <cell r="O1081" t="str">
            <v>043073</v>
          </cell>
          <cell r="P1081">
            <v>7</v>
          </cell>
          <cell r="Q1081" t="str">
            <v>15026</v>
          </cell>
          <cell r="R1081" t="str">
            <v>21703</v>
          </cell>
          <cell r="S1081" t="str">
            <v>0</v>
          </cell>
          <cell r="T1081" t="str">
            <v>PASTEURIZADORA QUITO</v>
          </cell>
          <cell r="U1081">
            <v>43073</v>
          </cell>
        </row>
        <row r="1082">
          <cell r="A1082" t="str">
            <v>G1116C3GRA</v>
          </cell>
          <cell r="B1082" t="str">
            <v>CJ HILTEXPAY GRANDE 680*480*594 T/200</v>
          </cell>
          <cell r="C1082">
            <v>90</v>
          </cell>
          <cell r="D1082" t="str">
            <v>3</v>
          </cell>
          <cell r="E1082">
            <v>20020626</v>
          </cell>
          <cell r="F1082" t="str">
            <v>UN</v>
          </cell>
          <cell r="G1082">
            <v>-1</v>
          </cell>
          <cell r="H1082">
            <v>3135</v>
          </cell>
          <cell r="I1082">
            <v>1.5169999999999999</v>
          </cell>
          <cell r="J1082">
            <v>-4755.7950000000001</v>
          </cell>
          <cell r="K1082" t="str">
            <v>Peso de Producto Terminado</v>
          </cell>
          <cell r="L1082" t="str">
            <v>G1116</v>
          </cell>
          <cell r="M1082">
            <v>2002</v>
          </cell>
          <cell r="N1082">
            <v>6</v>
          </cell>
          <cell r="O1082" t="str">
            <v>043827</v>
          </cell>
          <cell r="P1082">
            <v>1</v>
          </cell>
          <cell r="Q1082" t="str">
            <v>G1116</v>
          </cell>
          <cell r="R1082" t="str">
            <v>FACTUPA$02</v>
          </cell>
          <cell r="S1082" t="str">
            <v>0200015235</v>
          </cell>
          <cell r="T1082" t="str">
            <v>HILTEXPOY S.A.</v>
          </cell>
          <cell r="U1082">
            <v>43827</v>
          </cell>
          <cell r="V1082">
            <v>3824.7</v>
          </cell>
          <cell r="W1082">
            <v>0</v>
          </cell>
          <cell r="X1082">
            <v>3824.7</v>
          </cell>
          <cell r="Y1082">
            <v>458.96</v>
          </cell>
        </row>
        <row r="1083">
          <cell r="A1083" t="str">
            <v>G2165C3001</v>
          </cell>
          <cell r="B1083" t="str">
            <v>CJ VITA MANJAR 440*300*70 K-C T/200 4350</v>
          </cell>
          <cell r="C1083">
            <v>90</v>
          </cell>
          <cell r="D1083" t="str">
            <v>3</v>
          </cell>
          <cell r="E1083">
            <v>20020608</v>
          </cell>
          <cell r="F1083" t="str">
            <v>UN</v>
          </cell>
          <cell r="G1083">
            <v>-1</v>
          </cell>
          <cell r="H1083">
            <v>1143</v>
          </cell>
          <cell r="I1083">
            <v>0.35699999999999998</v>
          </cell>
          <cell r="J1083">
            <v>-408.05099999999999</v>
          </cell>
          <cell r="K1083" t="str">
            <v>Peso de Producto Terminado</v>
          </cell>
          <cell r="L1083" t="str">
            <v>G2165</v>
          </cell>
          <cell r="M1083">
            <v>2002</v>
          </cell>
          <cell r="N1083">
            <v>6</v>
          </cell>
          <cell r="O1083" t="str">
            <v>043086</v>
          </cell>
          <cell r="P1083">
            <v>3</v>
          </cell>
          <cell r="Q1083" t="str">
            <v>G2165</v>
          </cell>
          <cell r="R1083" t="str">
            <v>FACTUPA$02</v>
          </cell>
          <cell r="S1083" t="str">
            <v>0200014883</v>
          </cell>
          <cell r="T1083" t="str">
            <v>PASTEURIZADORA QUITO</v>
          </cell>
          <cell r="U1083">
            <v>43086</v>
          </cell>
          <cell r="V1083">
            <v>354.33</v>
          </cell>
          <cell r="W1083">
            <v>0</v>
          </cell>
          <cell r="X1083">
            <v>354.33</v>
          </cell>
          <cell r="Y1083">
            <v>42.52</v>
          </cell>
        </row>
        <row r="1084">
          <cell r="A1084" t="str">
            <v>G2153L3TRQ</v>
          </cell>
          <cell r="B1084" t="str">
            <v>LAMINA S/TROQ.2510*630 K-C T/350 TE-3805</v>
          </cell>
          <cell r="C1084">
            <v>90</v>
          </cell>
          <cell r="D1084" t="str">
            <v>3</v>
          </cell>
          <cell r="E1084">
            <v>20020605</v>
          </cell>
          <cell r="F1084" t="str">
            <v>UN</v>
          </cell>
          <cell r="G1084">
            <v>-1</v>
          </cell>
          <cell r="H1084">
            <v>1340</v>
          </cell>
          <cell r="I1084">
            <v>1.6</v>
          </cell>
          <cell r="J1084">
            <v>-2144</v>
          </cell>
          <cell r="K1084" t="str">
            <v>Peso de Producto Terminado</v>
          </cell>
          <cell r="L1084" t="str">
            <v>G2153</v>
          </cell>
          <cell r="M1084">
            <v>2002</v>
          </cell>
          <cell r="N1084">
            <v>6</v>
          </cell>
          <cell r="O1084" t="str">
            <v>042889</v>
          </cell>
          <cell r="P1084">
            <v>1</v>
          </cell>
          <cell r="Q1084" t="str">
            <v>G2153</v>
          </cell>
          <cell r="R1084" t="str">
            <v>FACTUPA$02</v>
          </cell>
          <cell r="S1084" t="str">
            <v>0200014790</v>
          </cell>
          <cell r="T1084" t="str">
            <v>PLASTIGAMA</v>
          </cell>
          <cell r="U1084">
            <v>42889</v>
          </cell>
          <cell r="V1084">
            <v>1862.6</v>
          </cell>
          <cell r="W1084">
            <v>0</v>
          </cell>
          <cell r="X1084">
            <v>1862.6</v>
          </cell>
          <cell r="Y1084">
            <v>223.51</v>
          </cell>
        </row>
        <row r="1085">
          <cell r="A1085" t="str">
            <v>G2153L3TRQ</v>
          </cell>
          <cell r="B1085" t="str">
            <v>LAMINA S/TROQ.2510*630 K-C T/350 TE-3805</v>
          </cell>
          <cell r="C1085">
            <v>2</v>
          </cell>
          <cell r="D1085" t="str">
            <v>3</v>
          </cell>
          <cell r="E1085">
            <v>20020620</v>
          </cell>
          <cell r="F1085" t="str">
            <v>UN</v>
          </cell>
          <cell r="G1085">
            <v>1</v>
          </cell>
          <cell r="H1085">
            <v>1392</v>
          </cell>
          <cell r="I1085">
            <v>1.6</v>
          </cell>
          <cell r="J1085">
            <v>2227.1999999999998</v>
          </cell>
          <cell r="K1085" t="str">
            <v>Peso de Producto Terminado</v>
          </cell>
          <cell r="L1085" t="str">
            <v>G2153</v>
          </cell>
          <cell r="M1085">
            <v>2002</v>
          </cell>
          <cell r="N1085">
            <v>6</v>
          </cell>
          <cell r="O1085" t="str">
            <v>043534</v>
          </cell>
          <cell r="P1085">
            <v>7</v>
          </cell>
          <cell r="Q1085" t="str">
            <v>15350</v>
          </cell>
          <cell r="R1085" t="str">
            <v>21978</v>
          </cell>
          <cell r="S1085" t="str">
            <v>0</v>
          </cell>
          <cell r="T1085" t="str">
            <v>PLASTIGAMA</v>
          </cell>
          <cell r="U1085">
            <v>43534</v>
          </cell>
        </row>
        <row r="1086">
          <cell r="A1086" t="str">
            <v>G2153L3TRQ</v>
          </cell>
          <cell r="B1086" t="str">
            <v>LAMINA S/TROQ.2510*630 K-C T/350 TE-3805</v>
          </cell>
          <cell r="C1086">
            <v>90</v>
          </cell>
          <cell r="D1086" t="str">
            <v>3</v>
          </cell>
          <cell r="E1086">
            <v>20020620</v>
          </cell>
          <cell r="F1086" t="str">
            <v>UN</v>
          </cell>
          <cell r="G1086">
            <v>-1</v>
          </cell>
          <cell r="H1086">
            <v>1392</v>
          </cell>
          <cell r="I1086">
            <v>1.6</v>
          </cell>
          <cell r="J1086">
            <v>-2227.1999999999998</v>
          </cell>
          <cell r="K1086" t="str">
            <v>Peso de Producto Terminado</v>
          </cell>
          <cell r="L1086" t="str">
            <v>G2153</v>
          </cell>
          <cell r="M1086">
            <v>2002</v>
          </cell>
          <cell r="N1086">
            <v>6</v>
          </cell>
          <cell r="O1086" t="str">
            <v>043536</v>
          </cell>
          <cell r="P1086">
            <v>1</v>
          </cell>
          <cell r="Q1086" t="str">
            <v>G2153</v>
          </cell>
          <cell r="R1086" t="str">
            <v>FACTUPA$02</v>
          </cell>
          <cell r="S1086" t="str">
            <v>0200015104</v>
          </cell>
          <cell r="T1086" t="str">
            <v>PLASTIGAMA</v>
          </cell>
          <cell r="U1086">
            <v>43536</v>
          </cell>
          <cell r="V1086">
            <v>1934.88</v>
          </cell>
          <cell r="W1086">
            <v>0</v>
          </cell>
          <cell r="X1086">
            <v>1934.88</v>
          </cell>
          <cell r="Y1086">
            <v>232.19</v>
          </cell>
        </row>
        <row r="1087">
          <cell r="A1087" t="str">
            <v>G1102C3H5L</v>
          </cell>
          <cell r="B1087" t="str">
            <v>CJ HELADO 5 LTS 237*174*120 T150 TE820A</v>
          </cell>
          <cell r="C1087">
            <v>90</v>
          </cell>
          <cell r="D1087" t="str">
            <v>3</v>
          </cell>
          <cell r="E1087">
            <v>20020629</v>
          </cell>
          <cell r="F1087" t="str">
            <v>UN</v>
          </cell>
          <cell r="G1087">
            <v>-1</v>
          </cell>
          <cell r="H1087">
            <v>2700</v>
          </cell>
          <cell r="I1087">
            <v>0.13900000000000001</v>
          </cell>
          <cell r="J1087">
            <v>-375.3</v>
          </cell>
          <cell r="K1087" t="str">
            <v>Peso de Producto Terminado</v>
          </cell>
          <cell r="L1087" t="str">
            <v>G1102</v>
          </cell>
          <cell r="M1087">
            <v>2002</v>
          </cell>
          <cell r="N1087">
            <v>6</v>
          </cell>
          <cell r="O1087" t="str">
            <v>044025</v>
          </cell>
          <cell r="P1087">
            <v>1</v>
          </cell>
          <cell r="Q1087" t="str">
            <v>G1102</v>
          </cell>
          <cell r="R1087" t="str">
            <v>FACTUPA$02</v>
          </cell>
          <cell r="S1087" t="str">
            <v>0200015297</v>
          </cell>
          <cell r="T1087" t="str">
            <v>HELADOSA S.A</v>
          </cell>
          <cell r="U1087">
            <v>44025</v>
          </cell>
          <cell r="V1087">
            <v>351</v>
          </cell>
          <cell r="W1087">
            <v>0</v>
          </cell>
          <cell r="X1087">
            <v>351</v>
          </cell>
          <cell r="Y1087">
            <v>42.12</v>
          </cell>
        </row>
        <row r="1088">
          <cell r="A1088" t="str">
            <v>G1102C3V40</v>
          </cell>
          <cell r="B1088" t="str">
            <v>CJ VASOS 40 UNID 370*290*98 T150  TE818</v>
          </cell>
          <cell r="C1088">
            <v>90</v>
          </cell>
          <cell r="D1088" t="str">
            <v>3</v>
          </cell>
          <cell r="E1088">
            <v>20020603</v>
          </cell>
          <cell r="F1088" t="str">
            <v>UN</v>
          </cell>
          <cell r="G1088">
            <v>-1</v>
          </cell>
          <cell r="H1088">
            <v>1049</v>
          </cell>
          <cell r="I1088">
            <v>0.28599999999999998</v>
          </cell>
          <cell r="J1088">
            <v>-300.01399999999995</v>
          </cell>
          <cell r="K1088" t="str">
            <v>Peso de Producto Terminado</v>
          </cell>
          <cell r="L1088" t="str">
            <v>G1102</v>
          </cell>
          <cell r="M1088">
            <v>2002</v>
          </cell>
          <cell r="N1088">
            <v>6</v>
          </cell>
          <cell r="O1088" t="str">
            <v>042799</v>
          </cell>
          <cell r="P1088">
            <v>2</v>
          </cell>
          <cell r="Q1088" t="str">
            <v>G1102</v>
          </cell>
          <cell r="R1088" t="str">
            <v>FACTUPA$02</v>
          </cell>
          <cell r="S1088" t="str">
            <v>0200014761</v>
          </cell>
          <cell r="T1088" t="str">
            <v>HELADOSA S.A</v>
          </cell>
          <cell r="U1088">
            <v>42799</v>
          </cell>
          <cell r="V1088">
            <v>272.74</v>
          </cell>
          <cell r="W1088">
            <v>0</v>
          </cell>
          <cell r="X1088">
            <v>272.74</v>
          </cell>
          <cell r="Y1088">
            <v>32.729999999999997</v>
          </cell>
        </row>
        <row r="1089">
          <cell r="A1089" t="str">
            <v>G1102C3V40</v>
          </cell>
          <cell r="B1089" t="str">
            <v>CJ VASOS 40 UNID 370*290*98 T150  TE818</v>
          </cell>
          <cell r="C1089">
            <v>2</v>
          </cell>
          <cell r="D1089" t="str">
            <v>3</v>
          </cell>
          <cell r="E1089">
            <v>20020613</v>
          </cell>
          <cell r="F1089" t="str">
            <v>UN</v>
          </cell>
          <cell r="G1089">
            <v>1</v>
          </cell>
          <cell r="H1089">
            <v>5164</v>
          </cell>
          <cell r="I1089">
            <v>0.28599999999999998</v>
          </cell>
          <cell r="J1089">
            <v>1476.9039999999998</v>
          </cell>
          <cell r="K1089" t="str">
            <v>Peso de Producto Terminado</v>
          </cell>
          <cell r="L1089" t="str">
            <v>G1102</v>
          </cell>
          <cell r="M1089">
            <v>2002</v>
          </cell>
          <cell r="N1089">
            <v>6</v>
          </cell>
          <cell r="O1089" t="str">
            <v>043252</v>
          </cell>
          <cell r="P1089">
            <v>6</v>
          </cell>
          <cell r="Q1089" t="str">
            <v>15095</v>
          </cell>
          <cell r="R1089" t="str">
            <v>21761</v>
          </cell>
          <cell r="S1089" t="str">
            <v>0</v>
          </cell>
          <cell r="T1089" t="str">
            <v>HELADOSA S.A</v>
          </cell>
          <cell r="U1089">
            <v>43252</v>
          </cell>
        </row>
        <row r="1090">
          <cell r="A1090" t="str">
            <v>G2165C3V50</v>
          </cell>
          <cell r="B1090" t="str">
            <v>CAJA VITA VHT 500CC</v>
          </cell>
          <cell r="C1090">
            <v>90</v>
          </cell>
          <cell r="D1090" t="str">
            <v>3</v>
          </cell>
          <cell r="E1090">
            <v>20020604</v>
          </cell>
          <cell r="F1090" t="str">
            <v>UN</v>
          </cell>
          <cell r="G1090">
            <v>-1</v>
          </cell>
          <cell r="H1090">
            <v>9320</v>
          </cell>
          <cell r="I1090">
            <v>0.42</v>
          </cell>
          <cell r="J1090">
            <v>-3914.4</v>
          </cell>
          <cell r="K1090" t="str">
            <v>Peso de Producto Terminado</v>
          </cell>
          <cell r="L1090" t="str">
            <v>G2165</v>
          </cell>
          <cell r="M1090">
            <v>2002</v>
          </cell>
          <cell r="N1090">
            <v>6</v>
          </cell>
          <cell r="O1090" t="str">
            <v>042859</v>
          </cell>
          <cell r="P1090">
            <v>1</v>
          </cell>
          <cell r="Q1090" t="str">
            <v>G2165</v>
          </cell>
          <cell r="R1090" t="str">
            <v>FACTUPA$02</v>
          </cell>
          <cell r="S1090" t="str">
            <v>0200014783</v>
          </cell>
          <cell r="T1090" t="str">
            <v>PASTEURIZADORA QUITO</v>
          </cell>
          <cell r="U1090">
            <v>42859</v>
          </cell>
          <cell r="V1090">
            <v>3634.8</v>
          </cell>
          <cell r="W1090">
            <v>0</v>
          </cell>
          <cell r="X1090">
            <v>3634.8</v>
          </cell>
          <cell r="Y1090">
            <v>436.18</v>
          </cell>
        </row>
        <row r="1091">
          <cell r="A1091" t="str">
            <v>G2165C3V50</v>
          </cell>
          <cell r="B1091" t="str">
            <v>CAJA VITA VHT 500CC</v>
          </cell>
          <cell r="C1091">
            <v>2</v>
          </cell>
          <cell r="D1091" t="str">
            <v>3</v>
          </cell>
          <cell r="E1091">
            <v>20020620</v>
          </cell>
          <cell r="F1091" t="str">
            <v>UN</v>
          </cell>
          <cell r="G1091">
            <v>1</v>
          </cell>
          <cell r="H1091">
            <v>13125</v>
          </cell>
          <cell r="I1091">
            <v>0.42</v>
          </cell>
          <cell r="J1091">
            <v>5512.5</v>
          </cell>
          <cell r="K1091" t="str">
            <v>Peso de Producto Terminado</v>
          </cell>
          <cell r="L1091" t="str">
            <v>G2165</v>
          </cell>
          <cell r="M1091">
            <v>2002</v>
          </cell>
          <cell r="N1091">
            <v>6</v>
          </cell>
          <cell r="O1091" t="str">
            <v>043558</v>
          </cell>
          <cell r="P1091">
            <v>1</v>
          </cell>
          <cell r="Q1091" t="str">
            <v>15423</v>
          </cell>
          <cell r="R1091" t="str">
            <v>21977</v>
          </cell>
          <cell r="S1091" t="str">
            <v>0</v>
          </cell>
          <cell r="T1091" t="str">
            <v>PASTEURIZADORA QUITO</v>
          </cell>
          <cell r="U1091">
            <v>43558</v>
          </cell>
        </row>
        <row r="1092">
          <cell r="A1092" t="str">
            <v>G2165C3V50</v>
          </cell>
          <cell r="B1092" t="str">
            <v>CAJA VITA VHT 500CC</v>
          </cell>
          <cell r="C1092">
            <v>90</v>
          </cell>
          <cell r="D1092" t="str">
            <v>3</v>
          </cell>
          <cell r="E1092">
            <v>20020622</v>
          </cell>
          <cell r="F1092" t="str">
            <v>UN</v>
          </cell>
          <cell r="G1092">
            <v>-1</v>
          </cell>
          <cell r="H1092">
            <v>4725</v>
          </cell>
          <cell r="I1092">
            <v>0.42</v>
          </cell>
          <cell r="J1092">
            <v>-1984.5</v>
          </cell>
          <cell r="K1092" t="str">
            <v>Peso de Producto Terminado</v>
          </cell>
          <cell r="L1092" t="str">
            <v>G2165</v>
          </cell>
          <cell r="M1092">
            <v>2002</v>
          </cell>
          <cell r="N1092">
            <v>6</v>
          </cell>
          <cell r="O1092" t="str">
            <v>043621</v>
          </cell>
          <cell r="P1092">
            <v>1</v>
          </cell>
          <cell r="Q1092" t="str">
            <v>G2165</v>
          </cell>
          <cell r="R1092" t="str">
            <v>FACTUPA$02</v>
          </cell>
          <cell r="S1092" t="str">
            <v>0200015156</v>
          </cell>
          <cell r="T1092" t="str">
            <v>PASTEURIZADORA QUITO</v>
          </cell>
          <cell r="U1092">
            <v>43621</v>
          </cell>
          <cell r="V1092">
            <v>1842.75</v>
          </cell>
          <cell r="W1092">
            <v>0</v>
          </cell>
          <cell r="X1092">
            <v>1842.75</v>
          </cell>
          <cell r="Y1092">
            <v>221.13</v>
          </cell>
        </row>
        <row r="1093">
          <cell r="A1093" t="str">
            <v>G2165C3V50</v>
          </cell>
          <cell r="B1093" t="str">
            <v>CAJA VITA VHT 500CC</v>
          </cell>
          <cell r="C1093">
            <v>90</v>
          </cell>
          <cell r="D1093" t="str">
            <v>3</v>
          </cell>
          <cell r="E1093">
            <v>20020622</v>
          </cell>
          <cell r="F1093" t="str">
            <v>UN</v>
          </cell>
          <cell r="G1093">
            <v>-1</v>
          </cell>
          <cell r="H1093">
            <v>8400</v>
          </cell>
          <cell r="I1093">
            <v>0.42</v>
          </cell>
          <cell r="J1093">
            <v>-3528</v>
          </cell>
          <cell r="K1093" t="str">
            <v>Peso de Producto Terminado</v>
          </cell>
          <cell r="L1093" t="str">
            <v>G2165</v>
          </cell>
          <cell r="M1093">
            <v>2002</v>
          </cell>
          <cell r="N1093">
            <v>6</v>
          </cell>
          <cell r="O1093" t="str">
            <v>043631</v>
          </cell>
          <cell r="P1093">
            <v>1</v>
          </cell>
          <cell r="Q1093" t="str">
            <v>G2165</v>
          </cell>
          <cell r="R1093" t="str">
            <v>FACTUPA$02</v>
          </cell>
          <cell r="S1093" t="str">
            <v>0200015158</v>
          </cell>
          <cell r="T1093" t="str">
            <v>PASTEURIZADORA QUITO</v>
          </cell>
          <cell r="U1093">
            <v>43631</v>
          </cell>
          <cell r="V1093">
            <v>3276</v>
          </cell>
          <cell r="W1093">
            <v>0</v>
          </cell>
          <cell r="X1093">
            <v>3276</v>
          </cell>
          <cell r="Y1093">
            <v>393.12</v>
          </cell>
        </row>
        <row r="1094">
          <cell r="A1094" t="str">
            <v>G1207C3007</v>
          </cell>
          <cell r="B1094" t="str">
            <v>BAND.TROQ.710056 842*823 B-C 200 4821</v>
          </cell>
          <cell r="C1094">
            <v>2</v>
          </cell>
          <cell r="D1094" t="str">
            <v>3</v>
          </cell>
          <cell r="E1094">
            <v>20020621</v>
          </cell>
          <cell r="F1094" t="str">
            <v>UN</v>
          </cell>
          <cell r="G1094">
            <v>1</v>
          </cell>
          <cell r="H1094">
            <v>2042</v>
          </cell>
          <cell r="I1094">
            <v>0.42799999999999999</v>
          </cell>
          <cell r="J1094">
            <v>873.976</v>
          </cell>
          <cell r="K1094" t="str">
            <v>Peso de Producto Terminado</v>
          </cell>
          <cell r="L1094" t="str">
            <v>G1207</v>
          </cell>
          <cell r="M1094">
            <v>2002</v>
          </cell>
          <cell r="N1094">
            <v>6</v>
          </cell>
          <cell r="O1094" t="str">
            <v>043574</v>
          </cell>
          <cell r="P1094">
            <v>2</v>
          </cell>
          <cell r="Q1094" t="str">
            <v>15181</v>
          </cell>
          <cell r="R1094" t="str">
            <v>22003</v>
          </cell>
          <cell r="S1094" t="str">
            <v>0</v>
          </cell>
          <cell r="T1094" t="str">
            <v>INCABLES</v>
          </cell>
          <cell r="U1094">
            <v>43574</v>
          </cell>
        </row>
        <row r="1095">
          <cell r="A1095" t="str">
            <v>G1116C3H#1</v>
          </cell>
          <cell r="C1095">
            <v>2</v>
          </cell>
          <cell r="D1095" t="str">
            <v>3</v>
          </cell>
          <cell r="E1095">
            <v>20020626</v>
          </cell>
          <cell r="F1095" t="str">
            <v>UN</v>
          </cell>
          <cell r="G1095">
            <v>1</v>
          </cell>
          <cell r="H1095">
            <v>1989</v>
          </cell>
          <cell r="I1095">
            <v>1.014</v>
          </cell>
          <cell r="J1095">
            <v>2016.846</v>
          </cell>
          <cell r="K1095" t="str">
            <v>Peso de Producto Terminado</v>
          </cell>
          <cell r="L1095" t="str">
            <v>G1116</v>
          </cell>
          <cell r="M1095">
            <v>2002</v>
          </cell>
          <cell r="N1095">
            <v>6</v>
          </cell>
          <cell r="O1095" t="str">
            <v>043848</v>
          </cell>
          <cell r="P1095">
            <v>1</v>
          </cell>
          <cell r="Q1095" t="str">
            <v>15282</v>
          </cell>
          <cell r="R1095" t="str">
            <v>22097</v>
          </cell>
          <cell r="S1095" t="str">
            <v>0</v>
          </cell>
          <cell r="T1095" t="str">
            <v>HILTEXPOY S.A.</v>
          </cell>
          <cell r="U1095">
            <v>43848</v>
          </cell>
        </row>
        <row r="1096">
          <cell r="A1096" t="str">
            <v>G2189C3001</v>
          </cell>
          <cell r="B1096" t="str">
            <v>CJ REG.Ñ1 285*215*120 B/C T/150 TE-4352</v>
          </cell>
          <cell r="C1096">
            <v>10</v>
          </cell>
          <cell r="D1096" t="str">
            <v>3</v>
          </cell>
          <cell r="E1096">
            <v>20020627</v>
          </cell>
          <cell r="F1096" t="str">
            <v>UN</v>
          </cell>
          <cell r="G1096">
            <v>1</v>
          </cell>
          <cell r="H1096">
            <v>1119</v>
          </cell>
          <cell r="I1096">
            <v>0.19</v>
          </cell>
          <cell r="J1096">
            <v>212.61</v>
          </cell>
          <cell r="K1096" t="str">
            <v>Peso de Producto Terminado</v>
          </cell>
          <cell r="L1096" t="str">
            <v>G2189</v>
          </cell>
          <cell r="M1096">
            <v>2002</v>
          </cell>
          <cell r="N1096">
            <v>6</v>
          </cell>
          <cell r="O1096" t="str">
            <v>043891</v>
          </cell>
          <cell r="P1096">
            <v>4</v>
          </cell>
          <cell r="Q1096" t="str">
            <v>G2189</v>
          </cell>
          <cell r="R1096" t="str">
            <v>NCANU$CIVA</v>
          </cell>
          <cell r="S1096" t="str">
            <v>0100002184</v>
          </cell>
          <cell r="T1096" t="str">
            <v>PASAMANERIA S. A.</v>
          </cell>
          <cell r="U1096">
            <v>43891</v>
          </cell>
          <cell r="V1096">
            <v>257.37</v>
          </cell>
          <cell r="W1096">
            <v>0</v>
          </cell>
          <cell r="X1096">
            <v>257.37</v>
          </cell>
          <cell r="Y1096">
            <v>30.88</v>
          </cell>
        </row>
        <row r="1097">
          <cell r="A1097" t="str">
            <v>G1255C3B01</v>
          </cell>
          <cell r="B1097" t="str">
            <v>BASE POLLO BEBE 1010*875 T/200 TE/4225</v>
          </cell>
          <cell r="C1097">
            <v>2</v>
          </cell>
          <cell r="D1097" t="str">
            <v>3</v>
          </cell>
          <cell r="E1097">
            <v>20020604</v>
          </cell>
          <cell r="F1097" t="str">
            <v>UN</v>
          </cell>
          <cell r="G1097">
            <v>1</v>
          </cell>
          <cell r="H1097">
            <v>2677</v>
          </cell>
          <cell r="I1097">
            <v>0.54200000000000004</v>
          </cell>
          <cell r="J1097">
            <v>1450.9340000000002</v>
          </cell>
          <cell r="K1097" t="str">
            <v>Peso de Producto Terminado</v>
          </cell>
          <cell r="L1097" t="str">
            <v>G1255</v>
          </cell>
          <cell r="M1097">
            <v>2002</v>
          </cell>
          <cell r="N1097">
            <v>6</v>
          </cell>
          <cell r="O1097" t="str">
            <v>043287</v>
          </cell>
          <cell r="P1097">
            <v>2</v>
          </cell>
          <cell r="Q1097" t="str">
            <v>14909</v>
          </cell>
          <cell r="R1097" t="str">
            <v>21429</v>
          </cell>
          <cell r="S1097" t="str">
            <v>0</v>
          </cell>
          <cell r="T1097" t="str">
            <v>INCUBESA</v>
          </cell>
          <cell r="U1097">
            <v>43287</v>
          </cell>
        </row>
        <row r="1098">
          <cell r="A1098" t="str">
            <v>G1213P3ADS</v>
          </cell>
          <cell r="B1098" t="str">
            <v>PADS</v>
          </cell>
          <cell r="C1098">
            <v>90</v>
          </cell>
          <cell r="D1098" t="str">
            <v>3</v>
          </cell>
          <cell r="E1098">
            <v>20020627</v>
          </cell>
          <cell r="F1098" t="str">
            <v>UN</v>
          </cell>
          <cell r="G1098">
            <v>-1</v>
          </cell>
          <cell r="H1098">
            <v>478</v>
          </cell>
          <cell r="I1098">
            <v>5.8000000000000003E-2</v>
          </cell>
          <cell r="J1098">
            <v>-27.724</v>
          </cell>
          <cell r="K1098" t="str">
            <v>Peso de Producto Terminado</v>
          </cell>
          <cell r="L1098" t="str">
            <v>G1213</v>
          </cell>
          <cell r="M1098">
            <v>2002</v>
          </cell>
          <cell r="N1098">
            <v>6</v>
          </cell>
          <cell r="O1098" t="str">
            <v>043901</v>
          </cell>
          <cell r="P1098">
            <v>2</v>
          </cell>
          <cell r="Q1098" t="str">
            <v>G1213</v>
          </cell>
          <cell r="R1098" t="str">
            <v>FACTUPA$02</v>
          </cell>
          <cell r="S1098" t="str">
            <v>0200015264</v>
          </cell>
          <cell r="T1098" t="str">
            <v>INCUBADORA ANHALZER</v>
          </cell>
          <cell r="U1098">
            <v>43901</v>
          </cell>
          <cell r="V1098">
            <v>323.58</v>
          </cell>
          <cell r="W1098">
            <v>0</v>
          </cell>
          <cell r="X1098">
            <v>323.58</v>
          </cell>
          <cell r="Y1098">
            <v>38.83</v>
          </cell>
        </row>
        <row r="1099">
          <cell r="A1099" t="str">
            <v>G1213P3ADS</v>
          </cell>
          <cell r="B1099" t="str">
            <v>PADS</v>
          </cell>
          <cell r="C1099">
            <v>90</v>
          </cell>
          <cell r="D1099" t="str">
            <v>3</v>
          </cell>
          <cell r="E1099">
            <v>20020627</v>
          </cell>
          <cell r="F1099" t="str">
            <v>UN</v>
          </cell>
          <cell r="G1099">
            <v>-1</v>
          </cell>
          <cell r="H1099">
            <v>3070</v>
          </cell>
          <cell r="I1099">
            <v>5.8000000000000003E-2</v>
          </cell>
          <cell r="J1099">
            <v>-178.06</v>
          </cell>
          <cell r="K1099" t="str">
            <v>Peso de Producto Terminado</v>
          </cell>
          <cell r="L1099" t="str">
            <v>G1213</v>
          </cell>
          <cell r="M1099">
            <v>2002</v>
          </cell>
          <cell r="N1099">
            <v>6</v>
          </cell>
          <cell r="O1099" t="str">
            <v>043901</v>
          </cell>
          <cell r="P1099">
            <v>2</v>
          </cell>
          <cell r="Q1099" t="str">
            <v>G1213</v>
          </cell>
          <cell r="R1099" t="str">
            <v>FACTUPA$02</v>
          </cell>
          <cell r="S1099" t="str">
            <v>0200015264</v>
          </cell>
          <cell r="T1099" t="str">
            <v>INCUBADORA ANHALZER</v>
          </cell>
          <cell r="U1099">
            <v>43901</v>
          </cell>
          <cell r="V1099">
            <v>323.58</v>
          </cell>
          <cell r="W1099">
            <v>0</v>
          </cell>
          <cell r="X1099">
            <v>323.58</v>
          </cell>
          <cell r="Y1099">
            <v>38.83</v>
          </cell>
        </row>
        <row r="1100">
          <cell r="A1100" t="str">
            <v>G1213P3ADS</v>
          </cell>
          <cell r="B1100" t="str">
            <v>PADS</v>
          </cell>
          <cell r="C1100">
            <v>90</v>
          </cell>
          <cell r="D1100" t="str">
            <v>3</v>
          </cell>
          <cell r="E1100">
            <v>20020615</v>
          </cell>
          <cell r="F1100" t="str">
            <v>UN</v>
          </cell>
          <cell r="G1100">
            <v>-1</v>
          </cell>
          <cell r="H1100">
            <v>5080</v>
          </cell>
          <cell r="I1100">
            <v>5.8000000000000003E-2</v>
          </cell>
          <cell r="J1100">
            <v>-294.64</v>
          </cell>
          <cell r="K1100" t="str">
            <v>Peso de Producto Terminado</v>
          </cell>
          <cell r="L1100" t="str">
            <v>G1213</v>
          </cell>
          <cell r="M1100">
            <v>2002</v>
          </cell>
          <cell r="N1100">
            <v>6</v>
          </cell>
          <cell r="O1100" t="str">
            <v>043371</v>
          </cell>
          <cell r="P1100">
            <v>1</v>
          </cell>
          <cell r="Q1100" t="str">
            <v>G1213</v>
          </cell>
          <cell r="R1100" t="str">
            <v>FACTUPA$02</v>
          </cell>
          <cell r="S1100" t="str">
            <v>0200015025</v>
          </cell>
          <cell r="T1100" t="str">
            <v>INCUBADORA ANHALZER</v>
          </cell>
          <cell r="U1100">
            <v>43371</v>
          </cell>
          <cell r="V1100">
            <v>304.8</v>
          </cell>
          <cell r="W1100">
            <v>0</v>
          </cell>
          <cell r="X1100">
            <v>304.8</v>
          </cell>
          <cell r="Y1100">
            <v>36.58</v>
          </cell>
        </row>
        <row r="1101">
          <cell r="A1101" t="str">
            <v>G1213P3ADS</v>
          </cell>
          <cell r="B1101" t="str">
            <v>PADS</v>
          </cell>
          <cell r="C1101">
            <v>2</v>
          </cell>
          <cell r="D1101" t="str">
            <v>3</v>
          </cell>
          <cell r="E1101">
            <v>20020613</v>
          </cell>
          <cell r="F1101" t="str">
            <v>UN</v>
          </cell>
          <cell r="G1101">
            <v>1</v>
          </cell>
          <cell r="H1101">
            <v>8150</v>
          </cell>
          <cell r="I1101">
            <v>5.8000000000000003E-2</v>
          </cell>
          <cell r="J1101">
            <v>472.7</v>
          </cell>
          <cell r="K1101" t="str">
            <v>Peso de Producto Terminado</v>
          </cell>
          <cell r="L1101" t="str">
            <v>G1213</v>
          </cell>
          <cell r="M1101">
            <v>2002</v>
          </cell>
          <cell r="N1101">
            <v>6</v>
          </cell>
          <cell r="O1101" t="str">
            <v>043280</v>
          </cell>
          <cell r="P1101">
            <v>5</v>
          </cell>
          <cell r="Q1101" t="str">
            <v>15132</v>
          </cell>
          <cell r="R1101" t="str">
            <v>21843</v>
          </cell>
          <cell r="S1101" t="str">
            <v>0</v>
          </cell>
          <cell r="T1101" t="str">
            <v>INCUBADORA ANHALZER</v>
          </cell>
          <cell r="U1101">
            <v>43280</v>
          </cell>
        </row>
        <row r="1102">
          <cell r="A1102" t="str">
            <v>G1213C3HVO</v>
          </cell>
          <cell r="B1102" t="str">
            <v>CAJA PARA HUEVOS</v>
          </cell>
          <cell r="C1102">
            <v>90</v>
          </cell>
          <cell r="D1102" t="str">
            <v>3</v>
          </cell>
          <cell r="E1102">
            <v>20020627</v>
          </cell>
          <cell r="F1102" t="str">
            <v>UN</v>
          </cell>
          <cell r="G1102">
            <v>-1</v>
          </cell>
          <cell r="H1102">
            <v>5393</v>
          </cell>
          <cell r="I1102">
            <v>0.91600000000000004</v>
          </cell>
          <cell r="J1102">
            <v>-4939.9880000000003</v>
          </cell>
          <cell r="K1102" t="str">
            <v>Peso de Producto Terminado</v>
          </cell>
          <cell r="L1102" t="str">
            <v>G1213</v>
          </cell>
          <cell r="M1102">
            <v>2002</v>
          </cell>
          <cell r="N1102">
            <v>6</v>
          </cell>
          <cell r="O1102" t="str">
            <v>043901</v>
          </cell>
          <cell r="P1102">
            <v>1</v>
          </cell>
          <cell r="Q1102" t="str">
            <v>G1213</v>
          </cell>
          <cell r="R1102" t="str">
            <v>FACTUPA$02</v>
          </cell>
          <cell r="S1102" t="str">
            <v>0200015264</v>
          </cell>
          <cell r="T1102" t="str">
            <v>INCUBADORA ANHALZER</v>
          </cell>
          <cell r="U1102">
            <v>43901</v>
          </cell>
          <cell r="V1102">
            <v>3936.89</v>
          </cell>
          <cell r="W1102">
            <v>0</v>
          </cell>
          <cell r="X1102">
            <v>3936.89</v>
          </cell>
          <cell r="Y1102">
            <v>472.43</v>
          </cell>
        </row>
        <row r="1103">
          <cell r="A1103" t="str">
            <v>G1213C3HVO</v>
          </cell>
          <cell r="B1103" t="str">
            <v>CAJA PARA HUEVOS</v>
          </cell>
          <cell r="C1103">
            <v>2</v>
          </cell>
          <cell r="D1103" t="str">
            <v>3</v>
          </cell>
          <cell r="E1103">
            <v>20020622</v>
          </cell>
          <cell r="F1103" t="str">
            <v>UN</v>
          </cell>
          <cell r="G1103">
            <v>1</v>
          </cell>
          <cell r="H1103">
            <v>4873</v>
          </cell>
          <cell r="I1103">
            <v>0.91600000000000004</v>
          </cell>
          <cell r="J1103">
            <v>4463.6680000000006</v>
          </cell>
          <cell r="K1103" t="str">
            <v>Peso de Producto Terminado</v>
          </cell>
          <cell r="L1103" t="str">
            <v>G1213</v>
          </cell>
          <cell r="M1103">
            <v>2002</v>
          </cell>
          <cell r="N1103">
            <v>6</v>
          </cell>
          <cell r="O1103" t="str">
            <v>043612</v>
          </cell>
          <cell r="P1103">
            <v>3</v>
          </cell>
          <cell r="Q1103" t="str">
            <v>15371</v>
          </cell>
          <cell r="R1103" t="str">
            <v>21842</v>
          </cell>
          <cell r="S1103" t="str">
            <v>0</v>
          </cell>
          <cell r="T1103" t="str">
            <v>INCUBADORA ANHALZER</v>
          </cell>
          <cell r="U1103">
            <v>43612</v>
          </cell>
        </row>
        <row r="1104">
          <cell r="A1104" t="str">
            <v>G2189C3002</v>
          </cell>
          <cell r="B1104" t="str">
            <v>CJ REG.Ñ2 335*255*120 B/C T150 TE-4353</v>
          </cell>
          <cell r="C1104">
            <v>90</v>
          </cell>
          <cell r="D1104" t="str">
            <v>3</v>
          </cell>
          <cell r="E1104">
            <v>20020628</v>
          </cell>
          <cell r="F1104" t="str">
            <v>UN</v>
          </cell>
          <cell r="G1104">
            <v>-1</v>
          </cell>
          <cell r="H1104">
            <v>1046</v>
          </cell>
          <cell r="I1104">
            <v>0.249</v>
          </cell>
          <cell r="J1104">
            <v>-260.45400000000001</v>
          </cell>
          <cell r="K1104" t="str">
            <v>Peso de Producto Terminado</v>
          </cell>
          <cell r="L1104" t="str">
            <v>G2189</v>
          </cell>
          <cell r="M1104">
            <v>2002</v>
          </cell>
          <cell r="N1104">
            <v>6</v>
          </cell>
          <cell r="O1104" t="str">
            <v>043919</v>
          </cell>
          <cell r="P1104">
            <v>1</v>
          </cell>
          <cell r="Q1104" t="str">
            <v>G2189</v>
          </cell>
          <cell r="R1104" t="str">
            <v>FACTUPA$02</v>
          </cell>
          <cell r="S1104" t="str">
            <v>0200015274</v>
          </cell>
          <cell r="T1104" t="str">
            <v>PASAMANERIA S. A.</v>
          </cell>
          <cell r="U1104">
            <v>43919</v>
          </cell>
          <cell r="V1104">
            <v>188.28</v>
          </cell>
          <cell r="W1104">
            <v>0</v>
          </cell>
          <cell r="X1104">
            <v>188.28</v>
          </cell>
          <cell r="Y1104">
            <v>22.59</v>
          </cell>
        </row>
        <row r="1105">
          <cell r="A1105" t="str">
            <v>G2189C3002</v>
          </cell>
          <cell r="B1105" t="str">
            <v>CJ REG.Ñ2 335*255*120 B/C T150 TE-4353</v>
          </cell>
          <cell r="C1105">
            <v>10</v>
          </cell>
          <cell r="D1105" t="str">
            <v>3</v>
          </cell>
          <cell r="E1105">
            <v>20020627</v>
          </cell>
          <cell r="F1105" t="str">
            <v>UN</v>
          </cell>
          <cell r="G1105">
            <v>1</v>
          </cell>
          <cell r="H1105">
            <v>1046</v>
          </cell>
          <cell r="I1105">
            <v>0.249</v>
          </cell>
          <cell r="J1105">
            <v>260.45400000000001</v>
          </cell>
          <cell r="K1105" t="str">
            <v>Peso de Producto Terminado</v>
          </cell>
          <cell r="L1105" t="str">
            <v>G2189</v>
          </cell>
          <cell r="M1105">
            <v>2002</v>
          </cell>
          <cell r="N1105">
            <v>6</v>
          </cell>
          <cell r="O1105" t="str">
            <v>043891</v>
          </cell>
          <cell r="P1105">
            <v>1</v>
          </cell>
          <cell r="Q1105" t="str">
            <v>G2189</v>
          </cell>
          <cell r="R1105" t="str">
            <v>NCANU$CIVA</v>
          </cell>
          <cell r="S1105" t="str">
            <v>0100002184</v>
          </cell>
          <cell r="T1105" t="str">
            <v>PASAMANERIA S. A.</v>
          </cell>
          <cell r="U1105">
            <v>43891</v>
          </cell>
          <cell r="V1105">
            <v>188.28</v>
          </cell>
          <cell r="W1105">
            <v>0</v>
          </cell>
          <cell r="X1105">
            <v>188.28</v>
          </cell>
          <cell r="Y1105">
            <v>22.59</v>
          </cell>
        </row>
        <row r="1106">
          <cell r="A1106" t="str">
            <v>G2189C3002</v>
          </cell>
          <cell r="B1106" t="str">
            <v>CJ REG.Ñ2 335*255*120 B/C T150 TE-4353</v>
          </cell>
          <cell r="C1106">
            <v>90</v>
          </cell>
          <cell r="D1106" t="str">
            <v>3</v>
          </cell>
          <cell r="E1106">
            <v>20020607</v>
          </cell>
          <cell r="F1106" t="str">
            <v>UN</v>
          </cell>
          <cell r="G1106">
            <v>-1</v>
          </cell>
          <cell r="H1106">
            <v>1046</v>
          </cell>
          <cell r="I1106">
            <v>0.249</v>
          </cell>
          <cell r="J1106">
            <v>-260.45400000000001</v>
          </cell>
          <cell r="K1106" t="str">
            <v>Peso de Producto Terminado</v>
          </cell>
          <cell r="L1106" t="str">
            <v>G2189</v>
          </cell>
          <cell r="M1106">
            <v>2002</v>
          </cell>
          <cell r="N1106">
            <v>6</v>
          </cell>
          <cell r="O1106" t="str">
            <v>043017</v>
          </cell>
          <cell r="P1106">
            <v>1</v>
          </cell>
          <cell r="Q1106" t="str">
            <v>G2189</v>
          </cell>
          <cell r="R1106" t="str">
            <v>FACTUPA$02</v>
          </cell>
          <cell r="S1106" t="str">
            <v>0200014851</v>
          </cell>
          <cell r="T1106" t="str">
            <v>PASAMANERIA S. A.</v>
          </cell>
          <cell r="U1106">
            <v>43017</v>
          </cell>
          <cell r="V1106">
            <v>188.28</v>
          </cell>
          <cell r="W1106">
            <v>0</v>
          </cell>
          <cell r="X1106">
            <v>188.28</v>
          </cell>
          <cell r="Y1106">
            <v>22.59</v>
          </cell>
        </row>
        <row r="1107">
          <cell r="A1107" t="str">
            <v>G1213P3ADS</v>
          </cell>
          <cell r="B1107" t="str">
            <v>PADS</v>
          </cell>
          <cell r="C1107">
            <v>90</v>
          </cell>
          <cell r="D1107" t="str">
            <v>3</v>
          </cell>
          <cell r="E1107">
            <v>20020627</v>
          </cell>
          <cell r="F1107" t="str">
            <v>UN</v>
          </cell>
          <cell r="G1107">
            <v>-1</v>
          </cell>
          <cell r="H1107">
            <v>1143</v>
          </cell>
          <cell r="I1107">
            <v>5.8000000000000003E-2</v>
          </cell>
          <cell r="J1107">
            <v>-66.293999999999997</v>
          </cell>
          <cell r="K1107" t="str">
            <v>Peso de Producto Terminado</v>
          </cell>
          <cell r="L1107" t="str">
            <v>G1213</v>
          </cell>
          <cell r="M1107">
            <v>2002</v>
          </cell>
          <cell r="N1107">
            <v>6</v>
          </cell>
          <cell r="O1107" t="str">
            <v>043901</v>
          </cell>
          <cell r="P1107">
            <v>2</v>
          </cell>
          <cell r="Q1107" t="str">
            <v>G1213</v>
          </cell>
          <cell r="R1107" t="str">
            <v>FACTUPA$02</v>
          </cell>
          <cell r="S1107" t="str">
            <v>0200015264</v>
          </cell>
          <cell r="T1107" t="str">
            <v>INCUBADORA ANHALZER</v>
          </cell>
          <cell r="U1107">
            <v>43901</v>
          </cell>
          <cell r="V1107">
            <v>323.58</v>
          </cell>
          <cell r="W1107">
            <v>0</v>
          </cell>
          <cell r="X1107">
            <v>323.58</v>
          </cell>
          <cell r="Y1107">
            <v>38.83</v>
          </cell>
        </row>
        <row r="1108">
          <cell r="A1108" t="str">
            <v>G2189C3001</v>
          </cell>
          <cell r="B1108" t="str">
            <v>CJ REG.Ñ1 285*215*120 B/C T/150 TE-4352</v>
          </cell>
          <cell r="C1108">
            <v>90</v>
          </cell>
          <cell r="D1108" t="str">
            <v>3</v>
          </cell>
          <cell r="E1108">
            <v>20020628</v>
          </cell>
          <cell r="F1108" t="str">
            <v>UN</v>
          </cell>
          <cell r="G1108">
            <v>-1</v>
          </cell>
          <cell r="H1108">
            <v>1119</v>
          </cell>
          <cell r="I1108">
            <v>0.19</v>
          </cell>
          <cell r="J1108">
            <v>-212.61</v>
          </cell>
          <cell r="K1108" t="str">
            <v>Peso de Producto Terminado</v>
          </cell>
          <cell r="L1108" t="str">
            <v>G2189</v>
          </cell>
          <cell r="M1108">
            <v>2002</v>
          </cell>
          <cell r="N1108">
            <v>6</v>
          </cell>
          <cell r="O1108" t="str">
            <v>043919</v>
          </cell>
          <cell r="P1108">
            <v>4</v>
          </cell>
          <cell r="Q1108" t="str">
            <v>G2189</v>
          </cell>
          <cell r="R1108" t="str">
            <v>FACTUPA$02</v>
          </cell>
          <cell r="S1108" t="str">
            <v>0200015274</v>
          </cell>
          <cell r="T1108" t="str">
            <v>PASAMANERIA S. A.</v>
          </cell>
          <cell r="U1108">
            <v>43919</v>
          </cell>
          <cell r="V1108">
            <v>257.37</v>
          </cell>
          <cell r="W1108">
            <v>0</v>
          </cell>
          <cell r="X1108">
            <v>257.37</v>
          </cell>
          <cell r="Y1108">
            <v>30.88</v>
          </cell>
        </row>
        <row r="1109">
          <cell r="A1109" t="str">
            <v>G1213P3ADS</v>
          </cell>
          <cell r="B1109" t="str">
            <v>PADS</v>
          </cell>
          <cell r="C1109">
            <v>2</v>
          </cell>
          <cell r="D1109" t="str">
            <v>3</v>
          </cell>
          <cell r="E1109">
            <v>20020620</v>
          </cell>
          <cell r="F1109" t="str">
            <v>UN</v>
          </cell>
          <cell r="G1109">
            <v>1</v>
          </cell>
          <cell r="H1109">
            <v>2550</v>
          </cell>
          <cell r="I1109">
            <v>5.8000000000000003E-2</v>
          </cell>
          <cell r="J1109">
            <v>147.9</v>
          </cell>
          <cell r="K1109" t="str">
            <v>Peso de Producto Terminado</v>
          </cell>
          <cell r="L1109" t="str">
            <v>G1213</v>
          </cell>
          <cell r="M1109">
            <v>2002</v>
          </cell>
          <cell r="N1109">
            <v>6</v>
          </cell>
          <cell r="O1109" t="str">
            <v>044035</v>
          </cell>
          <cell r="P1109">
            <v>1</v>
          </cell>
          <cell r="Q1109" t="str">
            <v>15174</v>
          </cell>
          <cell r="R1109" t="str">
            <v>21843</v>
          </cell>
          <cell r="S1109" t="str">
            <v>0</v>
          </cell>
          <cell r="T1109" t="str">
            <v>INCUBADORA ANHALZER</v>
          </cell>
          <cell r="U1109">
            <v>44035</v>
          </cell>
        </row>
        <row r="1110">
          <cell r="A1110" t="str">
            <v>G0973C3RG2</v>
          </cell>
          <cell r="B1110" t="str">
            <v>CAJA REGULAR Ñ 2 P 286X286X306 T 200</v>
          </cell>
          <cell r="C1110">
            <v>2</v>
          </cell>
          <cell r="D1110" t="str">
            <v>3</v>
          </cell>
          <cell r="E1110">
            <v>20020612</v>
          </cell>
          <cell r="F1110" t="str">
            <v>UN</v>
          </cell>
          <cell r="G1110">
            <v>1</v>
          </cell>
          <cell r="H1110">
            <v>2970</v>
          </cell>
          <cell r="I1110">
            <v>0.44800000000000001</v>
          </cell>
          <cell r="J1110">
            <v>1330.56</v>
          </cell>
          <cell r="K1110" t="str">
            <v>Peso de Producto Terminado</v>
          </cell>
          <cell r="L1110" t="str">
            <v>G0973</v>
          </cell>
          <cell r="M1110">
            <v>2002</v>
          </cell>
          <cell r="N1110">
            <v>6</v>
          </cell>
          <cell r="O1110" t="str">
            <v>043228</v>
          </cell>
          <cell r="P1110">
            <v>2</v>
          </cell>
          <cell r="Q1110" t="str">
            <v>15081</v>
          </cell>
          <cell r="R1110" t="str">
            <v>21818</v>
          </cell>
          <cell r="S1110" t="str">
            <v>0</v>
          </cell>
          <cell r="T1110" t="str">
            <v>FABRICA NACIONAL DE ADHESIVOS</v>
          </cell>
          <cell r="U1110">
            <v>43228</v>
          </cell>
        </row>
        <row r="1111">
          <cell r="A1111" t="str">
            <v>G1255C3B01</v>
          </cell>
          <cell r="B1111" t="str">
            <v>BASE POLLO BEBE 1010*875 T/200 TE/4225</v>
          </cell>
          <cell r="C1111">
            <v>90</v>
          </cell>
          <cell r="D1111" t="str">
            <v>3</v>
          </cell>
          <cell r="E1111">
            <v>20020614</v>
          </cell>
          <cell r="F1111" t="str">
            <v>UN</v>
          </cell>
          <cell r="G1111">
            <v>-1</v>
          </cell>
          <cell r="H1111">
            <v>2395</v>
          </cell>
          <cell r="I1111">
            <v>0.54200000000000004</v>
          </cell>
          <cell r="J1111">
            <v>-1298.0899999999999</v>
          </cell>
          <cell r="K1111" t="str">
            <v>Peso de Producto Terminado</v>
          </cell>
          <cell r="L1111" t="str">
            <v>G1255</v>
          </cell>
          <cell r="M1111">
            <v>2002</v>
          </cell>
          <cell r="N1111">
            <v>6</v>
          </cell>
          <cell r="O1111" t="str">
            <v>043291</v>
          </cell>
          <cell r="P1111">
            <v>1</v>
          </cell>
          <cell r="Q1111" t="str">
            <v>G1255</v>
          </cell>
          <cell r="R1111" t="str">
            <v>FACTUPA$02</v>
          </cell>
          <cell r="S1111" t="str">
            <v>0200014982</v>
          </cell>
          <cell r="T1111" t="str">
            <v>INCUBESA</v>
          </cell>
          <cell r="U1111">
            <v>43291</v>
          </cell>
          <cell r="V1111">
            <v>1101.7</v>
          </cell>
          <cell r="W1111">
            <v>0</v>
          </cell>
          <cell r="X1111">
            <v>1101.7</v>
          </cell>
          <cell r="Y1111">
            <v>132.19999999999999</v>
          </cell>
        </row>
        <row r="1112">
          <cell r="A1112" t="str">
            <v>G1255C3TPO</v>
          </cell>
          <cell r="B1112" t="str">
            <v>TAPA POLLO BEBE 625*490 T150 TE9282</v>
          </cell>
          <cell r="C1112">
            <v>2</v>
          </cell>
          <cell r="D1112" t="str">
            <v>3</v>
          </cell>
          <cell r="E1112">
            <v>20020604</v>
          </cell>
          <cell r="F1112" t="str">
            <v>UN</v>
          </cell>
          <cell r="G1112">
            <v>1</v>
          </cell>
          <cell r="H1112">
            <v>2037</v>
          </cell>
          <cell r="I1112">
            <v>0.16500000000000001</v>
          </cell>
          <cell r="J1112">
            <v>336.10500000000002</v>
          </cell>
          <cell r="K1112" t="str">
            <v>Peso de Producto Terminado</v>
          </cell>
          <cell r="L1112" t="str">
            <v>G1255</v>
          </cell>
          <cell r="M1112">
            <v>2002</v>
          </cell>
          <cell r="N1112">
            <v>6</v>
          </cell>
          <cell r="O1112" t="str">
            <v>043287</v>
          </cell>
          <cell r="P1112">
            <v>1</v>
          </cell>
          <cell r="Q1112" t="str">
            <v>14908</v>
          </cell>
          <cell r="R1112" t="str">
            <v>21656</v>
          </cell>
          <cell r="S1112" t="str">
            <v>0</v>
          </cell>
          <cell r="T1112" t="str">
            <v>INCUBESA</v>
          </cell>
          <cell r="U1112">
            <v>43287</v>
          </cell>
        </row>
        <row r="1113">
          <cell r="A1113" t="str">
            <v>G0973C3RG2</v>
          </cell>
          <cell r="B1113" t="str">
            <v>CAJA REGULAR Ñ 2 P 286X286X306 T 200</v>
          </cell>
          <cell r="C1113">
            <v>90</v>
          </cell>
          <cell r="D1113" t="str">
            <v>3</v>
          </cell>
          <cell r="E1113">
            <v>20020613</v>
          </cell>
          <cell r="F1113" t="str">
            <v>UN</v>
          </cell>
          <cell r="G1113">
            <v>-1</v>
          </cell>
          <cell r="H1113">
            <v>2970</v>
          </cell>
          <cell r="I1113">
            <v>0.44800000000000001</v>
          </cell>
          <cell r="J1113">
            <v>-1330.56</v>
          </cell>
          <cell r="K1113" t="str">
            <v>Peso de Producto Terminado</v>
          </cell>
          <cell r="L1113" t="str">
            <v>G0973</v>
          </cell>
          <cell r="M1113">
            <v>2002</v>
          </cell>
          <cell r="N1113">
            <v>6</v>
          </cell>
          <cell r="O1113" t="str">
            <v>043279</v>
          </cell>
          <cell r="P1113">
            <v>1</v>
          </cell>
          <cell r="Q1113" t="str">
            <v>G0973</v>
          </cell>
          <cell r="R1113" t="str">
            <v>FACTUPA$02</v>
          </cell>
          <cell r="S1113" t="str">
            <v>0200014980</v>
          </cell>
          <cell r="T1113" t="str">
            <v>FABRICA NACIONAL DE ADHESIVOS</v>
          </cell>
          <cell r="U1113">
            <v>43279</v>
          </cell>
          <cell r="V1113">
            <v>1128.5999999999999</v>
          </cell>
          <cell r="W1113">
            <v>0</v>
          </cell>
          <cell r="X1113">
            <v>1128.5999999999999</v>
          </cell>
          <cell r="Y1113">
            <v>135.43</v>
          </cell>
        </row>
        <row r="1114">
          <cell r="A1114" t="str">
            <v>G2189C3001</v>
          </cell>
          <cell r="B1114" t="str">
            <v>CJ REG.Ñ1 285*215*120 B/C T/150 TE-4352</v>
          </cell>
          <cell r="C1114">
            <v>90</v>
          </cell>
          <cell r="D1114" t="str">
            <v>3</v>
          </cell>
          <cell r="E1114">
            <v>20020607</v>
          </cell>
          <cell r="F1114" t="str">
            <v>UN</v>
          </cell>
          <cell r="G1114">
            <v>-1</v>
          </cell>
          <cell r="H1114">
            <v>1119</v>
          </cell>
          <cell r="I1114">
            <v>0.19</v>
          </cell>
          <cell r="J1114">
            <v>-212.61</v>
          </cell>
          <cell r="K1114" t="str">
            <v>Peso de Producto Terminado</v>
          </cell>
          <cell r="L1114" t="str">
            <v>G2189</v>
          </cell>
          <cell r="M1114">
            <v>2002</v>
          </cell>
          <cell r="N1114">
            <v>6</v>
          </cell>
          <cell r="O1114" t="str">
            <v>043017</v>
          </cell>
          <cell r="P1114">
            <v>4</v>
          </cell>
          <cell r="Q1114" t="str">
            <v>G2189</v>
          </cell>
          <cell r="R1114" t="str">
            <v>FACTUPA$02</v>
          </cell>
          <cell r="S1114" t="str">
            <v>0200014851</v>
          </cell>
          <cell r="T1114" t="str">
            <v>PASAMANERIA S. A.</v>
          </cell>
          <cell r="U1114">
            <v>43017</v>
          </cell>
          <cell r="V1114">
            <v>257.37</v>
          </cell>
          <cell r="W1114">
            <v>0</v>
          </cell>
          <cell r="X1114">
            <v>257.37</v>
          </cell>
          <cell r="Y1114">
            <v>30.88</v>
          </cell>
        </row>
        <row r="1115">
          <cell r="A1115" t="str">
            <v>G2189C3001</v>
          </cell>
          <cell r="B1115" t="str">
            <v>CJ REG.Ñ1 285*215*120 B/C T/150 TE-4352</v>
          </cell>
          <cell r="C1115">
            <v>2</v>
          </cell>
          <cell r="D1115" t="str">
            <v>3</v>
          </cell>
          <cell r="E1115">
            <v>20020606</v>
          </cell>
          <cell r="F1115" t="str">
            <v>UN</v>
          </cell>
          <cell r="G1115">
            <v>1</v>
          </cell>
          <cell r="H1115">
            <v>1119</v>
          </cell>
          <cell r="I1115">
            <v>0.19</v>
          </cell>
          <cell r="J1115">
            <v>212.61</v>
          </cell>
          <cell r="K1115" t="str">
            <v>Peso de Producto Terminado</v>
          </cell>
          <cell r="L1115" t="str">
            <v>G2189</v>
          </cell>
          <cell r="M1115">
            <v>2002</v>
          </cell>
          <cell r="N1115">
            <v>6</v>
          </cell>
          <cell r="O1115" t="str">
            <v>043000</v>
          </cell>
          <cell r="P1115">
            <v>1</v>
          </cell>
          <cell r="Q1115" t="str">
            <v>14953</v>
          </cell>
          <cell r="R1115" t="str">
            <v>21727</v>
          </cell>
          <cell r="S1115" t="str">
            <v>0</v>
          </cell>
          <cell r="T1115" t="str">
            <v>PASAMANERIA S. A.</v>
          </cell>
          <cell r="U1115">
            <v>43000</v>
          </cell>
        </row>
        <row r="1116">
          <cell r="A1116" t="str">
            <v>G2188C3002</v>
          </cell>
          <cell r="B1116" t="str">
            <v>CJ SERVILLETA FAMILIA MASX100 T175 E4161</v>
          </cell>
          <cell r="C1116">
            <v>2</v>
          </cell>
          <cell r="D1116" t="str">
            <v>3</v>
          </cell>
          <cell r="E1116">
            <v>20020617</v>
          </cell>
          <cell r="F1116" t="str">
            <v>UN</v>
          </cell>
          <cell r="G1116">
            <v>1</v>
          </cell>
          <cell r="H1116">
            <v>1217</v>
          </cell>
          <cell r="I1116">
            <v>0.85899999999999999</v>
          </cell>
          <cell r="J1116">
            <v>1045.403</v>
          </cell>
          <cell r="K1116" t="str">
            <v>Peso de Producto Terminado</v>
          </cell>
          <cell r="L1116" t="str">
            <v>G2188</v>
          </cell>
          <cell r="M1116">
            <v>2002</v>
          </cell>
          <cell r="N1116">
            <v>6</v>
          </cell>
          <cell r="O1116" t="str">
            <v>043395</v>
          </cell>
          <cell r="P1116">
            <v>2</v>
          </cell>
          <cell r="Q1116" t="str">
            <v>15327</v>
          </cell>
          <cell r="R1116" t="str">
            <v>21914</v>
          </cell>
          <cell r="S1116" t="str">
            <v>0</v>
          </cell>
          <cell r="T1116" t="str">
            <v>PRODUCTOS FAMILIA SANCELA DEL ECUADOR</v>
          </cell>
          <cell r="U1116">
            <v>43395</v>
          </cell>
        </row>
        <row r="1117">
          <cell r="A1117" t="str">
            <v>G1207C3006</v>
          </cell>
          <cell r="B1117" t="str">
            <v>JB TAPA 710056 398*342*243 KC 200 4820</v>
          </cell>
          <cell r="C1117">
            <v>2</v>
          </cell>
          <cell r="D1117" t="str">
            <v>3</v>
          </cell>
          <cell r="E1117">
            <v>20020621</v>
          </cell>
          <cell r="F1117" t="str">
            <v>UN</v>
          </cell>
          <cell r="G1117">
            <v>1</v>
          </cell>
          <cell r="H1117">
            <v>2100</v>
          </cell>
          <cell r="I1117">
            <v>0.39600000000000002</v>
          </cell>
          <cell r="J1117">
            <v>831.6</v>
          </cell>
          <cell r="K1117" t="str">
            <v>Peso de Producto Terminado</v>
          </cell>
          <cell r="L1117" t="str">
            <v>G1207</v>
          </cell>
          <cell r="M1117">
            <v>2002</v>
          </cell>
          <cell r="N1117">
            <v>6</v>
          </cell>
          <cell r="O1117" t="str">
            <v>043592</v>
          </cell>
          <cell r="P1117">
            <v>4</v>
          </cell>
          <cell r="Q1117" t="str">
            <v>15254</v>
          </cell>
          <cell r="R1117" t="str">
            <v>21993</v>
          </cell>
          <cell r="S1117" t="str">
            <v>0</v>
          </cell>
          <cell r="T1117" t="str">
            <v>INCABLES</v>
          </cell>
          <cell r="U1117">
            <v>43592</v>
          </cell>
        </row>
        <row r="1118">
          <cell r="A1118" t="str">
            <v>G1255C3TPO</v>
          </cell>
          <cell r="B1118" t="str">
            <v>TAPA POLLO BEBE 625*490 T150 TE9282</v>
          </cell>
          <cell r="C1118">
            <v>90</v>
          </cell>
          <cell r="D1118" t="str">
            <v>3</v>
          </cell>
          <cell r="E1118">
            <v>20020614</v>
          </cell>
          <cell r="F1118" t="str">
            <v>UN</v>
          </cell>
          <cell r="G1118">
            <v>-1</v>
          </cell>
          <cell r="H1118">
            <v>2037</v>
          </cell>
          <cell r="I1118">
            <v>0.16500000000000001</v>
          </cell>
          <cell r="J1118">
            <v>-336.10500000000002</v>
          </cell>
          <cell r="K1118" t="str">
            <v>Peso de Producto Terminado</v>
          </cell>
          <cell r="L1118" t="str">
            <v>G1255</v>
          </cell>
          <cell r="M1118">
            <v>2002</v>
          </cell>
          <cell r="N1118">
            <v>6</v>
          </cell>
          <cell r="O1118" t="str">
            <v>043291</v>
          </cell>
          <cell r="P1118">
            <v>2</v>
          </cell>
          <cell r="Q1118" t="str">
            <v>G1255</v>
          </cell>
          <cell r="R1118" t="str">
            <v>FACTUPA$02</v>
          </cell>
          <cell r="S1118" t="str">
            <v>0200014982</v>
          </cell>
          <cell r="T1118" t="str">
            <v>INCUBESA</v>
          </cell>
          <cell r="U1118">
            <v>43291</v>
          </cell>
          <cell r="V1118">
            <v>335.3</v>
          </cell>
          <cell r="W1118">
            <v>0</v>
          </cell>
          <cell r="X1118">
            <v>335.3</v>
          </cell>
          <cell r="Y1118">
            <v>40.24</v>
          </cell>
        </row>
        <row r="1119">
          <cell r="A1119" t="str">
            <v>G1255C3TPO</v>
          </cell>
          <cell r="B1119" t="str">
            <v>TAPA POLLO BEBE 625*490 T150 TE9282</v>
          </cell>
          <cell r="C1119">
            <v>90</v>
          </cell>
          <cell r="D1119" t="str">
            <v>3</v>
          </cell>
          <cell r="E1119">
            <v>20020614</v>
          </cell>
          <cell r="F1119" t="str">
            <v>UN</v>
          </cell>
          <cell r="G1119">
            <v>-1</v>
          </cell>
          <cell r="H1119">
            <v>358</v>
          </cell>
          <cell r="I1119">
            <v>0.16500000000000001</v>
          </cell>
          <cell r="J1119">
            <v>-59.07</v>
          </cell>
          <cell r="K1119" t="str">
            <v>Peso de Producto Terminado</v>
          </cell>
          <cell r="L1119" t="str">
            <v>G1255</v>
          </cell>
          <cell r="M1119">
            <v>2002</v>
          </cell>
          <cell r="N1119">
            <v>6</v>
          </cell>
          <cell r="O1119" t="str">
            <v>043291</v>
          </cell>
          <cell r="P1119">
            <v>2</v>
          </cell>
          <cell r="Q1119" t="str">
            <v>G1255</v>
          </cell>
          <cell r="R1119" t="str">
            <v>FACTUPA$02</v>
          </cell>
          <cell r="S1119" t="str">
            <v>0200014982</v>
          </cell>
          <cell r="T1119" t="str">
            <v>INCUBESA</v>
          </cell>
          <cell r="U1119">
            <v>43291</v>
          </cell>
          <cell r="V1119">
            <v>335.3</v>
          </cell>
          <cell r="W1119">
            <v>0</v>
          </cell>
          <cell r="X1119">
            <v>335.3</v>
          </cell>
          <cell r="Y1119">
            <v>40.24</v>
          </cell>
        </row>
        <row r="1120">
          <cell r="A1120" t="str">
            <v>G2189C3002</v>
          </cell>
          <cell r="B1120" t="str">
            <v>CJ REG.Ñ2 335*255*120 B/C T150 TE-4353</v>
          </cell>
          <cell r="C1120">
            <v>2</v>
          </cell>
          <cell r="D1120" t="str">
            <v>3</v>
          </cell>
          <cell r="E1120">
            <v>20020607</v>
          </cell>
          <cell r="F1120" t="str">
            <v>UN</v>
          </cell>
          <cell r="G1120">
            <v>1</v>
          </cell>
          <cell r="H1120">
            <v>1046</v>
          </cell>
          <cell r="I1120">
            <v>0.249</v>
          </cell>
          <cell r="J1120">
            <v>260.45400000000001</v>
          </cell>
          <cell r="K1120" t="str">
            <v>Peso de Producto Terminado</v>
          </cell>
          <cell r="L1120" t="str">
            <v>G2189</v>
          </cell>
          <cell r="M1120">
            <v>2002</v>
          </cell>
          <cell r="N1120">
            <v>6</v>
          </cell>
          <cell r="O1120" t="str">
            <v>043016</v>
          </cell>
          <cell r="P1120">
            <v>1</v>
          </cell>
          <cell r="Q1120" t="str">
            <v>14968</v>
          </cell>
          <cell r="R1120" t="str">
            <v>21749</v>
          </cell>
          <cell r="S1120" t="str">
            <v>0</v>
          </cell>
          <cell r="T1120" t="str">
            <v>PASAMANERIA S. A.</v>
          </cell>
          <cell r="U1120">
            <v>43016</v>
          </cell>
        </row>
        <row r="1121">
          <cell r="A1121" t="str">
            <v>G1222C3005</v>
          </cell>
          <cell r="B1121" t="str">
            <v>CAJA Ñ5 440*330*140 K-C T/200 TE-4373</v>
          </cell>
          <cell r="C1121">
            <v>90</v>
          </cell>
          <cell r="D1121" t="str">
            <v>3</v>
          </cell>
          <cell r="E1121">
            <v>20020612</v>
          </cell>
          <cell r="F1121" t="str">
            <v>UN</v>
          </cell>
          <cell r="G1121">
            <v>-1</v>
          </cell>
          <cell r="H1121">
            <v>1150</v>
          </cell>
          <cell r="I1121">
            <v>0.46899999999999997</v>
          </cell>
          <cell r="J1121">
            <v>-539.35</v>
          </cell>
          <cell r="K1121" t="str">
            <v>Peso de Producto Terminado</v>
          </cell>
          <cell r="L1121" t="str">
            <v>G1222</v>
          </cell>
          <cell r="M1121">
            <v>2002</v>
          </cell>
          <cell r="N1121">
            <v>6</v>
          </cell>
          <cell r="O1121" t="str">
            <v>043175</v>
          </cell>
          <cell r="P1121">
            <v>3</v>
          </cell>
          <cell r="Q1121" t="str">
            <v>G1222</v>
          </cell>
          <cell r="R1121" t="str">
            <v>FACTUPA$02</v>
          </cell>
          <cell r="S1121" t="str">
            <v>0200014933</v>
          </cell>
          <cell r="T1121" t="str">
            <v>INTACO</v>
          </cell>
          <cell r="U1121">
            <v>43175</v>
          </cell>
          <cell r="V1121">
            <v>483</v>
          </cell>
          <cell r="W1121">
            <v>0</v>
          </cell>
          <cell r="X1121">
            <v>483</v>
          </cell>
          <cell r="Y1121">
            <v>57.96</v>
          </cell>
        </row>
        <row r="1122">
          <cell r="A1122" t="str">
            <v>G1252C3RIM</v>
          </cell>
          <cell r="B1122" t="str">
            <v>CJ REGULAR IMP 840*510*480 K-C T200 4335</v>
          </cell>
          <cell r="C1122">
            <v>90</v>
          </cell>
          <cell r="D1122" t="str">
            <v>3</v>
          </cell>
          <cell r="E1122">
            <v>20020608</v>
          </cell>
          <cell r="F1122" t="str">
            <v>UN</v>
          </cell>
          <cell r="G1122">
            <v>-1</v>
          </cell>
          <cell r="H1122">
            <v>320</v>
          </cell>
          <cell r="I1122">
            <v>1.7150000000000001</v>
          </cell>
          <cell r="J1122">
            <v>-548.79999999999995</v>
          </cell>
          <cell r="K1122" t="str">
            <v>Peso de Producto Terminado</v>
          </cell>
          <cell r="L1122" t="str">
            <v>G1252</v>
          </cell>
          <cell r="M1122">
            <v>2002</v>
          </cell>
          <cell r="N1122">
            <v>6</v>
          </cell>
          <cell r="O1122" t="str">
            <v>043084</v>
          </cell>
          <cell r="P1122">
            <v>1</v>
          </cell>
          <cell r="Q1122" t="str">
            <v>G1252</v>
          </cell>
          <cell r="R1122" t="str">
            <v>FACTUPA$02</v>
          </cell>
          <cell r="S1122" t="str">
            <v>0200014882</v>
          </cell>
          <cell r="T1122" t="str">
            <v>INDUCALSA FONO: 673444</v>
          </cell>
          <cell r="U1122">
            <v>43084</v>
          </cell>
          <cell r="V1122">
            <v>467.2</v>
          </cell>
          <cell r="W1122">
            <v>0</v>
          </cell>
          <cell r="X1122">
            <v>467.2</v>
          </cell>
          <cell r="Y1122">
            <v>56.06</v>
          </cell>
        </row>
        <row r="1123">
          <cell r="A1123" t="str">
            <v>G1252C3RIM</v>
          </cell>
          <cell r="B1123" t="str">
            <v>CJ REGULAR IMP 840*510*480 K-C T200 4335</v>
          </cell>
          <cell r="C1123">
            <v>90</v>
          </cell>
          <cell r="D1123" t="str">
            <v>3</v>
          </cell>
          <cell r="E1123">
            <v>20020606</v>
          </cell>
          <cell r="F1123" t="str">
            <v>UN</v>
          </cell>
          <cell r="G1123">
            <v>-1</v>
          </cell>
          <cell r="H1123">
            <v>2192</v>
          </cell>
          <cell r="I1123">
            <v>1.7150000000000001</v>
          </cell>
          <cell r="J1123">
            <v>-3759.28</v>
          </cell>
          <cell r="K1123" t="str">
            <v>Peso de Producto Terminado</v>
          </cell>
          <cell r="L1123" t="str">
            <v>G1252</v>
          </cell>
          <cell r="M1123">
            <v>2002</v>
          </cell>
          <cell r="N1123">
            <v>6</v>
          </cell>
          <cell r="O1123" t="str">
            <v>042980</v>
          </cell>
          <cell r="P1123">
            <v>1</v>
          </cell>
          <cell r="Q1123" t="str">
            <v>G1252</v>
          </cell>
          <cell r="R1123" t="str">
            <v>FACTUPA$02</v>
          </cell>
          <cell r="S1123" t="str">
            <v>0200014827</v>
          </cell>
          <cell r="T1123" t="str">
            <v>INDUCALSA FONO: 673444</v>
          </cell>
          <cell r="U1123">
            <v>42980</v>
          </cell>
          <cell r="V1123">
            <v>3200.32</v>
          </cell>
          <cell r="W1123">
            <v>0</v>
          </cell>
          <cell r="X1123">
            <v>3200.32</v>
          </cell>
          <cell r="Y1123">
            <v>384.04</v>
          </cell>
        </row>
        <row r="1124">
          <cell r="A1124" t="str">
            <v>G1252C3RIM</v>
          </cell>
          <cell r="B1124" t="str">
            <v>CJ REGULAR IMP 840*510*480 K-C T200 4335</v>
          </cell>
          <cell r="C1124">
            <v>2</v>
          </cell>
          <cell r="D1124" t="str">
            <v>3</v>
          </cell>
          <cell r="E1124">
            <v>20020605</v>
          </cell>
          <cell r="F1124" t="str">
            <v>UN</v>
          </cell>
          <cell r="G1124">
            <v>1</v>
          </cell>
          <cell r="H1124">
            <v>2512</v>
          </cell>
          <cell r="I1124">
            <v>1.7150000000000001</v>
          </cell>
          <cell r="J1124">
            <v>4308.08</v>
          </cell>
          <cell r="K1124" t="str">
            <v>Peso de Producto Terminado</v>
          </cell>
          <cell r="L1124" t="str">
            <v>G1252</v>
          </cell>
          <cell r="M1124">
            <v>2002</v>
          </cell>
          <cell r="N1124">
            <v>6</v>
          </cell>
          <cell r="O1124" t="str">
            <v>042955</v>
          </cell>
          <cell r="P1124">
            <v>2</v>
          </cell>
          <cell r="Q1124" t="str">
            <v>14946</v>
          </cell>
          <cell r="R1124" t="str">
            <v>21720</v>
          </cell>
          <cell r="S1124" t="str">
            <v>0</v>
          </cell>
          <cell r="T1124" t="str">
            <v>INDUCALSA FONO: 673444</v>
          </cell>
          <cell r="U1124">
            <v>42955</v>
          </cell>
        </row>
        <row r="1125">
          <cell r="A1125" t="str">
            <v>G1250C3001</v>
          </cell>
          <cell r="B1125" t="str">
            <v>CJ LIBRO TIPO A 450*345*418 T/250 4323</v>
          </cell>
          <cell r="C1125">
            <v>90</v>
          </cell>
          <cell r="D1125" t="str">
            <v>3</v>
          </cell>
          <cell r="E1125">
            <v>20020621</v>
          </cell>
          <cell r="F1125" t="str">
            <v>UN</v>
          </cell>
          <cell r="G1125">
            <v>-1</v>
          </cell>
          <cell r="H1125">
            <v>610</v>
          </cell>
          <cell r="I1125">
            <v>0.95699999999999996</v>
          </cell>
          <cell r="J1125">
            <v>-583.77</v>
          </cell>
          <cell r="K1125" t="str">
            <v>Peso de Producto Terminado</v>
          </cell>
          <cell r="L1125" t="str">
            <v>G1250</v>
          </cell>
          <cell r="M1125">
            <v>2002</v>
          </cell>
          <cell r="N1125">
            <v>6</v>
          </cell>
          <cell r="O1125" t="str">
            <v>043599</v>
          </cell>
          <cell r="P1125">
            <v>1</v>
          </cell>
          <cell r="Q1125" t="str">
            <v>G1250</v>
          </cell>
          <cell r="R1125" t="str">
            <v>FACTUPA$02</v>
          </cell>
          <cell r="S1125" t="str">
            <v>0200015139</v>
          </cell>
          <cell r="T1125" t="str">
            <v>INTERNACIONAL SHIPPIN</v>
          </cell>
          <cell r="U1125">
            <v>43599</v>
          </cell>
          <cell r="V1125">
            <v>500.2</v>
          </cell>
          <cell r="W1125">
            <v>0</v>
          </cell>
          <cell r="X1125">
            <v>500.2</v>
          </cell>
          <cell r="Y1125">
            <v>60.02</v>
          </cell>
        </row>
        <row r="1126">
          <cell r="A1126" t="str">
            <v>G1250C3001</v>
          </cell>
          <cell r="B1126" t="str">
            <v>CJ LIBRO TIPO A 450*345*418 T/250 4323</v>
          </cell>
          <cell r="C1126">
            <v>90</v>
          </cell>
          <cell r="D1126" t="str">
            <v>3</v>
          </cell>
          <cell r="E1126">
            <v>20020608</v>
          </cell>
          <cell r="F1126" t="str">
            <v>UN</v>
          </cell>
          <cell r="G1126">
            <v>-1</v>
          </cell>
          <cell r="H1126">
            <v>500</v>
          </cell>
          <cell r="I1126">
            <v>0.95699999999999996</v>
          </cell>
          <cell r="J1126">
            <v>-478.5</v>
          </cell>
          <cell r="K1126" t="str">
            <v>Peso de Producto Terminado</v>
          </cell>
          <cell r="L1126" t="str">
            <v>G1250</v>
          </cell>
          <cell r="M1126">
            <v>2002</v>
          </cell>
          <cell r="N1126">
            <v>6</v>
          </cell>
          <cell r="O1126" t="str">
            <v>043074</v>
          </cell>
          <cell r="P1126">
            <v>2</v>
          </cell>
          <cell r="Q1126" t="str">
            <v>G1250</v>
          </cell>
          <cell r="R1126" t="str">
            <v>FACTUPA$02</v>
          </cell>
          <cell r="S1126" t="str">
            <v>0200014876</v>
          </cell>
          <cell r="T1126" t="str">
            <v>INTERNACIONAL SHIPPIN</v>
          </cell>
          <cell r="U1126">
            <v>43074</v>
          </cell>
          <cell r="V1126">
            <v>410</v>
          </cell>
          <cell r="W1126">
            <v>0</v>
          </cell>
          <cell r="X1126">
            <v>410</v>
          </cell>
          <cell r="Y1126">
            <v>49.2</v>
          </cell>
        </row>
        <row r="1127">
          <cell r="A1127" t="str">
            <v>G1250C3001</v>
          </cell>
          <cell r="B1127" t="str">
            <v>CJ LIBRO TIPO A 450*345*418 T/250 4323</v>
          </cell>
          <cell r="C1127">
            <v>90</v>
          </cell>
          <cell r="D1127" t="str">
            <v>3</v>
          </cell>
          <cell r="E1127">
            <v>20020603</v>
          </cell>
          <cell r="F1127" t="str">
            <v>UN</v>
          </cell>
          <cell r="G1127">
            <v>-1</v>
          </cell>
          <cell r="H1127">
            <v>400</v>
          </cell>
          <cell r="I1127">
            <v>0.95699999999999996</v>
          </cell>
          <cell r="J1127">
            <v>-382.8</v>
          </cell>
          <cell r="K1127" t="str">
            <v>Peso de Producto Terminado</v>
          </cell>
          <cell r="L1127" t="str">
            <v>G1250</v>
          </cell>
          <cell r="M1127">
            <v>2002</v>
          </cell>
          <cell r="N1127">
            <v>6</v>
          </cell>
          <cell r="O1127" t="str">
            <v>042801</v>
          </cell>
          <cell r="P1127">
            <v>1</v>
          </cell>
          <cell r="Q1127" t="str">
            <v>G1250</v>
          </cell>
          <cell r="R1127" t="str">
            <v>FACTUPA$02</v>
          </cell>
          <cell r="S1127" t="str">
            <v>0200014765</v>
          </cell>
          <cell r="T1127" t="str">
            <v>INTERNACIONAL SHIPPIN</v>
          </cell>
          <cell r="U1127">
            <v>42801</v>
          </cell>
          <cell r="V1127">
            <v>328</v>
          </cell>
          <cell r="W1127">
            <v>0</v>
          </cell>
          <cell r="X1127">
            <v>328</v>
          </cell>
          <cell r="Y1127">
            <v>39.36</v>
          </cell>
        </row>
        <row r="1128">
          <cell r="A1128" t="str">
            <v>G1230C3STD</v>
          </cell>
          <cell r="B1128" t="str">
            <v>CAJA STANDAR 410X410X457 T 150</v>
          </cell>
          <cell r="C1128">
            <v>2</v>
          </cell>
          <cell r="D1128" t="str">
            <v>3</v>
          </cell>
          <cell r="E1128">
            <v>20020603</v>
          </cell>
          <cell r="F1128" t="str">
            <v>UN</v>
          </cell>
          <cell r="G1128">
            <v>1</v>
          </cell>
          <cell r="H1128">
            <v>477</v>
          </cell>
          <cell r="I1128">
            <v>0.77700000000000002</v>
          </cell>
          <cell r="J1128">
            <v>370.62900000000002</v>
          </cell>
          <cell r="K1128" t="str">
            <v>Peso de Producto Terminado</v>
          </cell>
          <cell r="L1128" t="str">
            <v>G1230</v>
          </cell>
          <cell r="M1128">
            <v>2002</v>
          </cell>
          <cell r="N1128">
            <v>6</v>
          </cell>
          <cell r="O1128" t="str">
            <v>042844</v>
          </cell>
          <cell r="P1128">
            <v>5</v>
          </cell>
          <cell r="Q1128" t="str">
            <v>14880</v>
          </cell>
          <cell r="R1128" t="str">
            <v>20727</v>
          </cell>
          <cell r="S1128" t="str">
            <v>0</v>
          </cell>
          <cell r="T1128" t="str">
            <v>INDUSTRIAL IEPESA</v>
          </cell>
          <cell r="U1128">
            <v>42844</v>
          </cell>
        </row>
        <row r="1129">
          <cell r="A1129" t="str">
            <v>G1230C3GBN</v>
          </cell>
          <cell r="B1129" t="str">
            <v>CAJA GABINETE BA#O 1090*1000 T200 TE9225</v>
          </cell>
          <cell r="C1129">
            <v>90</v>
          </cell>
          <cell r="D1129" t="str">
            <v>3</v>
          </cell>
          <cell r="E1129">
            <v>20020612</v>
          </cell>
          <cell r="F1129" t="str">
            <v>UN</v>
          </cell>
          <cell r="G1129">
            <v>-1</v>
          </cell>
          <cell r="H1129">
            <v>1669</v>
          </cell>
          <cell r="I1129">
            <v>0.67400000000000004</v>
          </cell>
          <cell r="J1129">
            <v>-1124.9060000000002</v>
          </cell>
          <cell r="K1129" t="str">
            <v>Peso de Producto Terminado</v>
          </cell>
          <cell r="L1129" t="str">
            <v>G1230</v>
          </cell>
          <cell r="M1129">
            <v>2002</v>
          </cell>
          <cell r="N1129">
            <v>6</v>
          </cell>
          <cell r="O1129" t="str">
            <v>043214</v>
          </cell>
          <cell r="P1129">
            <v>1</v>
          </cell>
          <cell r="Q1129" t="str">
            <v>G1230</v>
          </cell>
          <cell r="R1129" t="str">
            <v>FACTUPA$02</v>
          </cell>
          <cell r="S1129" t="str">
            <v>0200014943</v>
          </cell>
          <cell r="T1129" t="str">
            <v>INDUSTRIAL IEPESA</v>
          </cell>
          <cell r="U1129">
            <v>43214</v>
          </cell>
          <cell r="V1129">
            <v>1118.23</v>
          </cell>
          <cell r="W1129">
            <v>0</v>
          </cell>
          <cell r="X1129">
            <v>1118.23</v>
          </cell>
          <cell r="Y1129">
            <v>134.19</v>
          </cell>
        </row>
        <row r="1130">
          <cell r="A1130" t="str">
            <v>G1230C3GBN</v>
          </cell>
          <cell r="B1130" t="str">
            <v>CAJA GABINETE BA#O 1090*1000 T200 TE9225</v>
          </cell>
          <cell r="C1130">
            <v>2</v>
          </cell>
          <cell r="D1130" t="str">
            <v>3</v>
          </cell>
          <cell r="E1130">
            <v>20020610</v>
          </cell>
          <cell r="F1130" t="str">
            <v>UN</v>
          </cell>
          <cell r="G1130">
            <v>1</v>
          </cell>
          <cell r="H1130">
            <v>1669</v>
          </cell>
          <cell r="I1130">
            <v>0.67400000000000004</v>
          </cell>
          <cell r="J1130">
            <v>1124.9060000000002</v>
          </cell>
          <cell r="K1130" t="str">
            <v>Peso de Producto Terminado</v>
          </cell>
          <cell r="L1130" t="str">
            <v>G1230</v>
          </cell>
          <cell r="M1130">
            <v>2002</v>
          </cell>
          <cell r="N1130">
            <v>6</v>
          </cell>
          <cell r="O1130" t="str">
            <v>043149</v>
          </cell>
          <cell r="P1130">
            <v>2</v>
          </cell>
          <cell r="Q1130" t="str">
            <v>15117</v>
          </cell>
          <cell r="R1130" t="str">
            <v>21800</v>
          </cell>
          <cell r="S1130" t="str">
            <v>0</v>
          </cell>
          <cell r="T1130" t="str">
            <v>INDUSTRIAL IEPESA</v>
          </cell>
          <cell r="U1130">
            <v>43149</v>
          </cell>
        </row>
        <row r="1131">
          <cell r="A1131" t="str">
            <v>G1230C3EXP</v>
          </cell>
          <cell r="B1131" t="str">
            <v>CAJA EXPORTACION 820*410*457 T250 TE9288</v>
          </cell>
          <cell r="C1131">
            <v>97</v>
          </cell>
          <cell r="D1131" t="str">
            <v>3</v>
          </cell>
          <cell r="E1131">
            <v>20020627</v>
          </cell>
          <cell r="F1131" t="str">
            <v>UN</v>
          </cell>
          <cell r="G1131">
            <v>-1</v>
          </cell>
          <cell r="H1131">
            <v>2000</v>
          </cell>
          <cell r="I1131">
            <v>1.663</v>
          </cell>
          <cell r="J1131">
            <v>-3326</v>
          </cell>
          <cell r="K1131" t="str">
            <v>Peso de Producto Terminado</v>
          </cell>
          <cell r="L1131" t="str">
            <v>G1230</v>
          </cell>
          <cell r="M1131">
            <v>2002</v>
          </cell>
          <cell r="N1131">
            <v>6</v>
          </cell>
          <cell r="O1131" t="str">
            <v>043898</v>
          </cell>
          <cell r="P1131">
            <v>1</v>
          </cell>
          <cell r="Q1131" t="str">
            <v>15287</v>
          </cell>
          <cell r="R1131" t="str">
            <v>22077</v>
          </cell>
          <cell r="T1131" t="str">
            <v>INDUSTRIAL IEPESA</v>
          </cell>
          <cell r="U1131">
            <v>43898</v>
          </cell>
        </row>
        <row r="1132">
          <cell r="A1132" t="str">
            <v>G1213P3ADS</v>
          </cell>
          <cell r="B1132" t="str">
            <v>PADS</v>
          </cell>
          <cell r="C1132">
            <v>90</v>
          </cell>
          <cell r="D1132" t="str">
            <v>3</v>
          </cell>
          <cell r="E1132">
            <v>20020627</v>
          </cell>
          <cell r="F1132" t="str">
            <v>UN</v>
          </cell>
          <cell r="G1132">
            <v>-1</v>
          </cell>
          <cell r="H1132">
            <v>702</v>
          </cell>
          <cell r="I1132">
            <v>5.8000000000000003E-2</v>
          </cell>
          <cell r="J1132">
            <v>-40.716000000000001</v>
          </cell>
          <cell r="K1132" t="str">
            <v>Peso de Producto Terminado</v>
          </cell>
          <cell r="L1132" t="str">
            <v>G1213</v>
          </cell>
          <cell r="M1132">
            <v>2002</v>
          </cell>
          <cell r="N1132">
            <v>6</v>
          </cell>
          <cell r="O1132" t="str">
            <v>043901</v>
          </cell>
          <cell r="P1132">
            <v>2</v>
          </cell>
          <cell r="Q1132" t="str">
            <v>G1213</v>
          </cell>
          <cell r="R1132" t="str">
            <v>FACTUPA$02</v>
          </cell>
          <cell r="S1132" t="str">
            <v>0200015264</v>
          </cell>
          <cell r="T1132" t="str">
            <v>INCUBADORA ANHALZER</v>
          </cell>
          <cell r="U1132">
            <v>43901</v>
          </cell>
          <cell r="V1132">
            <v>323.58</v>
          </cell>
          <cell r="W1132">
            <v>0</v>
          </cell>
          <cell r="X1132">
            <v>323.58</v>
          </cell>
          <cell r="Y1132">
            <v>38.83</v>
          </cell>
        </row>
        <row r="1133">
          <cell r="A1133" t="str">
            <v>G1230C3EXP</v>
          </cell>
          <cell r="B1133" t="str">
            <v>CAJA EXPORTACION 820*410*457 T250 TE9288</v>
          </cell>
          <cell r="C1133">
            <v>2</v>
          </cell>
          <cell r="D1133" t="str">
            <v>3</v>
          </cell>
          <cell r="E1133">
            <v>20020626</v>
          </cell>
          <cell r="F1133" t="str">
            <v>UN</v>
          </cell>
          <cell r="G1133">
            <v>1</v>
          </cell>
          <cell r="H1133">
            <v>5080</v>
          </cell>
          <cell r="I1133">
            <v>1.663</v>
          </cell>
          <cell r="J1133">
            <v>8448.0400000000009</v>
          </cell>
          <cell r="K1133" t="str">
            <v>Peso de Producto Terminado</v>
          </cell>
          <cell r="L1133" t="str">
            <v>G1230</v>
          </cell>
          <cell r="M1133">
            <v>2002</v>
          </cell>
          <cell r="N1133">
            <v>6</v>
          </cell>
          <cell r="O1133" t="str">
            <v>043847</v>
          </cell>
          <cell r="P1133">
            <v>9</v>
          </cell>
          <cell r="Q1133" t="str">
            <v>15287</v>
          </cell>
          <cell r="R1133" t="str">
            <v>22077</v>
          </cell>
          <cell r="S1133" t="str">
            <v>0</v>
          </cell>
          <cell r="T1133" t="str">
            <v>INDUSTRIAL IEPESA</v>
          </cell>
          <cell r="U1133">
            <v>43847</v>
          </cell>
        </row>
        <row r="1134">
          <cell r="A1134" t="str">
            <v>G2178C3008</v>
          </cell>
          <cell r="B1134" t="str">
            <v>CJ TARRINA 1 LT 652*526*558 T125 TE:4347</v>
          </cell>
          <cell r="C1134">
            <v>90</v>
          </cell>
          <cell r="D1134" t="str">
            <v>3</v>
          </cell>
          <cell r="E1134">
            <v>20020611</v>
          </cell>
          <cell r="F1134" t="str">
            <v>UN</v>
          </cell>
          <cell r="G1134">
            <v>-1</v>
          </cell>
          <cell r="H1134">
            <v>1039</v>
          </cell>
          <cell r="I1134">
            <v>1.2190000000000001</v>
          </cell>
          <cell r="J1134">
            <v>-1266.5410000000002</v>
          </cell>
          <cell r="K1134" t="str">
            <v>Peso de Producto Terminado</v>
          </cell>
          <cell r="L1134" t="str">
            <v>G2178</v>
          </cell>
          <cell r="M1134">
            <v>2002</v>
          </cell>
          <cell r="N1134">
            <v>6</v>
          </cell>
          <cell r="O1134" t="str">
            <v>043144</v>
          </cell>
          <cell r="P1134">
            <v>1</v>
          </cell>
          <cell r="Q1134" t="str">
            <v>G2178</v>
          </cell>
          <cell r="R1134" t="str">
            <v>FACTUPA$03</v>
          </cell>
          <cell r="S1134" t="str">
            <v>0200014915</v>
          </cell>
          <cell r="T1134" t="str">
            <v>PLASTICOS TROPICALES</v>
          </cell>
          <cell r="U1134">
            <v>43144</v>
          </cell>
          <cell r="V1134">
            <v>1080.56</v>
          </cell>
          <cell r="W1134">
            <v>0</v>
          </cell>
          <cell r="X1134">
            <v>1080.56</v>
          </cell>
          <cell r="Y1134">
            <v>0</v>
          </cell>
        </row>
        <row r="1135">
          <cell r="A1135" t="str">
            <v>G1222C3005</v>
          </cell>
          <cell r="B1135" t="str">
            <v>CAJA Ñ5 440*330*140 K-C T/200 TE-4373</v>
          </cell>
          <cell r="C1135">
            <v>2</v>
          </cell>
          <cell r="D1135" t="str">
            <v>3</v>
          </cell>
          <cell r="E1135">
            <v>20020611</v>
          </cell>
          <cell r="F1135" t="str">
            <v>UN</v>
          </cell>
          <cell r="G1135">
            <v>1</v>
          </cell>
          <cell r="H1135">
            <v>1150</v>
          </cell>
          <cell r="I1135">
            <v>0.46899999999999997</v>
          </cell>
          <cell r="J1135">
            <v>539.35</v>
          </cell>
          <cell r="K1135" t="str">
            <v>Peso de Producto Terminado</v>
          </cell>
          <cell r="L1135" t="str">
            <v>G1222</v>
          </cell>
          <cell r="M1135">
            <v>2002</v>
          </cell>
          <cell r="N1135">
            <v>6</v>
          </cell>
          <cell r="O1135" t="str">
            <v>043173</v>
          </cell>
          <cell r="P1135">
            <v>3</v>
          </cell>
          <cell r="Q1135" t="str">
            <v>15067</v>
          </cell>
          <cell r="R1135" t="str">
            <v>21819</v>
          </cell>
          <cell r="S1135" t="str">
            <v>0</v>
          </cell>
          <cell r="T1135" t="str">
            <v>INTACO</v>
          </cell>
          <cell r="U1135">
            <v>43173</v>
          </cell>
        </row>
        <row r="1136">
          <cell r="A1136" t="str">
            <v>G1222C3004</v>
          </cell>
          <cell r="B1136" t="str">
            <v>CAJA Ñ4 340*320*265 K-C T/200 TE-4375</v>
          </cell>
          <cell r="C1136">
            <v>90</v>
          </cell>
          <cell r="D1136" t="str">
            <v>3</v>
          </cell>
          <cell r="E1136">
            <v>20020612</v>
          </cell>
          <cell r="F1136" t="str">
            <v>UN</v>
          </cell>
          <cell r="G1136">
            <v>-1</v>
          </cell>
          <cell r="H1136">
            <v>1289</v>
          </cell>
          <cell r="I1136">
            <v>0.5</v>
          </cell>
          <cell r="J1136">
            <v>-644.5</v>
          </cell>
          <cell r="K1136" t="str">
            <v>Peso de Producto Terminado</v>
          </cell>
          <cell r="L1136" t="str">
            <v>G1222</v>
          </cell>
          <cell r="M1136">
            <v>2002</v>
          </cell>
          <cell r="N1136">
            <v>6</v>
          </cell>
          <cell r="O1136" t="str">
            <v>043175</v>
          </cell>
          <cell r="P1136">
            <v>2</v>
          </cell>
          <cell r="Q1136" t="str">
            <v>G1222</v>
          </cell>
          <cell r="R1136" t="str">
            <v>FACTUPA$02</v>
          </cell>
          <cell r="S1136" t="str">
            <v>0200014933</v>
          </cell>
          <cell r="T1136" t="str">
            <v>INTACO</v>
          </cell>
          <cell r="U1136">
            <v>43175</v>
          </cell>
          <cell r="V1136">
            <v>580.04999999999995</v>
          </cell>
          <cell r="W1136">
            <v>0</v>
          </cell>
          <cell r="X1136">
            <v>580.04999999999995</v>
          </cell>
          <cell r="Y1136">
            <v>69.61</v>
          </cell>
        </row>
        <row r="1137">
          <cell r="A1137" t="str">
            <v>G1222C3004</v>
          </cell>
          <cell r="B1137" t="str">
            <v>CAJA Ñ4 340*320*265 K-C T/200 TE-4375</v>
          </cell>
          <cell r="C1137">
            <v>2</v>
          </cell>
          <cell r="D1137" t="str">
            <v>3</v>
          </cell>
          <cell r="E1137">
            <v>20020611</v>
          </cell>
          <cell r="F1137" t="str">
            <v>UN</v>
          </cell>
          <cell r="G1137">
            <v>1</v>
          </cell>
          <cell r="H1137">
            <v>1289</v>
          </cell>
          <cell r="I1137">
            <v>0.5</v>
          </cell>
          <cell r="J1137">
            <v>644.5</v>
          </cell>
          <cell r="K1137" t="str">
            <v>Peso de Producto Terminado</v>
          </cell>
          <cell r="L1137" t="str">
            <v>G1222</v>
          </cell>
          <cell r="M1137">
            <v>2002</v>
          </cell>
          <cell r="N1137">
            <v>6</v>
          </cell>
          <cell r="O1137" t="str">
            <v>043173</v>
          </cell>
          <cell r="P1137">
            <v>2</v>
          </cell>
          <cell r="Q1137" t="str">
            <v>15064</v>
          </cell>
          <cell r="R1137" t="str">
            <v>21822</v>
          </cell>
          <cell r="S1137" t="str">
            <v>0</v>
          </cell>
          <cell r="T1137" t="str">
            <v>INTACO</v>
          </cell>
          <cell r="U1137">
            <v>43173</v>
          </cell>
        </row>
        <row r="1138">
          <cell r="A1138" t="str">
            <v>G1222C3003</v>
          </cell>
          <cell r="B1138" t="str">
            <v>CAJA Ñ3 390*360*280 K-C T/200 TE-4374</v>
          </cell>
          <cell r="C1138">
            <v>90</v>
          </cell>
          <cell r="D1138" t="str">
            <v>3</v>
          </cell>
          <cell r="E1138">
            <v>20020612</v>
          </cell>
          <cell r="F1138" t="str">
            <v>UN</v>
          </cell>
          <cell r="G1138">
            <v>-1</v>
          </cell>
          <cell r="H1138">
            <v>1146</v>
          </cell>
          <cell r="I1138">
            <v>0.61799999999999999</v>
          </cell>
          <cell r="J1138">
            <v>-708.22799999999995</v>
          </cell>
          <cell r="K1138" t="str">
            <v>Peso de Producto Terminado</v>
          </cell>
          <cell r="L1138" t="str">
            <v>G1222</v>
          </cell>
          <cell r="M1138">
            <v>2002</v>
          </cell>
          <cell r="N1138">
            <v>6</v>
          </cell>
          <cell r="O1138" t="str">
            <v>043175</v>
          </cell>
          <cell r="P1138">
            <v>1</v>
          </cell>
          <cell r="Q1138" t="str">
            <v>G1222</v>
          </cell>
          <cell r="R1138" t="str">
            <v>FACTUPA$02</v>
          </cell>
          <cell r="S1138" t="str">
            <v>0200014933</v>
          </cell>
          <cell r="T1138" t="str">
            <v>INTACO</v>
          </cell>
          <cell r="U1138">
            <v>43175</v>
          </cell>
          <cell r="V1138">
            <v>641.76</v>
          </cell>
          <cell r="W1138">
            <v>0</v>
          </cell>
          <cell r="X1138">
            <v>641.76</v>
          </cell>
          <cell r="Y1138">
            <v>77.010000000000005</v>
          </cell>
        </row>
        <row r="1139">
          <cell r="A1139" t="str">
            <v>G1222C3003</v>
          </cell>
          <cell r="B1139" t="str">
            <v>CAJA Ñ3 390*360*280 K-C T/200 TE-4374</v>
          </cell>
          <cell r="C1139">
            <v>2</v>
          </cell>
          <cell r="D1139" t="str">
            <v>3</v>
          </cell>
          <cell r="E1139">
            <v>20020611</v>
          </cell>
          <cell r="F1139" t="str">
            <v>UN</v>
          </cell>
          <cell r="G1139">
            <v>1</v>
          </cell>
          <cell r="H1139">
            <v>1146</v>
          </cell>
          <cell r="I1139">
            <v>0.61799999999999999</v>
          </cell>
          <cell r="J1139">
            <v>708.22799999999995</v>
          </cell>
          <cell r="K1139" t="str">
            <v>Peso de Producto Terminado</v>
          </cell>
          <cell r="L1139" t="str">
            <v>G1222</v>
          </cell>
          <cell r="M1139">
            <v>2002</v>
          </cell>
          <cell r="N1139">
            <v>6</v>
          </cell>
          <cell r="O1139" t="str">
            <v>043173</v>
          </cell>
          <cell r="P1139">
            <v>1</v>
          </cell>
          <cell r="Q1139" t="str">
            <v>15063</v>
          </cell>
          <cell r="R1139" t="str">
            <v>21817</v>
          </cell>
          <cell r="S1139" t="str">
            <v>0</v>
          </cell>
          <cell r="T1139" t="str">
            <v>INTACO</v>
          </cell>
          <cell r="U1139">
            <v>43173</v>
          </cell>
        </row>
        <row r="1140">
          <cell r="A1140" t="str">
            <v>G1222C3002</v>
          </cell>
          <cell r="B1140" t="str">
            <v>CAJA Ñ2 370*280*210 K-C T/200 TE-4376</v>
          </cell>
          <cell r="C1140">
            <v>90</v>
          </cell>
          <cell r="D1140" t="str">
            <v>3</v>
          </cell>
          <cell r="E1140">
            <v>20020613</v>
          </cell>
          <cell r="F1140" t="str">
            <v>UN</v>
          </cell>
          <cell r="G1140">
            <v>-1</v>
          </cell>
          <cell r="H1140">
            <v>1059</v>
          </cell>
          <cell r="I1140">
            <v>0.41399999999999998</v>
          </cell>
          <cell r="J1140">
            <v>-438.42599999999999</v>
          </cell>
          <cell r="K1140" t="str">
            <v>Peso de Producto Terminado</v>
          </cell>
          <cell r="L1140" t="str">
            <v>G1222</v>
          </cell>
          <cell r="M1140">
            <v>2002</v>
          </cell>
          <cell r="N1140">
            <v>6</v>
          </cell>
          <cell r="O1140" t="str">
            <v>043229</v>
          </cell>
          <cell r="P1140">
            <v>2</v>
          </cell>
          <cell r="Q1140" t="str">
            <v>G1222</v>
          </cell>
          <cell r="R1140" t="str">
            <v>FACTUPA$02</v>
          </cell>
          <cell r="S1140" t="str">
            <v>0200014954</v>
          </cell>
          <cell r="T1140" t="str">
            <v>INTACO</v>
          </cell>
          <cell r="U1140">
            <v>43229</v>
          </cell>
          <cell r="V1140">
            <v>391.83</v>
          </cell>
          <cell r="W1140">
            <v>0</v>
          </cell>
          <cell r="X1140">
            <v>391.83</v>
          </cell>
          <cell r="Y1140">
            <v>47.02</v>
          </cell>
        </row>
        <row r="1141">
          <cell r="A1141" t="str">
            <v>G1222C3002</v>
          </cell>
          <cell r="B1141" t="str">
            <v>CAJA Ñ2 370*280*210 K-C T/200 TE-4376</v>
          </cell>
          <cell r="C1141">
            <v>2</v>
          </cell>
          <cell r="D1141" t="str">
            <v>3</v>
          </cell>
          <cell r="E1141">
            <v>20020612</v>
          </cell>
          <cell r="F1141" t="str">
            <v>UN</v>
          </cell>
          <cell r="G1141">
            <v>1</v>
          </cell>
          <cell r="H1141">
            <v>1059</v>
          </cell>
          <cell r="I1141">
            <v>0.41399999999999998</v>
          </cell>
          <cell r="J1141">
            <v>438.42599999999999</v>
          </cell>
          <cell r="K1141" t="str">
            <v>Peso de Producto Terminado</v>
          </cell>
          <cell r="L1141" t="str">
            <v>G1222</v>
          </cell>
          <cell r="M1141">
            <v>2002</v>
          </cell>
          <cell r="N1141">
            <v>6</v>
          </cell>
          <cell r="O1141" t="str">
            <v>043227</v>
          </cell>
          <cell r="P1141">
            <v>2</v>
          </cell>
          <cell r="Q1141" t="str">
            <v>15087</v>
          </cell>
          <cell r="R1141" t="str">
            <v>21816</v>
          </cell>
          <cell r="S1141" t="str">
            <v>0</v>
          </cell>
          <cell r="T1141" t="str">
            <v>INTACO</v>
          </cell>
          <cell r="U1141">
            <v>43227</v>
          </cell>
        </row>
        <row r="1142">
          <cell r="A1142" t="str">
            <v>G1222C3001</v>
          </cell>
          <cell r="B1142" t="str">
            <v>CAJA Ñ1 340*340*210 K-C T/200 TE-4372</v>
          </cell>
          <cell r="C1142">
            <v>90</v>
          </cell>
          <cell r="D1142" t="str">
            <v>3</v>
          </cell>
          <cell r="E1142">
            <v>20020613</v>
          </cell>
          <cell r="F1142" t="str">
            <v>UN</v>
          </cell>
          <cell r="G1142">
            <v>-1</v>
          </cell>
          <cell r="H1142">
            <v>1078</v>
          </cell>
          <cell r="I1142">
            <v>0.48499999999999999</v>
          </cell>
          <cell r="J1142">
            <v>-522.83000000000004</v>
          </cell>
          <cell r="K1142" t="str">
            <v>Peso de Producto Terminado</v>
          </cell>
          <cell r="L1142" t="str">
            <v>G1222</v>
          </cell>
          <cell r="M1142">
            <v>2002</v>
          </cell>
          <cell r="N1142">
            <v>6</v>
          </cell>
          <cell r="O1142" t="str">
            <v>043229</v>
          </cell>
          <cell r="P1142">
            <v>1</v>
          </cell>
          <cell r="Q1142" t="str">
            <v>G1222</v>
          </cell>
          <cell r="R1142" t="str">
            <v>FACTUPA$02</v>
          </cell>
          <cell r="S1142" t="str">
            <v>0200014954</v>
          </cell>
          <cell r="T1142" t="str">
            <v>INTACO</v>
          </cell>
          <cell r="U1142">
            <v>43229</v>
          </cell>
          <cell r="V1142">
            <v>463.54</v>
          </cell>
          <cell r="W1142">
            <v>0</v>
          </cell>
          <cell r="X1142">
            <v>463.54</v>
          </cell>
          <cell r="Y1142">
            <v>55.62</v>
          </cell>
        </row>
        <row r="1143">
          <cell r="A1143" t="str">
            <v>G1222C3001</v>
          </cell>
          <cell r="B1143" t="str">
            <v>CAJA Ñ1 340*340*210 K-C T/200 TE-4372</v>
          </cell>
          <cell r="C1143">
            <v>2</v>
          </cell>
          <cell r="D1143" t="str">
            <v>3</v>
          </cell>
          <cell r="E1143">
            <v>20020612</v>
          </cell>
          <cell r="F1143" t="str">
            <v>UN</v>
          </cell>
          <cell r="G1143">
            <v>1</v>
          </cell>
          <cell r="H1143">
            <v>1078</v>
          </cell>
          <cell r="I1143">
            <v>0.48499999999999999</v>
          </cell>
          <cell r="J1143">
            <v>522.83000000000004</v>
          </cell>
          <cell r="K1143" t="str">
            <v>Peso de Producto Terminado</v>
          </cell>
          <cell r="L1143" t="str">
            <v>G1222</v>
          </cell>
          <cell r="M1143">
            <v>2002</v>
          </cell>
          <cell r="N1143">
            <v>6</v>
          </cell>
          <cell r="O1143" t="str">
            <v>043227</v>
          </cell>
          <cell r="P1143">
            <v>1</v>
          </cell>
          <cell r="Q1143" t="str">
            <v>15088</v>
          </cell>
          <cell r="R1143" t="str">
            <v>21821</v>
          </cell>
          <cell r="S1143" t="str">
            <v>0</v>
          </cell>
          <cell r="T1143" t="str">
            <v>INTACO</v>
          </cell>
          <cell r="U1143">
            <v>43227</v>
          </cell>
        </row>
        <row r="1144">
          <cell r="A1144" t="str">
            <v>G1213P3ADS</v>
          </cell>
          <cell r="B1144" t="str">
            <v>PADS</v>
          </cell>
          <cell r="C1144">
            <v>2</v>
          </cell>
          <cell r="D1144" t="str">
            <v>3</v>
          </cell>
          <cell r="E1144">
            <v>20020620</v>
          </cell>
          <cell r="F1144" t="str">
            <v>UN</v>
          </cell>
          <cell r="G1144">
            <v>1</v>
          </cell>
          <cell r="H1144">
            <v>2650</v>
          </cell>
          <cell r="I1144">
            <v>5.8000000000000003E-2</v>
          </cell>
          <cell r="J1144">
            <v>153.69999999999999</v>
          </cell>
          <cell r="K1144" t="str">
            <v>Peso de Producto Terminado</v>
          </cell>
          <cell r="L1144" t="str">
            <v>G1213</v>
          </cell>
          <cell r="M1144">
            <v>2002</v>
          </cell>
          <cell r="N1144">
            <v>6</v>
          </cell>
          <cell r="O1144" t="str">
            <v>044035</v>
          </cell>
          <cell r="P1144">
            <v>2</v>
          </cell>
          <cell r="Q1144" t="str">
            <v>15176</v>
          </cell>
          <cell r="R1144" t="str">
            <v>21943</v>
          </cell>
          <cell r="S1144" t="str">
            <v>0</v>
          </cell>
          <cell r="T1144" t="str">
            <v>INCUBADORA ANHALZER</v>
          </cell>
          <cell r="U1144">
            <v>44035</v>
          </cell>
        </row>
        <row r="1145">
          <cell r="A1145" t="str">
            <v>G1230C3EXP</v>
          </cell>
          <cell r="B1145" t="str">
            <v>CAJA EXPORTACION 820*410*457 T250 TE9288</v>
          </cell>
          <cell r="C1145">
            <v>90</v>
          </cell>
          <cell r="D1145" t="str">
            <v>3</v>
          </cell>
          <cell r="E1145">
            <v>20020627</v>
          </cell>
          <cell r="F1145" t="str">
            <v>UN</v>
          </cell>
          <cell r="G1145">
            <v>-1</v>
          </cell>
          <cell r="H1145">
            <v>3080</v>
          </cell>
          <cell r="I1145">
            <v>1.663</v>
          </cell>
          <cell r="J1145">
            <v>-5122.04</v>
          </cell>
          <cell r="K1145" t="str">
            <v>Peso de Producto Terminado</v>
          </cell>
          <cell r="L1145" t="str">
            <v>G1230</v>
          </cell>
          <cell r="M1145">
            <v>2002</v>
          </cell>
          <cell r="N1145">
            <v>6</v>
          </cell>
          <cell r="O1145" t="str">
            <v>043896</v>
          </cell>
          <cell r="P1145">
            <v>1</v>
          </cell>
          <cell r="Q1145" t="str">
            <v>G1230</v>
          </cell>
          <cell r="R1145" t="str">
            <v>FACTUPA$02</v>
          </cell>
          <cell r="S1145" t="str">
            <v>0200015261</v>
          </cell>
          <cell r="T1145" t="str">
            <v>INDUSTRIAL IEPESA</v>
          </cell>
          <cell r="U1145">
            <v>43896</v>
          </cell>
          <cell r="V1145">
            <v>4312</v>
          </cell>
          <cell r="W1145">
            <v>0</v>
          </cell>
          <cell r="X1145">
            <v>4312</v>
          </cell>
          <cell r="Y1145">
            <v>517.44000000000005</v>
          </cell>
        </row>
        <row r="1146">
          <cell r="A1146" t="str">
            <v>G1207C3014</v>
          </cell>
          <cell r="B1146" t="str">
            <v>BANDJ. TROQ. 710057 842*823 B-C 200 4824</v>
          </cell>
          <cell r="C1146">
            <v>2</v>
          </cell>
          <cell r="D1146" t="str">
            <v>3</v>
          </cell>
          <cell r="E1146">
            <v>20020621</v>
          </cell>
          <cell r="F1146" t="str">
            <v>UN</v>
          </cell>
          <cell r="G1146">
            <v>1</v>
          </cell>
          <cell r="H1146">
            <v>1050</v>
          </cell>
          <cell r="I1146">
            <v>0.42799999999999999</v>
          </cell>
          <cell r="J1146">
            <v>449.4</v>
          </cell>
          <cell r="K1146" t="str">
            <v>Peso de Producto Terminado</v>
          </cell>
          <cell r="L1146" t="str">
            <v>G1207</v>
          </cell>
          <cell r="M1146">
            <v>2002</v>
          </cell>
          <cell r="N1146">
            <v>6</v>
          </cell>
          <cell r="O1146" t="str">
            <v>043592</v>
          </cell>
          <cell r="P1146">
            <v>3</v>
          </cell>
          <cell r="Q1146" t="str">
            <v>15182</v>
          </cell>
          <cell r="R1146" t="str">
            <v>22094</v>
          </cell>
          <cell r="S1146" t="str">
            <v>0</v>
          </cell>
          <cell r="T1146" t="str">
            <v>INCABLES</v>
          </cell>
          <cell r="U1146">
            <v>43592</v>
          </cell>
        </row>
        <row r="1147">
          <cell r="A1147" t="str">
            <v>G1207L3015</v>
          </cell>
          <cell r="B1147" t="str">
            <v>REFUERZO 710057 886*237 K-C 125 4825</v>
          </cell>
          <cell r="C1147">
            <v>90</v>
          </cell>
          <cell r="D1147" t="str">
            <v>3</v>
          </cell>
          <cell r="E1147">
            <v>20020621</v>
          </cell>
          <cell r="F1147" t="str">
            <v>UN</v>
          </cell>
          <cell r="G1147">
            <v>-1</v>
          </cell>
          <cell r="H1147">
            <v>1000</v>
          </cell>
          <cell r="I1147">
            <v>9.7000000000000003E-2</v>
          </cell>
          <cell r="J1147">
            <v>-97</v>
          </cell>
          <cell r="K1147" t="str">
            <v>Peso de Producto Terminado</v>
          </cell>
          <cell r="L1147" t="str">
            <v>G1207</v>
          </cell>
          <cell r="M1147">
            <v>2002</v>
          </cell>
          <cell r="N1147">
            <v>6</v>
          </cell>
          <cell r="O1147" t="str">
            <v>043604</v>
          </cell>
          <cell r="P1147">
            <v>3</v>
          </cell>
          <cell r="Q1147" t="str">
            <v>G1207</v>
          </cell>
          <cell r="R1147" t="str">
            <v>FACTUPA$03</v>
          </cell>
          <cell r="S1147" t="str">
            <v>0200015142</v>
          </cell>
          <cell r="T1147" t="str">
            <v>INCABLES</v>
          </cell>
          <cell r="U1147">
            <v>43604</v>
          </cell>
          <cell r="V1147">
            <v>80</v>
          </cell>
          <cell r="W1147">
            <v>0</v>
          </cell>
          <cell r="X1147">
            <v>80</v>
          </cell>
          <cell r="Y1147">
            <v>0</v>
          </cell>
        </row>
        <row r="1148">
          <cell r="A1148" t="str">
            <v>G1207L3015</v>
          </cell>
          <cell r="B1148" t="str">
            <v>REFUERZO 710057 886*237 K-C 125 4825</v>
          </cell>
          <cell r="C1148">
            <v>2</v>
          </cell>
          <cell r="D1148" t="str">
            <v>3</v>
          </cell>
          <cell r="E1148">
            <v>20020621</v>
          </cell>
          <cell r="F1148" t="str">
            <v>UN</v>
          </cell>
          <cell r="G1148">
            <v>1</v>
          </cell>
          <cell r="H1148">
            <v>1000</v>
          </cell>
          <cell r="I1148">
            <v>9.7000000000000003E-2</v>
          </cell>
          <cell r="J1148">
            <v>97</v>
          </cell>
          <cell r="K1148" t="str">
            <v>Peso de Producto Terminado</v>
          </cell>
          <cell r="L1148" t="str">
            <v>G1207</v>
          </cell>
          <cell r="M1148">
            <v>2002</v>
          </cell>
          <cell r="N1148">
            <v>6</v>
          </cell>
          <cell r="O1148" t="str">
            <v>043574</v>
          </cell>
          <cell r="P1148">
            <v>3</v>
          </cell>
          <cell r="Q1148" t="str">
            <v>15179</v>
          </cell>
          <cell r="R1148" t="str">
            <v>21995</v>
          </cell>
          <cell r="S1148" t="str">
            <v>0</v>
          </cell>
          <cell r="T1148" t="str">
            <v>INCABLES</v>
          </cell>
          <cell r="U1148">
            <v>43574</v>
          </cell>
        </row>
        <row r="1149">
          <cell r="A1149" t="str">
            <v>G1207L3012</v>
          </cell>
          <cell r="B1149" t="str">
            <v>REFUERZO 710058-00 726*227 125 TE-4831</v>
          </cell>
          <cell r="C1149">
            <v>90</v>
          </cell>
          <cell r="D1149" t="str">
            <v>3</v>
          </cell>
          <cell r="E1149">
            <v>20020622</v>
          </cell>
          <cell r="F1149" t="str">
            <v>UN</v>
          </cell>
          <cell r="G1149">
            <v>-1</v>
          </cell>
          <cell r="H1149">
            <v>9464</v>
          </cell>
          <cell r="I1149">
            <v>7.5999999999999998E-2</v>
          </cell>
          <cell r="J1149">
            <v>-719.26400000000001</v>
          </cell>
          <cell r="K1149" t="str">
            <v>Peso de Producto Terminado</v>
          </cell>
          <cell r="L1149" t="str">
            <v>G1207</v>
          </cell>
          <cell r="M1149">
            <v>2002</v>
          </cell>
          <cell r="N1149">
            <v>6</v>
          </cell>
          <cell r="O1149" t="str">
            <v>043613</v>
          </cell>
          <cell r="P1149">
            <v>2</v>
          </cell>
          <cell r="Q1149" t="str">
            <v>G1207</v>
          </cell>
          <cell r="R1149" t="str">
            <v>FACTUPA$03</v>
          </cell>
          <cell r="S1149" t="str">
            <v>0200015150</v>
          </cell>
          <cell r="T1149" t="str">
            <v>INCABLES</v>
          </cell>
          <cell r="U1149">
            <v>43613</v>
          </cell>
          <cell r="V1149">
            <v>567.84</v>
          </cell>
          <cell r="W1149">
            <v>0</v>
          </cell>
          <cell r="X1149">
            <v>567.84</v>
          </cell>
          <cell r="Y1149">
            <v>0</v>
          </cell>
        </row>
        <row r="1150">
          <cell r="A1150" t="str">
            <v>G1207L3012</v>
          </cell>
          <cell r="B1150" t="str">
            <v>REFUERZO 710058-00 726*227 125 TE-4831</v>
          </cell>
          <cell r="C1150">
            <v>2</v>
          </cell>
          <cell r="D1150" t="str">
            <v>3</v>
          </cell>
          <cell r="E1150">
            <v>20020621</v>
          </cell>
          <cell r="F1150" t="str">
            <v>UN</v>
          </cell>
          <cell r="G1150">
            <v>1</v>
          </cell>
          <cell r="H1150">
            <v>9600</v>
          </cell>
          <cell r="I1150">
            <v>7.5999999999999998E-2</v>
          </cell>
          <cell r="J1150">
            <v>729.6</v>
          </cell>
          <cell r="K1150" t="str">
            <v>Peso de Producto Terminado</v>
          </cell>
          <cell r="L1150" t="str">
            <v>G1207</v>
          </cell>
          <cell r="M1150">
            <v>2002</v>
          </cell>
          <cell r="N1150">
            <v>6</v>
          </cell>
          <cell r="O1150" t="str">
            <v>043574</v>
          </cell>
          <cell r="P1150">
            <v>4</v>
          </cell>
          <cell r="Q1150" t="str">
            <v>15178</v>
          </cell>
          <cell r="R1150" t="str">
            <v>21996</v>
          </cell>
          <cell r="S1150" t="str">
            <v>0</v>
          </cell>
          <cell r="T1150" t="str">
            <v>INCABLES</v>
          </cell>
          <cell r="U1150">
            <v>43574</v>
          </cell>
        </row>
        <row r="1151">
          <cell r="A1151" t="str">
            <v>G1207L3008</v>
          </cell>
          <cell r="B1151" t="str">
            <v>REFUERZOS 710056-00 886*237 KC 125 4822</v>
          </cell>
          <cell r="C1151">
            <v>90</v>
          </cell>
          <cell r="D1151" t="str">
            <v>3</v>
          </cell>
          <cell r="E1151">
            <v>20020621</v>
          </cell>
          <cell r="F1151" t="str">
            <v>UN</v>
          </cell>
          <cell r="G1151">
            <v>-1</v>
          </cell>
          <cell r="H1151">
            <v>2000</v>
          </cell>
          <cell r="I1151">
            <v>9.7000000000000003E-2</v>
          </cell>
          <cell r="J1151">
            <v>-194</v>
          </cell>
          <cell r="K1151" t="str">
            <v>Peso de Producto Terminado</v>
          </cell>
          <cell r="L1151" t="str">
            <v>G1207</v>
          </cell>
          <cell r="M1151">
            <v>2002</v>
          </cell>
          <cell r="N1151">
            <v>6</v>
          </cell>
          <cell r="O1151" t="str">
            <v>043602</v>
          </cell>
          <cell r="P1151">
            <v>4</v>
          </cell>
          <cell r="Q1151" t="str">
            <v>G1207</v>
          </cell>
          <cell r="R1151" t="str">
            <v>FACTUPA$03</v>
          </cell>
          <cell r="S1151" t="str">
            <v>0200015141</v>
          </cell>
          <cell r="T1151" t="str">
            <v>INCABLES</v>
          </cell>
          <cell r="U1151">
            <v>43602</v>
          </cell>
          <cell r="V1151">
            <v>160</v>
          </cell>
          <cell r="W1151">
            <v>0</v>
          </cell>
          <cell r="X1151">
            <v>160</v>
          </cell>
          <cell r="Y1151">
            <v>0</v>
          </cell>
        </row>
        <row r="1152">
          <cell r="A1152" t="str">
            <v>G1102C3H10</v>
          </cell>
          <cell r="B1152" t="str">
            <v>CJ HELADO 10 LTS.237*174*237 T150 TE820</v>
          </cell>
          <cell r="C1152">
            <v>90</v>
          </cell>
          <cell r="D1152" t="str">
            <v>3</v>
          </cell>
          <cell r="E1152">
            <v>20020620</v>
          </cell>
          <cell r="F1152" t="str">
            <v>UN</v>
          </cell>
          <cell r="G1152">
            <v>-1</v>
          </cell>
          <cell r="H1152">
            <v>2784</v>
          </cell>
          <cell r="I1152">
            <v>0.192</v>
          </cell>
          <cell r="J1152">
            <v>-534.52800000000002</v>
          </cell>
          <cell r="K1152" t="str">
            <v>Peso de Producto Terminado</v>
          </cell>
          <cell r="L1152" t="str">
            <v>G1102</v>
          </cell>
          <cell r="M1152">
            <v>2002</v>
          </cell>
          <cell r="N1152">
            <v>6</v>
          </cell>
          <cell r="O1152" t="str">
            <v>043515</v>
          </cell>
          <cell r="P1152">
            <v>1</v>
          </cell>
          <cell r="Q1152" t="str">
            <v>G1102</v>
          </cell>
          <cell r="R1152" t="str">
            <v>FACTUPA$02</v>
          </cell>
          <cell r="S1152" t="str">
            <v>0200015095</v>
          </cell>
          <cell r="T1152" t="str">
            <v>HELADOSA S.A</v>
          </cell>
          <cell r="U1152">
            <v>43515</v>
          </cell>
          <cell r="V1152">
            <v>1635.12</v>
          </cell>
          <cell r="W1152">
            <v>0</v>
          </cell>
          <cell r="X1152">
            <v>1635.12</v>
          </cell>
          <cell r="Y1152">
            <v>196.21</v>
          </cell>
        </row>
        <row r="1153">
          <cell r="A1153" t="str">
            <v>G1102C3H10</v>
          </cell>
          <cell r="B1153" t="str">
            <v>CJ HELADO 10 LTS.237*174*237 T150 TE820</v>
          </cell>
          <cell r="C1153">
            <v>90</v>
          </cell>
          <cell r="D1153" t="str">
            <v>3</v>
          </cell>
          <cell r="E1153">
            <v>20020629</v>
          </cell>
          <cell r="F1153" t="str">
            <v>UN</v>
          </cell>
          <cell r="G1153">
            <v>-1</v>
          </cell>
          <cell r="H1153">
            <v>1749</v>
          </cell>
          <cell r="I1153">
            <v>0.192</v>
          </cell>
          <cell r="J1153">
            <v>-335.80799999999999</v>
          </cell>
          <cell r="K1153" t="str">
            <v>Peso de Producto Terminado</v>
          </cell>
          <cell r="L1153" t="str">
            <v>G1102</v>
          </cell>
          <cell r="M1153">
            <v>2002</v>
          </cell>
          <cell r="N1153">
            <v>6</v>
          </cell>
          <cell r="O1153" t="str">
            <v>044025</v>
          </cell>
          <cell r="P1153">
            <v>4</v>
          </cell>
          <cell r="Q1153" t="str">
            <v>G1102</v>
          </cell>
          <cell r="R1153" t="str">
            <v>FACTUPA$02</v>
          </cell>
          <cell r="S1153" t="str">
            <v>0200015297</v>
          </cell>
          <cell r="T1153" t="str">
            <v>HELADOSA S.A</v>
          </cell>
          <cell r="U1153">
            <v>44025</v>
          </cell>
          <cell r="V1153">
            <v>314.82</v>
          </cell>
          <cell r="W1153">
            <v>0</v>
          </cell>
          <cell r="X1153">
            <v>314.82</v>
          </cell>
          <cell r="Y1153">
            <v>37.78</v>
          </cell>
        </row>
        <row r="1154">
          <cell r="A1154" t="str">
            <v>G1102C3H5L</v>
          </cell>
          <cell r="B1154" t="str">
            <v>CJ HELADO 5 LTS 237*174*120 T150 TE820A</v>
          </cell>
          <cell r="C1154">
            <v>2</v>
          </cell>
          <cell r="D1154" t="str">
            <v>3</v>
          </cell>
          <cell r="E1154">
            <v>20020604</v>
          </cell>
          <cell r="F1154" t="str">
            <v>UN</v>
          </cell>
          <cell r="G1154">
            <v>1</v>
          </cell>
          <cell r="H1154">
            <v>19135</v>
          </cell>
          <cell r="I1154">
            <v>0.13900000000000001</v>
          </cell>
          <cell r="J1154">
            <v>2659.7650000000003</v>
          </cell>
          <cell r="K1154" t="str">
            <v>Peso de Producto Terminado</v>
          </cell>
          <cell r="L1154" t="str">
            <v>G1102</v>
          </cell>
          <cell r="M1154">
            <v>2002</v>
          </cell>
          <cell r="N1154">
            <v>6</v>
          </cell>
          <cell r="O1154" t="str">
            <v>042870</v>
          </cell>
          <cell r="P1154">
            <v>6</v>
          </cell>
          <cell r="Q1154" t="str">
            <v>14897</v>
          </cell>
          <cell r="R1154" t="str">
            <v>21200</v>
          </cell>
          <cell r="S1154" t="str">
            <v>0</v>
          </cell>
          <cell r="T1154" t="str">
            <v>HELADOSA S.A</v>
          </cell>
          <cell r="U1154">
            <v>42870</v>
          </cell>
        </row>
        <row r="1155">
          <cell r="A1155" t="str">
            <v>G1102C3H5L</v>
          </cell>
          <cell r="B1155" t="str">
            <v>CJ HELADO 5 LTS 237*174*120 T150 TE820A</v>
          </cell>
          <cell r="C1155">
            <v>90</v>
          </cell>
          <cell r="D1155" t="str">
            <v>3</v>
          </cell>
          <cell r="E1155">
            <v>20020605</v>
          </cell>
          <cell r="F1155" t="str">
            <v>UN</v>
          </cell>
          <cell r="G1155">
            <v>-1</v>
          </cell>
          <cell r="H1155">
            <v>12960</v>
          </cell>
          <cell r="I1155">
            <v>0.13900000000000001</v>
          </cell>
          <cell r="J1155">
            <v>-1801.44</v>
          </cell>
          <cell r="K1155" t="str">
            <v>Peso de Producto Terminado</v>
          </cell>
          <cell r="L1155" t="str">
            <v>G1102</v>
          </cell>
          <cell r="M1155">
            <v>2002</v>
          </cell>
          <cell r="N1155">
            <v>6</v>
          </cell>
          <cell r="O1155" t="str">
            <v>042885</v>
          </cell>
          <cell r="P1155">
            <v>1</v>
          </cell>
          <cell r="Q1155" t="str">
            <v>G1102</v>
          </cell>
          <cell r="R1155" t="str">
            <v>FACTUPA$02</v>
          </cell>
          <cell r="S1155" t="str">
            <v>0200014787</v>
          </cell>
          <cell r="T1155" t="str">
            <v>HELADOSA S.A</v>
          </cell>
          <cell r="U1155">
            <v>42885</v>
          </cell>
          <cell r="V1155">
            <v>1684.8</v>
          </cell>
          <cell r="W1155">
            <v>0</v>
          </cell>
          <cell r="X1155">
            <v>1684.8</v>
          </cell>
          <cell r="Y1155">
            <v>202.18</v>
          </cell>
        </row>
        <row r="1156">
          <cell r="A1156" t="str">
            <v>G1102C3H5L</v>
          </cell>
          <cell r="B1156" t="str">
            <v>CJ HELADO 5 LTS 237*174*120 T150 TE820A</v>
          </cell>
          <cell r="C1156">
            <v>2</v>
          </cell>
          <cell r="D1156" t="str">
            <v>3</v>
          </cell>
          <cell r="E1156">
            <v>20020610</v>
          </cell>
          <cell r="F1156" t="str">
            <v>UN</v>
          </cell>
          <cell r="G1156">
            <v>1</v>
          </cell>
          <cell r="H1156">
            <v>6476</v>
          </cell>
          <cell r="I1156">
            <v>0.13900000000000001</v>
          </cell>
          <cell r="J1156">
            <v>900.1640000000001</v>
          </cell>
          <cell r="K1156" t="str">
            <v>Peso de Producto Terminado</v>
          </cell>
          <cell r="L1156" t="str">
            <v>G1102</v>
          </cell>
          <cell r="M1156">
            <v>2002</v>
          </cell>
          <cell r="N1156">
            <v>6</v>
          </cell>
          <cell r="O1156" t="str">
            <v>043127</v>
          </cell>
          <cell r="P1156">
            <v>3</v>
          </cell>
          <cell r="Q1156" t="str">
            <v>15030</v>
          </cell>
          <cell r="R1156" t="str">
            <v>21763</v>
          </cell>
          <cell r="S1156" t="str">
            <v>0</v>
          </cell>
          <cell r="T1156" t="str">
            <v>HELADOSA S.A</v>
          </cell>
          <cell r="U1156">
            <v>43127</v>
          </cell>
        </row>
        <row r="1157">
          <cell r="A1157" t="str">
            <v>G0321T3002</v>
          </cell>
          <cell r="B1157" t="str">
            <v>TRANSVERSAL ALTO 264*246 K/K T125 P:.031</v>
          </cell>
          <cell r="C1157">
            <v>2</v>
          </cell>
          <cell r="D1157" t="str">
            <v>3</v>
          </cell>
          <cell r="E1157">
            <v>20020619</v>
          </cell>
          <cell r="F1157" t="str">
            <v>UN</v>
          </cell>
          <cell r="G1157">
            <v>1</v>
          </cell>
          <cell r="H1157">
            <v>2135</v>
          </cell>
          <cell r="I1157">
            <v>0.03</v>
          </cell>
          <cell r="J1157">
            <v>64.05</v>
          </cell>
          <cell r="K1157" t="str">
            <v>Peso de Producto Terminado</v>
          </cell>
          <cell r="L1157" t="str">
            <v>G0321</v>
          </cell>
          <cell r="M1157">
            <v>2002</v>
          </cell>
          <cell r="N1157">
            <v>6</v>
          </cell>
          <cell r="O1157" t="str">
            <v>043474</v>
          </cell>
          <cell r="P1157">
            <v>4</v>
          </cell>
          <cell r="Q1157" t="str">
            <v>15164</v>
          </cell>
          <cell r="R1157" t="str">
            <v>21938</v>
          </cell>
          <cell r="S1157" t="str">
            <v>0</v>
          </cell>
          <cell r="T1157" t="str">
            <v>BEDEXPORT</v>
          </cell>
          <cell r="U1157">
            <v>43474</v>
          </cell>
        </row>
        <row r="1158">
          <cell r="A1158" t="str">
            <v>G1207C3014</v>
          </cell>
          <cell r="B1158" t="str">
            <v>BANDJ. TROQ. 710057 842*823 B-C 200 4824</v>
          </cell>
          <cell r="C1158">
            <v>90</v>
          </cell>
          <cell r="D1158" t="str">
            <v>3</v>
          </cell>
          <cell r="E1158">
            <v>20020621</v>
          </cell>
          <cell r="F1158" t="str">
            <v>UN</v>
          </cell>
          <cell r="G1158">
            <v>-1</v>
          </cell>
          <cell r="H1158">
            <v>1000</v>
          </cell>
          <cell r="I1158">
            <v>0.42799999999999999</v>
          </cell>
          <cell r="J1158">
            <v>-428</v>
          </cell>
          <cell r="K1158" t="str">
            <v>Peso de Producto Terminado</v>
          </cell>
          <cell r="L1158" t="str">
            <v>G1207</v>
          </cell>
          <cell r="M1158">
            <v>2002</v>
          </cell>
          <cell r="N1158">
            <v>6</v>
          </cell>
          <cell r="O1158" t="str">
            <v>043604</v>
          </cell>
          <cell r="P1158">
            <v>1</v>
          </cell>
          <cell r="Q1158" t="str">
            <v>G1207</v>
          </cell>
          <cell r="R1158" t="str">
            <v>FACTUPA$03</v>
          </cell>
          <cell r="S1158" t="str">
            <v>0200015142</v>
          </cell>
          <cell r="T1158" t="str">
            <v>INCABLES</v>
          </cell>
          <cell r="U1158">
            <v>43604</v>
          </cell>
          <cell r="V1158">
            <v>340</v>
          </cell>
          <cell r="W1158">
            <v>0</v>
          </cell>
          <cell r="X1158">
            <v>340</v>
          </cell>
          <cell r="Y1158">
            <v>0</v>
          </cell>
        </row>
        <row r="1159">
          <cell r="A1159" t="str">
            <v>G1213C3BPO</v>
          </cell>
          <cell r="B1159" t="str">
            <v>CAJA BASE POLLOBB 1010X875 T/200 TE/9309</v>
          </cell>
          <cell r="C1159">
            <v>90</v>
          </cell>
          <cell r="D1159" t="str">
            <v>3</v>
          </cell>
          <cell r="E1159">
            <v>20020605</v>
          </cell>
          <cell r="F1159" t="str">
            <v>UN</v>
          </cell>
          <cell r="G1159">
            <v>-1</v>
          </cell>
          <cell r="H1159">
            <v>743</v>
          </cell>
          <cell r="I1159">
            <v>0.55900000000000005</v>
          </cell>
          <cell r="J1159">
            <v>-415.33700000000005</v>
          </cell>
          <cell r="K1159" t="str">
            <v>Peso de Producto Terminado</v>
          </cell>
          <cell r="L1159" t="str">
            <v>G1213</v>
          </cell>
          <cell r="M1159">
            <v>2002</v>
          </cell>
          <cell r="N1159">
            <v>6</v>
          </cell>
          <cell r="O1159" t="str">
            <v>042899</v>
          </cell>
          <cell r="P1159">
            <v>1</v>
          </cell>
          <cell r="Q1159" t="str">
            <v>G1213</v>
          </cell>
          <cell r="R1159" t="str">
            <v>FACTUPA$02</v>
          </cell>
          <cell r="S1159" t="str">
            <v>0200014793</v>
          </cell>
          <cell r="T1159" t="str">
            <v>INCUBADORA ANHALZER</v>
          </cell>
          <cell r="U1159">
            <v>42899</v>
          </cell>
          <cell r="V1159">
            <v>924.63</v>
          </cell>
          <cell r="W1159">
            <v>0</v>
          </cell>
          <cell r="X1159">
            <v>924.63</v>
          </cell>
          <cell r="Y1159">
            <v>110.96</v>
          </cell>
        </row>
        <row r="1160">
          <cell r="A1160" t="str">
            <v>G1207C3013</v>
          </cell>
          <cell r="B1160" t="str">
            <v>JABAS 398*342*243 KC 200 4823</v>
          </cell>
          <cell r="C1160">
            <v>90</v>
          </cell>
          <cell r="D1160" t="str">
            <v>3</v>
          </cell>
          <cell r="E1160">
            <v>20020621</v>
          </cell>
          <cell r="F1160" t="str">
            <v>UN</v>
          </cell>
          <cell r="G1160">
            <v>-1</v>
          </cell>
          <cell r="H1160">
            <v>1000</v>
          </cell>
          <cell r="I1160">
            <v>0.39600000000000002</v>
          </cell>
          <cell r="J1160">
            <v>-396</v>
          </cell>
          <cell r="K1160" t="str">
            <v>Peso de Producto Terminado</v>
          </cell>
          <cell r="L1160" t="str">
            <v>G1207</v>
          </cell>
          <cell r="M1160">
            <v>2002</v>
          </cell>
          <cell r="N1160">
            <v>6</v>
          </cell>
          <cell r="O1160" t="str">
            <v>043604</v>
          </cell>
          <cell r="P1160">
            <v>2</v>
          </cell>
          <cell r="Q1160" t="str">
            <v>G1207</v>
          </cell>
          <cell r="R1160" t="str">
            <v>FACTUPA$03</v>
          </cell>
          <cell r="S1160" t="str">
            <v>0200015142</v>
          </cell>
          <cell r="T1160" t="str">
            <v>INCABLES</v>
          </cell>
          <cell r="U1160">
            <v>43604</v>
          </cell>
          <cell r="V1160">
            <v>320</v>
          </cell>
          <cell r="W1160">
            <v>0</v>
          </cell>
          <cell r="X1160">
            <v>320</v>
          </cell>
          <cell r="Y1160">
            <v>0</v>
          </cell>
        </row>
        <row r="1161">
          <cell r="A1161" t="str">
            <v>G1207C3013</v>
          </cell>
          <cell r="B1161" t="str">
            <v>JABAS 398*342*243 KC 200 4823</v>
          </cell>
          <cell r="C1161">
            <v>2</v>
          </cell>
          <cell r="D1161" t="str">
            <v>3</v>
          </cell>
          <cell r="E1161">
            <v>20020621</v>
          </cell>
          <cell r="F1161" t="str">
            <v>UN</v>
          </cell>
          <cell r="G1161">
            <v>1</v>
          </cell>
          <cell r="H1161">
            <v>1036</v>
          </cell>
          <cell r="I1161">
            <v>0.39600000000000002</v>
          </cell>
          <cell r="J1161">
            <v>410.25600000000003</v>
          </cell>
          <cell r="K1161" t="str">
            <v>Peso de Producto Terminado</v>
          </cell>
          <cell r="L1161" t="str">
            <v>G1207</v>
          </cell>
          <cell r="M1161">
            <v>2002</v>
          </cell>
          <cell r="N1161">
            <v>6</v>
          </cell>
          <cell r="O1161" t="str">
            <v>043592</v>
          </cell>
          <cell r="P1161">
            <v>1</v>
          </cell>
          <cell r="Q1161" t="str">
            <v>15253</v>
          </cell>
          <cell r="R1161" t="str">
            <v>21994</v>
          </cell>
          <cell r="S1161" t="str">
            <v>0</v>
          </cell>
          <cell r="T1161" t="str">
            <v>INCABLES</v>
          </cell>
          <cell r="U1161">
            <v>43592</v>
          </cell>
        </row>
        <row r="1162">
          <cell r="A1162" t="str">
            <v>G1207C3011</v>
          </cell>
          <cell r="B1162" t="str">
            <v>BANDEJ TROQ.722*715 BC 200 4830</v>
          </cell>
          <cell r="C1162">
            <v>90</v>
          </cell>
          <cell r="D1162" t="str">
            <v>3</v>
          </cell>
          <cell r="E1162">
            <v>20020622</v>
          </cell>
          <cell r="F1162" t="str">
            <v>UN</v>
          </cell>
          <cell r="G1162">
            <v>-1</v>
          </cell>
          <cell r="H1162">
            <v>9464</v>
          </cell>
          <cell r="I1162">
            <v>0.31900000000000001</v>
          </cell>
          <cell r="J1162">
            <v>-3019.0160000000001</v>
          </cell>
          <cell r="K1162" t="str">
            <v>Peso de Producto Terminado</v>
          </cell>
          <cell r="L1162" t="str">
            <v>G1207</v>
          </cell>
          <cell r="M1162">
            <v>2002</v>
          </cell>
          <cell r="N1162">
            <v>6</v>
          </cell>
          <cell r="O1162" t="str">
            <v>043625</v>
          </cell>
          <cell r="P1162">
            <v>1</v>
          </cell>
          <cell r="Q1162" t="str">
            <v>G1207</v>
          </cell>
          <cell r="R1162" t="str">
            <v>FACTUPA$03</v>
          </cell>
          <cell r="S1162" t="str">
            <v>0200015151</v>
          </cell>
          <cell r="T1162" t="str">
            <v>INCABLES</v>
          </cell>
          <cell r="U1162">
            <v>43625</v>
          </cell>
          <cell r="V1162">
            <v>2366</v>
          </cell>
          <cell r="W1162">
            <v>0</v>
          </cell>
          <cell r="X1162">
            <v>2366</v>
          </cell>
          <cell r="Y1162">
            <v>0</v>
          </cell>
        </row>
        <row r="1163">
          <cell r="A1163" t="str">
            <v>G1207C3011</v>
          </cell>
          <cell r="B1163" t="str">
            <v>BANDEJ TROQ.722*715 BC 200 4830</v>
          </cell>
          <cell r="C1163">
            <v>2</v>
          </cell>
          <cell r="D1163" t="str">
            <v>3</v>
          </cell>
          <cell r="E1163">
            <v>20020622</v>
          </cell>
          <cell r="F1163" t="str">
            <v>UN</v>
          </cell>
          <cell r="G1163">
            <v>1</v>
          </cell>
          <cell r="H1163">
            <v>3600</v>
          </cell>
          <cell r="I1163">
            <v>0.31900000000000001</v>
          </cell>
          <cell r="J1163">
            <v>1148.4000000000001</v>
          </cell>
          <cell r="K1163" t="str">
            <v>Peso de Producto Terminado</v>
          </cell>
          <cell r="L1163" t="str">
            <v>G1207</v>
          </cell>
          <cell r="M1163">
            <v>2002</v>
          </cell>
          <cell r="N1163">
            <v>6</v>
          </cell>
          <cell r="O1163" t="str">
            <v>043612</v>
          </cell>
          <cell r="P1163">
            <v>8</v>
          </cell>
          <cell r="Q1163" t="str">
            <v>15184</v>
          </cell>
          <cell r="R1163" t="str">
            <v>22005</v>
          </cell>
          <cell r="S1163" t="str">
            <v>0</v>
          </cell>
          <cell r="T1163" t="str">
            <v>INCABLES</v>
          </cell>
          <cell r="U1163">
            <v>43612</v>
          </cell>
        </row>
        <row r="1164">
          <cell r="A1164" t="str">
            <v>G1207C3011</v>
          </cell>
          <cell r="B1164" t="str">
            <v>BANDEJ TROQ.722*715 BC 200 4830</v>
          </cell>
          <cell r="C1164">
            <v>2</v>
          </cell>
          <cell r="D1164" t="str">
            <v>3</v>
          </cell>
          <cell r="E1164">
            <v>20020621</v>
          </cell>
          <cell r="F1164" t="str">
            <v>UN</v>
          </cell>
          <cell r="G1164">
            <v>1</v>
          </cell>
          <cell r="H1164">
            <v>6000</v>
          </cell>
          <cell r="I1164">
            <v>0.31900000000000001</v>
          </cell>
          <cell r="J1164">
            <v>1914</v>
          </cell>
          <cell r="K1164" t="str">
            <v>Peso de Producto Terminado</v>
          </cell>
          <cell r="L1164" t="str">
            <v>G1207</v>
          </cell>
          <cell r="M1164">
            <v>2002</v>
          </cell>
          <cell r="N1164">
            <v>6</v>
          </cell>
          <cell r="O1164" t="str">
            <v>043603</v>
          </cell>
          <cell r="P1164">
            <v>3</v>
          </cell>
          <cell r="Q1164" t="str">
            <v>15183</v>
          </cell>
          <cell r="R1164" t="str">
            <v>22005</v>
          </cell>
          <cell r="S1164" t="str">
            <v>0</v>
          </cell>
          <cell r="T1164" t="str">
            <v>INCABLES</v>
          </cell>
          <cell r="U1164">
            <v>43603</v>
          </cell>
        </row>
        <row r="1165">
          <cell r="A1165" t="str">
            <v>G1207C3010</v>
          </cell>
          <cell r="B1165" t="str">
            <v>JABAS 7100058 350*242*233 KC 200 4829</v>
          </cell>
          <cell r="C1165">
            <v>90</v>
          </cell>
          <cell r="D1165" t="str">
            <v>3</v>
          </cell>
          <cell r="E1165">
            <v>20020622</v>
          </cell>
          <cell r="F1165" t="str">
            <v>UN</v>
          </cell>
          <cell r="G1165">
            <v>-1</v>
          </cell>
          <cell r="H1165">
            <v>9464</v>
          </cell>
          <cell r="I1165">
            <v>0.27400000000000002</v>
          </cell>
          <cell r="J1165">
            <v>-2593.1360000000004</v>
          </cell>
          <cell r="K1165" t="str">
            <v>Peso de Producto Terminado</v>
          </cell>
          <cell r="L1165" t="str">
            <v>G1207</v>
          </cell>
          <cell r="M1165">
            <v>2002</v>
          </cell>
          <cell r="N1165">
            <v>6</v>
          </cell>
          <cell r="O1165" t="str">
            <v>043613</v>
          </cell>
          <cell r="P1165">
            <v>1</v>
          </cell>
          <cell r="Q1165" t="str">
            <v>G1207</v>
          </cell>
          <cell r="R1165" t="str">
            <v>FACTUPA$03</v>
          </cell>
          <cell r="S1165" t="str">
            <v>0200015150</v>
          </cell>
          <cell r="T1165" t="str">
            <v>INCABLES</v>
          </cell>
          <cell r="U1165">
            <v>43613</v>
          </cell>
          <cell r="V1165">
            <v>2082.08</v>
          </cell>
          <cell r="W1165">
            <v>0</v>
          </cell>
          <cell r="X1165">
            <v>2082.08</v>
          </cell>
          <cell r="Y1165">
            <v>0</v>
          </cell>
        </row>
        <row r="1166">
          <cell r="A1166" t="str">
            <v>G1207C3010</v>
          </cell>
          <cell r="B1166" t="str">
            <v>JABAS 7100058 350*242*233 KC 200 4829</v>
          </cell>
          <cell r="C1166">
            <v>2</v>
          </cell>
          <cell r="D1166" t="str">
            <v>3</v>
          </cell>
          <cell r="E1166">
            <v>20020621</v>
          </cell>
          <cell r="F1166" t="str">
            <v>UN</v>
          </cell>
          <cell r="G1166">
            <v>1</v>
          </cell>
          <cell r="H1166">
            <v>9829</v>
          </cell>
          <cell r="I1166">
            <v>0.27400000000000002</v>
          </cell>
          <cell r="J1166">
            <v>2693.1460000000002</v>
          </cell>
          <cell r="K1166" t="str">
            <v>Peso de Producto Terminado</v>
          </cell>
          <cell r="L1166" t="str">
            <v>G1207</v>
          </cell>
          <cell r="M1166">
            <v>2002</v>
          </cell>
          <cell r="N1166">
            <v>6</v>
          </cell>
          <cell r="O1166" t="str">
            <v>043592</v>
          </cell>
          <cell r="P1166">
            <v>2</v>
          </cell>
          <cell r="Q1166" t="str">
            <v>15252</v>
          </cell>
          <cell r="R1166" t="str">
            <v>22000</v>
          </cell>
          <cell r="S1166" t="str">
            <v>0</v>
          </cell>
          <cell r="T1166" t="str">
            <v>INCABLES</v>
          </cell>
          <cell r="U1166">
            <v>43592</v>
          </cell>
        </row>
        <row r="1167">
          <cell r="A1167" t="str">
            <v>G1207C3009</v>
          </cell>
          <cell r="B1167" t="str">
            <v>CJ MASTER 710058 504*362*252 KC 275 4828</v>
          </cell>
          <cell r="C1167">
            <v>90</v>
          </cell>
          <cell r="D1167" t="str">
            <v>3</v>
          </cell>
          <cell r="E1167">
            <v>20020622</v>
          </cell>
          <cell r="F1167" t="str">
            <v>UN</v>
          </cell>
          <cell r="G1167">
            <v>-1</v>
          </cell>
          <cell r="H1167">
            <v>4732</v>
          </cell>
          <cell r="I1167">
            <v>0.98699999999999999</v>
          </cell>
          <cell r="J1167">
            <v>-4670.4840000000004</v>
          </cell>
          <cell r="K1167" t="str">
            <v>Peso de Producto Terminado</v>
          </cell>
          <cell r="L1167" t="str">
            <v>G1207</v>
          </cell>
          <cell r="M1167">
            <v>2002</v>
          </cell>
          <cell r="N1167">
            <v>6</v>
          </cell>
          <cell r="O1167" t="str">
            <v>043632</v>
          </cell>
          <cell r="P1167">
            <v>1</v>
          </cell>
          <cell r="Q1167" t="str">
            <v>G1207</v>
          </cell>
          <cell r="R1167" t="str">
            <v>FACTUPA$03</v>
          </cell>
          <cell r="S1167" t="str">
            <v>0200015148</v>
          </cell>
          <cell r="T1167" t="str">
            <v>INCABLES</v>
          </cell>
          <cell r="U1167">
            <v>43632</v>
          </cell>
          <cell r="V1167">
            <v>3690.96</v>
          </cell>
          <cell r="W1167">
            <v>0</v>
          </cell>
          <cell r="X1167">
            <v>3690.96</v>
          </cell>
          <cell r="Y1167">
            <v>0</v>
          </cell>
        </row>
        <row r="1168">
          <cell r="A1168" t="str">
            <v>G1207C3009</v>
          </cell>
          <cell r="B1168" t="str">
            <v>CJ MASTER 710058 504*362*252 KC 275 4828</v>
          </cell>
          <cell r="C1168">
            <v>2</v>
          </cell>
          <cell r="D1168" t="str">
            <v>3</v>
          </cell>
          <cell r="E1168">
            <v>20020621</v>
          </cell>
          <cell r="F1168" t="str">
            <v>UN</v>
          </cell>
          <cell r="G1168">
            <v>1</v>
          </cell>
          <cell r="H1168">
            <v>4732</v>
          </cell>
          <cell r="I1168">
            <v>0.98699999999999999</v>
          </cell>
          <cell r="J1168">
            <v>4670.4840000000004</v>
          </cell>
          <cell r="K1168" t="str">
            <v>Peso de Producto Terminado</v>
          </cell>
          <cell r="L1168" t="str">
            <v>G1207</v>
          </cell>
          <cell r="M1168">
            <v>2002</v>
          </cell>
          <cell r="N1168">
            <v>6</v>
          </cell>
          <cell r="O1168" t="str">
            <v>043601</v>
          </cell>
          <cell r="P1168">
            <v>2</v>
          </cell>
          <cell r="Q1168" t="str">
            <v>15367</v>
          </cell>
          <cell r="R1168" t="str">
            <v>21998</v>
          </cell>
          <cell r="S1168" t="str">
            <v>0</v>
          </cell>
          <cell r="T1168" t="str">
            <v>INCABLES</v>
          </cell>
          <cell r="U1168">
            <v>43601</v>
          </cell>
        </row>
        <row r="1169">
          <cell r="A1169" t="str">
            <v>G1207C3007</v>
          </cell>
          <cell r="B1169" t="str">
            <v>BAND.TROQ.710056 842*823 B-C 200 4821</v>
          </cell>
          <cell r="C1169">
            <v>90</v>
          </cell>
          <cell r="D1169" t="str">
            <v>3</v>
          </cell>
          <cell r="E1169">
            <v>20020621</v>
          </cell>
          <cell r="F1169" t="str">
            <v>UN</v>
          </cell>
          <cell r="G1169">
            <v>-1</v>
          </cell>
          <cell r="H1169">
            <v>2000</v>
          </cell>
          <cell r="I1169">
            <v>0.42799999999999999</v>
          </cell>
          <cell r="J1169">
            <v>-856</v>
          </cell>
          <cell r="K1169" t="str">
            <v>Peso de Producto Terminado</v>
          </cell>
          <cell r="L1169" t="str">
            <v>G1207</v>
          </cell>
          <cell r="M1169">
            <v>2002</v>
          </cell>
          <cell r="N1169">
            <v>6</v>
          </cell>
          <cell r="O1169" t="str">
            <v>043602</v>
          </cell>
          <cell r="P1169">
            <v>2</v>
          </cell>
          <cell r="Q1169" t="str">
            <v>G1207</v>
          </cell>
          <cell r="R1169" t="str">
            <v>FACTUPA$03</v>
          </cell>
          <cell r="S1169" t="str">
            <v>0200015141</v>
          </cell>
          <cell r="T1169" t="str">
            <v>INCABLES</v>
          </cell>
          <cell r="U1169">
            <v>43602</v>
          </cell>
          <cell r="V1169">
            <v>680</v>
          </cell>
          <cell r="W1169">
            <v>0</v>
          </cell>
          <cell r="X1169">
            <v>680</v>
          </cell>
          <cell r="Y1169">
            <v>0</v>
          </cell>
        </row>
        <row r="1170">
          <cell r="A1170" t="str">
            <v>G1207L3008</v>
          </cell>
          <cell r="B1170" t="str">
            <v>REFUERZOS 710056-00 886*237 KC 125 4822</v>
          </cell>
          <cell r="C1170">
            <v>2</v>
          </cell>
          <cell r="D1170" t="str">
            <v>3</v>
          </cell>
          <cell r="E1170">
            <v>20020621</v>
          </cell>
          <cell r="F1170" t="str">
            <v>UN</v>
          </cell>
          <cell r="G1170">
            <v>1</v>
          </cell>
          <cell r="H1170">
            <v>2000</v>
          </cell>
          <cell r="I1170">
            <v>9.7000000000000003E-2</v>
          </cell>
          <cell r="J1170">
            <v>194</v>
          </cell>
          <cell r="K1170" t="str">
            <v>Peso de Producto Terminado</v>
          </cell>
          <cell r="L1170" t="str">
            <v>G1207</v>
          </cell>
          <cell r="M1170">
            <v>2002</v>
          </cell>
          <cell r="N1170">
            <v>6</v>
          </cell>
          <cell r="O1170" t="str">
            <v>043574</v>
          </cell>
          <cell r="P1170">
            <v>5</v>
          </cell>
          <cell r="Q1170" t="str">
            <v>15177</v>
          </cell>
          <cell r="R1170" t="str">
            <v>21997</v>
          </cell>
          <cell r="S1170" t="str">
            <v>0</v>
          </cell>
          <cell r="T1170" t="str">
            <v>INCABLES</v>
          </cell>
          <cell r="U1170">
            <v>43574</v>
          </cell>
        </row>
        <row r="1171">
          <cell r="A1171" t="str">
            <v>G1102C3COP</v>
          </cell>
          <cell r="B1171" t="str">
            <v>CJ COPAS TROQUEL 370*280*150 T150 TE819</v>
          </cell>
          <cell r="C1171">
            <v>2</v>
          </cell>
          <cell r="D1171" t="str">
            <v>3</v>
          </cell>
          <cell r="E1171">
            <v>20020613</v>
          </cell>
          <cell r="F1171" t="str">
            <v>UN</v>
          </cell>
          <cell r="G1171">
            <v>1</v>
          </cell>
          <cell r="H1171">
            <v>2015</v>
          </cell>
          <cell r="I1171">
            <v>0.312</v>
          </cell>
          <cell r="J1171">
            <v>628.67999999999995</v>
          </cell>
          <cell r="K1171" t="str">
            <v>Peso de Producto Terminado</v>
          </cell>
          <cell r="L1171" t="str">
            <v>G1102</v>
          </cell>
          <cell r="M1171">
            <v>2002</v>
          </cell>
          <cell r="N1171">
            <v>6</v>
          </cell>
          <cell r="O1171" t="str">
            <v>043252</v>
          </cell>
          <cell r="P1171">
            <v>5</v>
          </cell>
          <cell r="Q1171" t="str">
            <v>15098</v>
          </cell>
          <cell r="R1171" t="str">
            <v>21762</v>
          </cell>
          <cell r="S1171" t="str">
            <v>0</v>
          </cell>
          <cell r="T1171" t="str">
            <v>HELADOSA S.A</v>
          </cell>
          <cell r="U1171">
            <v>43252</v>
          </cell>
        </row>
        <row r="1172">
          <cell r="A1172" t="str">
            <v>G2180C3001</v>
          </cell>
          <cell r="B1172" t="str">
            <v>CAJA Ñ 1 610*405*283  T/200</v>
          </cell>
          <cell r="C1172">
            <v>90</v>
          </cell>
          <cell r="D1172" t="str">
            <v>3</v>
          </cell>
          <cell r="E1172">
            <v>20020624</v>
          </cell>
          <cell r="F1172" t="str">
            <v>UN</v>
          </cell>
          <cell r="G1172">
            <v>-1</v>
          </cell>
          <cell r="H1172">
            <v>1054</v>
          </cell>
          <cell r="I1172">
            <v>0.89100000000000001</v>
          </cell>
          <cell r="J1172">
            <v>-939.11400000000003</v>
          </cell>
          <cell r="K1172" t="str">
            <v>Peso de Producto Terminado</v>
          </cell>
          <cell r="L1172" t="str">
            <v>G2180</v>
          </cell>
          <cell r="M1172">
            <v>2002</v>
          </cell>
          <cell r="N1172">
            <v>6</v>
          </cell>
          <cell r="O1172" t="str">
            <v>043635</v>
          </cell>
          <cell r="P1172">
            <v>1</v>
          </cell>
          <cell r="Q1172" t="str">
            <v>G2180</v>
          </cell>
          <cell r="R1172" t="str">
            <v>FACTUPA$02</v>
          </cell>
          <cell r="S1172" t="str">
            <v>0200015162</v>
          </cell>
          <cell r="T1172" t="str">
            <v>PICA</v>
          </cell>
          <cell r="U1172">
            <v>43635</v>
          </cell>
          <cell r="V1172">
            <v>727.26</v>
          </cell>
          <cell r="W1172">
            <v>0</v>
          </cell>
          <cell r="X1172">
            <v>727.26</v>
          </cell>
          <cell r="Y1172">
            <v>87.27</v>
          </cell>
        </row>
        <row r="1173">
          <cell r="A1173" t="str">
            <v>G2178C3008</v>
          </cell>
          <cell r="B1173" t="str">
            <v>CJ TARRINA 1 LT 652*526*558 T125 TE:4347</v>
          </cell>
          <cell r="C1173">
            <v>2</v>
          </cell>
          <cell r="D1173" t="str">
            <v>3</v>
          </cell>
          <cell r="E1173">
            <v>20020611</v>
          </cell>
          <cell r="F1173" t="str">
            <v>UN</v>
          </cell>
          <cell r="G1173">
            <v>1</v>
          </cell>
          <cell r="H1173">
            <v>1039</v>
          </cell>
          <cell r="I1173">
            <v>1.2190000000000001</v>
          </cell>
          <cell r="J1173">
            <v>1266.5410000000002</v>
          </cell>
          <cell r="K1173" t="str">
            <v>Peso de Producto Terminado</v>
          </cell>
          <cell r="L1173" t="str">
            <v>G2178</v>
          </cell>
          <cell r="M1173">
            <v>2002</v>
          </cell>
          <cell r="N1173">
            <v>6</v>
          </cell>
          <cell r="O1173" t="str">
            <v>043138</v>
          </cell>
          <cell r="P1173">
            <v>3</v>
          </cell>
          <cell r="Q1173" t="str">
            <v>15046</v>
          </cell>
          <cell r="R1173" t="str">
            <v>21787</v>
          </cell>
          <cell r="S1173" t="str">
            <v>0</v>
          </cell>
          <cell r="T1173" t="str">
            <v>PLASTICOS TROPICALES</v>
          </cell>
          <cell r="U1173">
            <v>43138</v>
          </cell>
        </row>
        <row r="1174">
          <cell r="A1174" t="str">
            <v>G2178C3001</v>
          </cell>
          <cell r="B1174" t="str">
            <v>CJ TAPA 1-1/2L. C20X50 656*526*374 T/125</v>
          </cell>
          <cell r="C1174">
            <v>90</v>
          </cell>
          <cell r="D1174" t="str">
            <v>3</v>
          </cell>
          <cell r="E1174">
            <v>20020611</v>
          </cell>
          <cell r="F1174" t="str">
            <v>UN</v>
          </cell>
          <cell r="G1174">
            <v>-1</v>
          </cell>
          <cell r="H1174">
            <v>1099</v>
          </cell>
          <cell r="I1174">
            <v>1.018</v>
          </cell>
          <cell r="J1174">
            <v>-1118.7819999999999</v>
          </cell>
          <cell r="K1174" t="str">
            <v>Peso de Producto Terminado</v>
          </cell>
          <cell r="L1174" t="str">
            <v>G2178</v>
          </cell>
          <cell r="M1174">
            <v>2002</v>
          </cell>
          <cell r="N1174">
            <v>6</v>
          </cell>
          <cell r="O1174" t="str">
            <v>043141</v>
          </cell>
          <cell r="P1174">
            <v>1</v>
          </cell>
          <cell r="Q1174" t="str">
            <v>G2178</v>
          </cell>
          <cell r="R1174" t="str">
            <v>FACTUPA$03</v>
          </cell>
          <cell r="S1174" t="str">
            <v>0200014912</v>
          </cell>
          <cell r="T1174" t="str">
            <v>PLASTICOS TROPICALES</v>
          </cell>
          <cell r="U1174">
            <v>43141</v>
          </cell>
          <cell r="V1174">
            <v>956.13</v>
          </cell>
          <cell r="W1174">
            <v>0</v>
          </cell>
          <cell r="X1174">
            <v>956.13</v>
          </cell>
          <cell r="Y1174">
            <v>0</v>
          </cell>
        </row>
        <row r="1175">
          <cell r="A1175" t="str">
            <v>G2178C3001</v>
          </cell>
          <cell r="B1175" t="str">
            <v>CJ TAPA 1-1/2L. C20X50 656*526*374 T/125</v>
          </cell>
          <cell r="C1175">
            <v>2</v>
          </cell>
          <cell r="D1175" t="str">
            <v>3</v>
          </cell>
          <cell r="E1175">
            <v>20020611</v>
          </cell>
          <cell r="F1175" t="str">
            <v>UN</v>
          </cell>
          <cell r="G1175">
            <v>1</v>
          </cell>
          <cell r="H1175">
            <v>1099</v>
          </cell>
          <cell r="I1175">
            <v>1.018</v>
          </cell>
          <cell r="J1175">
            <v>1118.7819999999999</v>
          </cell>
          <cell r="K1175" t="str">
            <v>Peso de Producto Terminado</v>
          </cell>
          <cell r="L1175" t="str">
            <v>G2178</v>
          </cell>
          <cell r="M1175">
            <v>2002</v>
          </cell>
          <cell r="N1175">
            <v>6</v>
          </cell>
          <cell r="O1175" t="str">
            <v>043138</v>
          </cell>
          <cell r="P1175">
            <v>2</v>
          </cell>
          <cell r="Q1175" t="str">
            <v>15045</v>
          </cell>
          <cell r="R1175" t="str">
            <v>21788</v>
          </cell>
          <cell r="S1175" t="str">
            <v>0</v>
          </cell>
          <cell r="T1175" t="str">
            <v>PLASTICOS TROPICALES</v>
          </cell>
          <cell r="U1175">
            <v>43138</v>
          </cell>
        </row>
        <row r="1176">
          <cell r="A1176" t="str">
            <v>G2175C3PCH</v>
          </cell>
          <cell r="B1176" t="str">
            <v>CAJA PLATO CHICO CAJA P 560*360*305</v>
          </cell>
          <cell r="C1176">
            <v>90</v>
          </cell>
          <cell r="D1176" t="str">
            <v>3</v>
          </cell>
          <cell r="E1176">
            <v>20020620</v>
          </cell>
          <cell r="F1176" t="str">
            <v>UN</v>
          </cell>
          <cell r="G1176">
            <v>-1</v>
          </cell>
          <cell r="H1176">
            <v>1957</v>
          </cell>
          <cell r="I1176">
            <v>0.78300000000000003</v>
          </cell>
          <cell r="J1176">
            <v>-1532.3310000000001</v>
          </cell>
          <cell r="K1176" t="str">
            <v>Peso de Producto Terminado</v>
          </cell>
          <cell r="L1176" t="str">
            <v>G2175</v>
          </cell>
          <cell r="M1176">
            <v>2002</v>
          </cell>
          <cell r="N1176">
            <v>6</v>
          </cell>
          <cell r="O1176" t="str">
            <v>043524</v>
          </cell>
          <cell r="P1176">
            <v>1</v>
          </cell>
          <cell r="Q1176" t="str">
            <v>G2175</v>
          </cell>
          <cell r="R1176" t="str">
            <v>FACTUPA$02</v>
          </cell>
          <cell r="S1176" t="str">
            <v>0200015101</v>
          </cell>
          <cell r="T1176" t="str">
            <v>PLASTICOS ECUATORIANOS S.A</v>
          </cell>
          <cell r="U1176">
            <v>43524</v>
          </cell>
          <cell r="V1176">
            <v>1330.76</v>
          </cell>
          <cell r="W1176">
            <v>0</v>
          </cell>
          <cell r="X1176">
            <v>1330.76</v>
          </cell>
          <cell r="Y1176">
            <v>159.69</v>
          </cell>
        </row>
        <row r="1177">
          <cell r="A1177" t="str">
            <v>G1014C3ROC</v>
          </cell>
          <cell r="B1177" t="str">
            <v>CAJA ROCHE</v>
          </cell>
          <cell r="C1177">
            <v>2</v>
          </cell>
          <cell r="D1177" t="str">
            <v>3</v>
          </cell>
          <cell r="E1177">
            <v>20020628</v>
          </cell>
          <cell r="F1177" t="str">
            <v>UN</v>
          </cell>
          <cell r="G1177">
            <v>1</v>
          </cell>
          <cell r="H1177">
            <v>2081</v>
          </cell>
          <cell r="I1177">
            <v>0.65700000000000003</v>
          </cell>
          <cell r="J1177">
            <v>1367.2170000000001</v>
          </cell>
          <cell r="K1177" t="str">
            <v>Peso de Producto Terminado</v>
          </cell>
          <cell r="L1177" t="str">
            <v>G1014</v>
          </cell>
          <cell r="M1177">
            <v>2002</v>
          </cell>
          <cell r="N1177">
            <v>6</v>
          </cell>
          <cell r="O1177" t="str">
            <v>043967</v>
          </cell>
          <cell r="P1177">
            <v>5</v>
          </cell>
          <cell r="Q1177" t="str">
            <v>15453</v>
          </cell>
          <cell r="R1177" t="str">
            <v>22100</v>
          </cell>
          <cell r="S1177" t="str">
            <v>0</v>
          </cell>
          <cell r="T1177" t="str">
            <v>GRUNENTAL ECUATORIANA</v>
          </cell>
          <cell r="U1177">
            <v>43967</v>
          </cell>
        </row>
        <row r="1178">
          <cell r="A1178" t="str">
            <v>G1014C3ROC</v>
          </cell>
          <cell r="B1178" t="str">
            <v>CAJA ROCHE</v>
          </cell>
          <cell r="C1178">
            <v>90</v>
          </cell>
          <cell r="D1178" t="str">
            <v>3</v>
          </cell>
          <cell r="E1178">
            <v>20020629</v>
          </cell>
          <cell r="F1178" t="str">
            <v>UN</v>
          </cell>
          <cell r="G1178">
            <v>-1</v>
          </cell>
          <cell r="H1178">
            <v>2081</v>
          </cell>
          <cell r="I1178">
            <v>0.65700000000000003</v>
          </cell>
          <cell r="J1178">
            <v>-1367.2170000000001</v>
          </cell>
          <cell r="K1178" t="str">
            <v>Peso de Producto Terminado</v>
          </cell>
          <cell r="L1178" t="str">
            <v>G1014</v>
          </cell>
          <cell r="M1178">
            <v>2002</v>
          </cell>
          <cell r="N1178">
            <v>6</v>
          </cell>
          <cell r="O1178" t="str">
            <v>043988</v>
          </cell>
          <cell r="P1178">
            <v>1</v>
          </cell>
          <cell r="Q1178" t="str">
            <v>G1014</v>
          </cell>
          <cell r="R1178" t="str">
            <v>FACTUPA$03</v>
          </cell>
          <cell r="S1178" t="str">
            <v>0200015299</v>
          </cell>
          <cell r="T1178" t="str">
            <v>GRUNENTAL ECUATORIANA</v>
          </cell>
          <cell r="U1178">
            <v>43988</v>
          </cell>
          <cell r="V1178">
            <v>1061.31</v>
          </cell>
          <cell r="W1178">
            <v>0</v>
          </cell>
          <cell r="X1178">
            <v>1061.31</v>
          </cell>
          <cell r="Y1178">
            <v>0</v>
          </cell>
        </row>
        <row r="1179">
          <cell r="A1179" t="str">
            <v>G1026C3AJ2</v>
          </cell>
          <cell r="B1179" t="str">
            <v>CJ ACADEMIC JUNIOR 435*345*235 T150 3777</v>
          </cell>
          <cell r="C1179">
            <v>2</v>
          </cell>
          <cell r="D1179" t="str">
            <v>3</v>
          </cell>
          <cell r="E1179">
            <v>20020607</v>
          </cell>
          <cell r="F1179" t="str">
            <v>UN</v>
          </cell>
          <cell r="G1179">
            <v>1</v>
          </cell>
          <cell r="H1179">
            <v>1157</v>
          </cell>
          <cell r="I1179">
            <v>0.498</v>
          </cell>
          <cell r="J1179">
            <v>576.18600000000004</v>
          </cell>
          <cell r="K1179" t="str">
            <v>Peso de Producto Terminado</v>
          </cell>
          <cell r="L1179" t="str">
            <v>G1026</v>
          </cell>
          <cell r="M1179">
            <v>2002</v>
          </cell>
          <cell r="N1179">
            <v>6</v>
          </cell>
          <cell r="O1179" t="str">
            <v>043068</v>
          </cell>
          <cell r="P1179">
            <v>2</v>
          </cell>
          <cell r="Q1179" t="str">
            <v>15003</v>
          </cell>
          <cell r="R1179" t="str">
            <v>21758</v>
          </cell>
          <cell r="S1179" t="str">
            <v>0</v>
          </cell>
          <cell r="T1179" t="str">
            <v>GRUPO INDUTRIAL JOUVIN</v>
          </cell>
          <cell r="U1179">
            <v>43068</v>
          </cell>
        </row>
        <row r="1180">
          <cell r="A1180" t="str">
            <v>G1026C3AJ2</v>
          </cell>
          <cell r="B1180" t="str">
            <v>CJ ACADEMIC JUNIOR 435*345*235 T150 3777</v>
          </cell>
          <cell r="C1180">
            <v>90</v>
          </cell>
          <cell r="D1180" t="str">
            <v>3</v>
          </cell>
          <cell r="E1180">
            <v>20020608</v>
          </cell>
          <cell r="F1180" t="str">
            <v>UN</v>
          </cell>
          <cell r="G1180">
            <v>-1</v>
          </cell>
          <cell r="H1180">
            <v>1157</v>
          </cell>
          <cell r="I1180">
            <v>0.498</v>
          </cell>
          <cell r="J1180">
            <v>-576.18600000000004</v>
          </cell>
          <cell r="K1180" t="str">
            <v>Peso de Producto Terminado</v>
          </cell>
          <cell r="L1180" t="str">
            <v>G1026</v>
          </cell>
          <cell r="M1180">
            <v>2002</v>
          </cell>
          <cell r="N1180">
            <v>6</v>
          </cell>
          <cell r="O1180" t="str">
            <v>043069</v>
          </cell>
          <cell r="P1180">
            <v>1</v>
          </cell>
          <cell r="Q1180" t="str">
            <v>G1026</v>
          </cell>
          <cell r="R1180" t="str">
            <v>FACTUPA$02</v>
          </cell>
          <cell r="S1180" t="str">
            <v>0200014873</v>
          </cell>
          <cell r="T1180" t="str">
            <v>GRUPO INDUTRIAL JOUVIN</v>
          </cell>
          <cell r="U1180">
            <v>43069</v>
          </cell>
          <cell r="V1180">
            <v>474.37</v>
          </cell>
          <cell r="W1180">
            <v>0</v>
          </cell>
          <cell r="X1180">
            <v>474.37</v>
          </cell>
          <cell r="Y1180">
            <v>56.92</v>
          </cell>
        </row>
        <row r="1181">
          <cell r="A1181" t="str">
            <v>G1026C3C01</v>
          </cell>
          <cell r="B1181" t="str">
            <v>CAJAS ACADEMICO 460*300*230 T 150 TE</v>
          </cell>
          <cell r="C1181">
            <v>2</v>
          </cell>
          <cell r="D1181" t="str">
            <v>3</v>
          </cell>
          <cell r="E1181">
            <v>20020607</v>
          </cell>
          <cell r="F1181" t="str">
            <v>UN</v>
          </cell>
          <cell r="G1181">
            <v>1</v>
          </cell>
          <cell r="H1181">
            <v>1689</v>
          </cell>
          <cell r="I1181">
            <v>0.44500000000000001</v>
          </cell>
          <cell r="J1181">
            <v>751.60500000000002</v>
          </cell>
          <cell r="K1181" t="str">
            <v>Peso de Producto Terminado</v>
          </cell>
          <cell r="L1181" t="str">
            <v>G1026</v>
          </cell>
          <cell r="M1181">
            <v>2002</v>
          </cell>
          <cell r="N1181">
            <v>6</v>
          </cell>
          <cell r="O1181" t="str">
            <v>043068</v>
          </cell>
          <cell r="P1181">
            <v>1</v>
          </cell>
          <cell r="Q1181" t="str">
            <v>15002</v>
          </cell>
          <cell r="R1181" t="str">
            <v>21759</v>
          </cell>
          <cell r="S1181" t="str">
            <v>0</v>
          </cell>
          <cell r="T1181" t="str">
            <v>GRUPO INDUTRIAL JOUVIN</v>
          </cell>
          <cell r="U1181">
            <v>43068</v>
          </cell>
        </row>
        <row r="1182">
          <cell r="A1182" t="str">
            <v>G1213C3BPO</v>
          </cell>
          <cell r="B1182" t="str">
            <v>CAJA BASE POLLOBB 1010X875 T/200 TE/9309</v>
          </cell>
          <cell r="C1182">
            <v>2</v>
          </cell>
          <cell r="D1182" t="str">
            <v>3</v>
          </cell>
          <cell r="E1182">
            <v>20020605</v>
          </cell>
          <cell r="F1182" t="str">
            <v>UN</v>
          </cell>
          <cell r="G1182">
            <v>1</v>
          </cell>
          <cell r="H1182">
            <v>1144</v>
          </cell>
          <cell r="I1182">
            <v>0.55900000000000005</v>
          </cell>
          <cell r="J1182">
            <v>639.49600000000009</v>
          </cell>
          <cell r="K1182" t="str">
            <v>Peso de Producto Terminado</v>
          </cell>
          <cell r="L1182" t="str">
            <v>G1213</v>
          </cell>
          <cell r="M1182">
            <v>2002</v>
          </cell>
          <cell r="N1182">
            <v>6</v>
          </cell>
          <cell r="O1182" t="str">
            <v>042892</v>
          </cell>
          <cell r="P1182">
            <v>1</v>
          </cell>
          <cell r="Q1182" t="str">
            <v>14910</v>
          </cell>
          <cell r="R1182" t="str">
            <v>21699</v>
          </cell>
          <cell r="S1182" t="str">
            <v>0</v>
          </cell>
          <cell r="T1182" t="str">
            <v>INCUBADORA ANHALZER</v>
          </cell>
          <cell r="U1182">
            <v>42892</v>
          </cell>
        </row>
        <row r="1183">
          <cell r="A1183" t="str">
            <v>G1102C3COP</v>
          </cell>
          <cell r="B1183" t="str">
            <v>CJ COPAS TROQUEL 370*280*150 T150 TE819</v>
          </cell>
          <cell r="C1183">
            <v>90</v>
          </cell>
          <cell r="D1183" t="str">
            <v>3</v>
          </cell>
          <cell r="E1183">
            <v>20020603</v>
          </cell>
          <cell r="F1183" t="str">
            <v>UN</v>
          </cell>
          <cell r="G1183">
            <v>-1</v>
          </cell>
          <cell r="H1183">
            <v>6322</v>
          </cell>
          <cell r="I1183">
            <v>0.312</v>
          </cell>
          <cell r="J1183">
            <v>-1972.4639999999999</v>
          </cell>
          <cell r="K1183" t="str">
            <v>Peso de Producto Terminado</v>
          </cell>
          <cell r="L1183" t="str">
            <v>G1102</v>
          </cell>
          <cell r="M1183">
            <v>2002</v>
          </cell>
          <cell r="N1183">
            <v>6</v>
          </cell>
          <cell r="O1183" t="str">
            <v>042799</v>
          </cell>
          <cell r="P1183">
            <v>1</v>
          </cell>
          <cell r="Q1183" t="str">
            <v>G1102</v>
          </cell>
          <cell r="R1183" t="str">
            <v>FACTUPA$02</v>
          </cell>
          <cell r="S1183" t="str">
            <v>0200014761</v>
          </cell>
          <cell r="T1183" t="str">
            <v>HELADOSA S.A</v>
          </cell>
          <cell r="U1183">
            <v>42799</v>
          </cell>
          <cell r="V1183">
            <v>1833.38</v>
          </cell>
          <cell r="W1183">
            <v>0</v>
          </cell>
          <cell r="X1183">
            <v>1833.38</v>
          </cell>
          <cell r="Y1183">
            <v>220.01</v>
          </cell>
        </row>
        <row r="1184">
          <cell r="A1184" t="str">
            <v>G1213C3BPO</v>
          </cell>
          <cell r="B1184" t="str">
            <v>CAJA BASE POLLOBB 1010X875 T/200 TE/9309</v>
          </cell>
          <cell r="C1184">
            <v>90</v>
          </cell>
          <cell r="D1184" t="str">
            <v>3</v>
          </cell>
          <cell r="E1184">
            <v>20020605</v>
          </cell>
          <cell r="F1184" t="str">
            <v>UN</v>
          </cell>
          <cell r="G1184">
            <v>-1</v>
          </cell>
          <cell r="H1184">
            <v>1144</v>
          </cell>
          <cell r="I1184">
            <v>0.55900000000000005</v>
          </cell>
          <cell r="J1184">
            <v>-639.49600000000009</v>
          </cell>
          <cell r="K1184" t="str">
            <v>Peso de Producto Terminado</v>
          </cell>
          <cell r="L1184" t="str">
            <v>G1213</v>
          </cell>
          <cell r="M1184">
            <v>2002</v>
          </cell>
          <cell r="N1184">
            <v>6</v>
          </cell>
          <cell r="O1184" t="str">
            <v>042899</v>
          </cell>
          <cell r="P1184">
            <v>1</v>
          </cell>
          <cell r="Q1184" t="str">
            <v>G1213</v>
          </cell>
          <cell r="R1184" t="str">
            <v>FACTUPA$02</v>
          </cell>
          <cell r="S1184" t="str">
            <v>0200014793</v>
          </cell>
          <cell r="T1184" t="str">
            <v>INCUBADORA ANHALZER</v>
          </cell>
          <cell r="U1184">
            <v>42899</v>
          </cell>
          <cell r="V1184">
            <v>924.63</v>
          </cell>
          <cell r="W1184">
            <v>0</v>
          </cell>
          <cell r="X1184">
            <v>924.63</v>
          </cell>
          <cell r="Y1184">
            <v>110.96</v>
          </cell>
        </row>
        <row r="1185">
          <cell r="A1185" t="str">
            <v>G1102C3COP</v>
          </cell>
          <cell r="B1185" t="str">
            <v>CJ COPAS TROQUEL 370*280*150 T150 TE819</v>
          </cell>
          <cell r="C1185">
            <v>90</v>
          </cell>
          <cell r="D1185" t="str">
            <v>3</v>
          </cell>
          <cell r="E1185">
            <v>20020629</v>
          </cell>
          <cell r="F1185" t="str">
            <v>UN</v>
          </cell>
          <cell r="G1185">
            <v>-1</v>
          </cell>
          <cell r="H1185">
            <v>2015</v>
          </cell>
          <cell r="I1185">
            <v>0.312</v>
          </cell>
          <cell r="J1185">
            <v>-628.67999999999995</v>
          </cell>
          <cell r="K1185" t="str">
            <v>Peso de Producto Terminado</v>
          </cell>
          <cell r="L1185" t="str">
            <v>G1102</v>
          </cell>
          <cell r="M1185">
            <v>2002</v>
          </cell>
          <cell r="N1185">
            <v>6</v>
          </cell>
          <cell r="O1185" t="str">
            <v>044025</v>
          </cell>
          <cell r="P1185">
            <v>2</v>
          </cell>
          <cell r="Q1185" t="str">
            <v>G1102</v>
          </cell>
          <cell r="R1185" t="str">
            <v>FACTUPA$02</v>
          </cell>
          <cell r="S1185" t="str">
            <v>0200015297</v>
          </cell>
          <cell r="T1185" t="str">
            <v>HELADOSA S.A</v>
          </cell>
          <cell r="U1185">
            <v>44025</v>
          </cell>
          <cell r="V1185">
            <v>584.35</v>
          </cell>
          <cell r="W1185">
            <v>0</v>
          </cell>
          <cell r="X1185">
            <v>584.35</v>
          </cell>
          <cell r="Y1185">
            <v>70.12</v>
          </cell>
        </row>
        <row r="1186">
          <cell r="A1186" t="str">
            <v>G1102C3H10</v>
          </cell>
          <cell r="B1186" t="str">
            <v>CJ HELADO 10 LTS.237*174*237 T150 TE820</v>
          </cell>
          <cell r="C1186">
            <v>90</v>
          </cell>
          <cell r="D1186" t="str">
            <v>3</v>
          </cell>
          <cell r="E1186">
            <v>20020603</v>
          </cell>
          <cell r="F1186" t="str">
            <v>UN</v>
          </cell>
          <cell r="G1186">
            <v>-1</v>
          </cell>
          <cell r="H1186">
            <v>5194</v>
          </cell>
          <cell r="I1186">
            <v>0.192</v>
          </cell>
          <cell r="J1186">
            <v>-997.24800000000005</v>
          </cell>
          <cell r="K1186" t="str">
            <v>Peso de Producto Terminado</v>
          </cell>
          <cell r="L1186" t="str">
            <v>G1102</v>
          </cell>
          <cell r="M1186">
            <v>2002</v>
          </cell>
          <cell r="N1186">
            <v>6</v>
          </cell>
          <cell r="O1186" t="str">
            <v>042799</v>
          </cell>
          <cell r="P1186">
            <v>3</v>
          </cell>
          <cell r="Q1186" t="str">
            <v>G1102</v>
          </cell>
          <cell r="R1186" t="str">
            <v>FACTUPA$02</v>
          </cell>
          <cell r="S1186" t="str">
            <v>0200014761</v>
          </cell>
          <cell r="T1186" t="str">
            <v>HELADOSA S.A</v>
          </cell>
          <cell r="U1186">
            <v>42799</v>
          </cell>
          <cell r="V1186">
            <v>934.92</v>
          </cell>
          <cell r="W1186">
            <v>0</v>
          </cell>
          <cell r="X1186">
            <v>934.92</v>
          </cell>
          <cell r="Y1186">
            <v>112.19</v>
          </cell>
        </row>
        <row r="1187">
          <cell r="A1187" t="str">
            <v>G1102C3H10</v>
          </cell>
          <cell r="B1187" t="str">
            <v>CJ HELADO 10 LTS.237*174*237 T150 TE820</v>
          </cell>
          <cell r="C1187">
            <v>2</v>
          </cell>
          <cell r="D1187" t="str">
            <v>3</v>
          </cell>
          <cell r="E1187">
            <v>20020605</v>
          </cell>
          <cell r="F1187" t="str">
            <v>UN</v>
          </cell>
          <cell r="G1187">
            <v>1</v>
          </cell>
          <cell r="H1187">
            <v>4584</v>
          </cell>
          <cell r="I1187">
            <v>0.192</v>
          </cell>
          <cell r="J1187">
            <v>880.12800000000004</v>
          </cell>
          <cell r="K1187" t="str">
            <v>Peso de Producto Terminado</v>
          </cell>
          <cell r="L1187" t="str">
            <v>G1102</v>
          </cell>
          <cell r="M1187">
            <v>2002</v>
          </cell>
          <cell r="N1187">
            <v>6</v>
          </cell>
          <cell r="O1187" t="str">
            <v>042893</v>
          </cell>
          <cell r="P1187">
            <v>6</v>
          </cell>
          <cell r="Q1187" t="str">
            <v>14900</v>
          </cell>
          <cell r="R1187" t="str">
            <v>20886</v>
          </cell>
          <cell r="S1187" t="str">
            <v>0</v>
          </cell>
          <cell r="T1187" t="str">
            <v>HELADOSA S.A</v>
          </cell>
          <cell r="U1187">
            <v>42893</v>
          </cell>
        </row>
        <row r="1188">
          <cell r="A1188" t="str">
            <v>G1102C3H10</v>
          </cell>
          <cell r="B1188" t="str">
            <v>CJ HELADO 10 LTS.237*174*237 T150 TE820</v>
          </cell>
          <cell r="C1188">
            <v>90</v>
          </cell>
          <cell r="D1188" t="str">
            <v>3</v>
          </cell>
          <cell r="E1188">
            <v>20020614</v>
          </cell>
          <cell r="F1188" t="str">
            <v>UN</v>
          </cell>
          <cell r="G1188">
            <v>-1</v>
          </cell>
          <cell r="H1188">
            <v>4584</v>
          </cell>
          <cell r="I1188">
            <v>0.192</v>
          </cell>
          <cell r="J1188">
            <v>-880.12800000000004</v>
          </cell>
          <cell r="K1188" t="str">
            <v>Peso de Producto Terminado</v>
          </cell>
          <cell r="L1188" t="str">
            <v>G1102</v>
          </cell>
          <cell r="M1188">
            <v>2002</v>
          </cell>
          <cell r="N1188">
            <v>6</v>
          </cell>
          <cell r="O1188" t="str">
            <v>043302</v>
          </cell>
          <cell r="P1188">
            <v>1</v>
          </cell>
          <cell r="Q1188" t="str">
            <v>G1102</v>
          </cell>
          <cell r="R1188" t="str">
            <v>FACTUPA$02</v>
          </cell>
          <cell r="S1188" t="str">
            <v>0200014769</v>
          </cell>
          <cell r="T1188" t="str">
            <v>HELADOSA S.A</v>
          </cell>
          <cell r="U1188">
            <v>43302</v>
          </cell>
          <cell r="V1188">
            <v>2953.8</v>
          </cell>
          <cell r="W1188">
            <v>0</v>
          </cell>
          <cell r="X1188">
            <v>2953.8</v>
          </cell>
          <cell r="Y1188">
            <v>354.46</v>
          </cell>
        </row>
        <row r="1189">
          <cell r="A1189" t="str">
            <v>G1102C3H10</v>
          </cell>
          <cell r="B1189" t="str">
            <v>CJ HELADO 10 LTS.237*174*237 T150 TE820</v>
          </cell>
          <cell r="C1189">
            <v>90</v>
          </cell>
          <cell r="D1189" t="str">
            <v>3</v>
          </cell>
          <cell r="E1189">
            <v>20020614</v>
          </cell>
          <cell r="F1189" t="str">
            <v>UN</v>
          </cell>
          <cell r="G1189">
            <v>-1</v>
          </cell>
          <cell r="H1189">
            <v>11826</v>
          </cell>
          <cell r="I1189">
            <v>0.192</v>
          </cell>
          <cell r="J1189">
            <v>-2270.5920000000001</v>
          </cell>
          <cell r="K1189" t="str">
            <v>Peso de Producto Terminado</v>
          </cell>
          <cell r="L1189" t="str">
            <v>G1102</v>
          </cell>
          <cell r="M1189">
            <v>2002</v>
          </cell>
          <cell r="N1189">
            <v>6</v>
          </cell>
          <cell r="O1189" t="str">
            <v>043302</v>
          </cell>
          <cell r="P1189">
            <v>1</v>
          </cell>
          <cell r="Q1189" t="str">
            <v>G1102</v>
          </cell>
          <cell r="R1189" t="str">
            <v>FACTUPA$02</v>
          </cell>
          <cell r="S1189" t="str">
            <v>0200014769</v>
          </cell>
          <cell r="T1189" t="str">
            <v>HELADOSA S.A</v>
          </cell>
          <cell r="U1189">
            <v>43302</v>
          </cell>
          <cell r="V1189">
            <v>2953.8</v>
          </cell>
          <cell r="W1189">
            <v>0</v>
          </cell>
          <cell r="X1189">
            <v>2953.8</v>
          </cell>
          <cell r="Y1189">
            <v>354.46</v>
          </cell>
        </row>
        <row r="1190">
          <cell r="A1190" t="str">
            <v>G1102C3H10</v>
          </cell>
          <cell r="B1190" t="str">
            <v>CJ HELADO 10 LTS.237*174*237 T150 TE820</v>
          </cell>
          <cell r="C1190">
            <v>10</v>
          </cell>
          <cell r="D1190" t="str">
            <v>3</v>
          </cell>
          <cell r="E1190">
            <v>20020614</v>
          </cell>
          <cell r="F1190" t="str">
            <v>UN</v>
          </cell>
          <cell r="G1190">
            <v>1</v>
          </cell>
          <cell r="H1190">
            <v>16410</v>
          </cell>
          <cell r="I1190">
            <v>0.192</v>
          </cell>
          <cell r="J1190">
            <v>3150.72</v>
          </cell>
          <cell r="K1190" t="str">
            <v>Peso de Producto Terminado</v>
          </cell>
          <cell r="L1190" t="str">
            <v>G1102</v>
          </cell>
          <cell r="M1190">
            <v>2002</v>
          </cell>
          <cell r="N1190">
            <v>6</v>
          </cell>
          <cell r="O1190" t="str">
            <v>043303</v>
          </cell>
          <cell r="P1190">
            <v>1</v>
          </cell>
          <cell r="Q1190" t="str">
            <v>G1102</v>
          </cell>
          <cell r="R1190" t="str">
            <v>NCANU$CIVA</v>
          </cell>
          <cell r="S1190" t="str">
            <v>0100002170</v>
          </cell>
          <cell r="T1190" t="str">
            <v>HELADOSA S.A</v>
          </cell>
          <cell r="U1190">
            <v>43303</v>
          </cell>
          <cell r="V1190">
            <v>2953.8</v>
          </cell>
          <cell r="W1190">
            <v>0</v>
          </cell>
          <cell r="X1190">
            <v>2953.8</v>
          </cell>
          <cell r="Y1190">
            <v>354.46</v>
          </cell>
        </row>
        <row r="1191">
          <cell r="A1191" t="str">
            <v>G1102C3H10</v>
          </cell>
          <cell r="B1191" t="str">
            <v>CJ HELADO 10 LTS.237*174*237 T150 TE820</v>
          </cell>
          <cell r="C1191">
            <v>90</v>
          </cell>
          <cell r="D1191" t="str">
            <v>3</v>
          </cell>
          <cell r="E1191">
            <v>20020614</v>
          </cell>
          <cell r="F1191" t="str">
            <v>UN</v>
          </cell>
          <cell r="G1191">
            <v>-1</v>
          </cell>
          <cell r="H1191">
            <v>10110</v>
          </cell>
          <cell r="I1191">
            <v>0.192</v>
          </cell>
          <cell r="J1191">
            <v>-1941.12</v>
          </cell>
          <cell r="K1191" t="str">
            <v>Peso de Producto Terminado</v>
          </cell>
          <cell r="L1191" t="str">
            <v>G1102</v>
          </cell>
          <cell r="M1191">
            <v>2002</v>
          </cell>
          <cell r="N1191">
            <v>6</v>
          </cell>
          <cell r="O1191" t="str">
            <v>043304</v>
          </cell>
          <cell r="P1191">
            <v>1</v>
          </cell>
          <cell r="Q1191" t="str">
            <v>G1102</v>
          </cell>
          <cell r="R1191" t="str">
            <v>FACTUPA$02</v>
          </cell>
          <cell r="S1191" t="str">
            <v>0200014989</v>
          </cell>
          <cell r="T1191" t="str">
            <v>HELADOSA S.A</v>
          </cell>
          <cell r="U1191">
            <v>43304</v>
          </cell>
          <cell r="V1191">
            <v>1819.8</v>
          </cell>
          <cell r="W1191">
            <v>0</v>
          </cell>
          <cell r="X1191">
            <v>1819.8</v>
          </cell>
          <cell r="Y1191">
            <v>218.38</v>
          </cell>
        </row>
        <row r="1192">
          <cell r="A1192" t="str">
            <v>G1102C3H10</v>
          </cell>
          <cell r="B1192" t="str">
            <v>CJ HELADO 10 LTS.237*174*237 T150 TE820</v>
          </cell>
          <cell r="C1192">
            <v>90</v>
          </cell>
          <cell r="D1192" t="str">
            <v>3</v>
          </cell>
          <cell r="E1192">
            <v>20020620</v>
          </cell>
          <cell r="F1192" t="str">
            <v>UN</v>
          </cell>
          <cell r="G1192">
            <v>-1</v>
          </cell>
          <cell r="H1192">
            <v>6300</v>
          </cell>
          <cell r="I1192">
            <v>0.192</v>
          </cell>
          <cell r="J1192">
            <v>-1209.5999999999999</v>
          </cell>
          <cell r="K1192" t="str">
            <v>Peso de Producto Terminado</v>
          </cell>
          <cell r="L1192" t="str">
            <v>G1102</v>
          </cell>
          <cell r="M1192">
            <v>2002</v>
          </cell>
          <cell r="N1192">
            <v>6</v>
          </cell>
          <cell r="O1192" t="str">
            <v>043515</v>
          </cell>
          <cell r="P1192">
            <v>1</v>
          </cell>
          <cell r="Q1192" t="str">
            <v>G1102</v>
          </cell>
          <cell r="R1192" t="str">
            <v>FACTUPA$02</v>
          </cell>
          <cell r="S1192" t="str">
            <v>0200015095</v>
          </cell>
          <cell r="T1192" t="str">
            <v>HELADOSA S.A</v>
          </cell>
          <cell r="U1192">
            <v>43515</v>
          </cell>
          <cell r="V1192">
            <v>1635.12</v>
          </cell>
          <cell r="W1192">
            <v>0</v>
          </cell>
          <cell r="X1192">
            <v>1635.12</v>
          </cell>
          <cell r="Y1192">
            <v>196.21</v>
          </cell>
        </row>
        <row r="1193">
          <cell r="A1193" t="str">
            <v>G1213C3HVO</v>
          </cell>
          <cell r="B1193" t="str">
            <v>CAJA PARA HUEVOS</v>
          </cell>
          <cell r="C1193">
            <v>90</v>
          </cell>
          <cell r="D1193" t="str">
            <v>3</v>
          </cell>
          <cell r="E1193">
            <v>20020615</v>
          </cell>
          <cell r="F1193" t="str">
            <v>UN</v>
          </cell>
          <cell r="G1193">
            <v>-1</v>
          </cell>
          <cell r="H1193">
            <v>5080</v>
          </cell>
          <cell r="I1193">
            <v>0.91600000000000004</v>
          </cell>
          <cell r="J1193">
            <v>-4653.28</v>
          </cell>
          <cell r="K1193" t="str">
            <v>Peso de Producto Terminado</v>
          </cell>
          <cell r="L1193" t="str">
            <v>G1213</v>
          </cell>
          <cell r="M1193">
            <v>2002</v>
          </cell>
          <cell r="N1193">
            <v>6</v>
          </cell>
          <cell r="O1193" t="str">
            <v>043357</v>
          </cell>
          <cell r="P1193">
            <v>1</v>
          </cell>
          <cell r="Q1193" t="str">
            <v>G1213</v>
          </cell>
          <cell r="R1193" t="str">
            <v>FACTUPA$02</v>
          </cell>
          <cell r="S1193" t="str">
            <v>0200015015</v>
          </cell>
          <cell r="T1193" t="str">
            <v>INCUBADORA ANHALZER</v>
          </cell>
          <cell r="U1193">
            <v>43357</v>
          </cell>
          <cell r="V1193">
            <v>3708.4</v>
          </cell>
          <cell r="W1193">
            <v>0</v>
          </cell>
          <cell r="X1193">
            <v>3708.4</v>
          </cell>
          <cell r="Y1193">
            <v>445.01</v>
          </cell>
        </row>
        <row r="1194">
          <cell r="A1194" t="str">
            <v>G1213C3HVO</v>
          </cell>
          <cell r="B1194" t="str">
            <v>CAJA PARA HUEVOS</v>
          </cell>
          <cell r="C1194">
            <v>2</v>
          </cell>
          <cell r="D1194" t="str">
            <v>3</v>
          </cell>
          <cell r="E1194">
            <v>20020614</v>
          </cell>
          <cell r="F1194" t="str">
            <v>UN</v>
          </cell>
          <cell r="G1194">
            <v>1</v>
          </cell>
          <cell r="H1194">
            <v>5600</v>
          </cell>
          <cell r="I1194">
            <v>0.91600000000000004</v>
          </cell>
          <cell r="J1194">
            <v>5129.6000000000004</v>
          </cell>
          <cell r="K1194" t="str">
            <v>Peso de Producto Terminado</v>
          </cell>
          <cell r="L1194" t="str">
            <v>G1213</v>
          </cell>
          <cell r="M1194">
            <v>2002</v>
          </cell>
          <cell r="N1194">
            <v>6</v>
          </cell>
          <cell r="O1194" t="str">
            <v>043354</v>
          </cell>
          <cell r="P1194">
            <v>2</v>
          </cell>
          <cell r="Q1194" t="str">
            <v>15323</v>
          </cell>
          <cell r="R1194" t="str">
            <v>21842</v>
          </cell>
          <cell r="S1194" t="str">
            <v>0</v>
          </cell>
          <cell r="T1194" t="str">
            <v>INCUBADORA ANHALZER</v>
          </cell>
          <cell r="U1194">
            <v>43354</v>
          </cell>
        </row>
        <row r="1195">
          <cell r="A1195" t="str">
            <v>G2178C3010</v>
          </cell>
          <cell r="B1195" t="str">
            <v>CJ VASOS 8 ONZ 410*330*874 T/125 TE/4091</v>
          </cell>
          <cell r="C1195">
            <v>90</v>
          </cell>
          <cell r="D1195" t="str">
            <v>3</v>
          </cell>
          <cell r="E1195">
            <v>20020611</v>
          </cell>
          <cell r="F1195" t="str">
            <v>UN</v>
          </cell>
          <cell r="G1195">
            <v>-1</v>
          </cell>
          <cell r="H1195">
            <v>1120</v>
          </cell>
          <cell r="I1195">
            <v>0.85899999999999999</v>
          </cell>
          <cell r="J1195">
            <v>-962.08</v>
          </cell>
          <cell r="K1195" t="str">
            <v>Peso de Producto Terminado</v>
          </cell>
          <cell r="L1195" t="str">
            <v>G2178</v>
          </cell>
          <cell r="M1195">
            <v>2002</v>
          </cell>
          <cell r="N1195">
            <v>6</v>
          </cell>
          <cell r="O1195" t="str">
            <v>043142</v>
          </cell>
          <cell r="P1195">
            <v>1</v>
          </cell>
          <cell r="Q1195" t="str">
            <v>G2178</v>
          </cell>
          <cell r="R1195" t="str">
            <v>FACTUPA$03</v>
          </cell>
          <cell r="S1195" t="str">
            <v>0200014913</v>
          </cell>
          <cell r="T1195" t="str">
            <v>PLASTICOS TROPICALES</v>
          </cell>
          <cell r="U1195">
            <v>43142</v>
          </cell>
          <cell r="V1195">
            <v>828.8</v>
          </cell>
          <cell r="W1195">
            <v>0</v>
          </cell>
          <cell r="X1195">
            <v>828.8</v>
          </cell>
          <cell r="Y1195">
            <v>0</v>
          </cell>
        </row>
        <row r="1196">
          <cell r="A1196" t="str">
            <v>G1026C3C01</v>
          </cell>
          <cell r="B1196" t="str">
            <v>CAJAS ACADEMICO 460*300*230 T 150 TE</v>
          </cell>
          <cell r="C1196">
            <v>90</v>
          </cell>
          <cell r="D1196" t="str">
            <v>3</v>
          </cell>
          <cell r="E1196">
            <v>20020608</v>
          </cell>
          <cell r="F1196" t="str">
            <v>UN</v>
          </cell>
          <cell r="G1196">
            <v>-1</v>
          </cell>
          <cell r="H1196">
            <v>1689</v>
          </cell>
          <cell r="I1196">
            <v>0.44500000000000001</v>
          </cell>
          <cell r="J1196">
            <v>-751.60500000000002</v>
          </cell>
          <cell r="K1196" t="str">
            <v>Peso de Producto Terminado</v>
          </cell>
          <cell r="L1196" t="str">
            <v>G1026</v>
          </cell>
          <cell r="M1196">
            <v>2002</v>
          </cell>
          <cell r="N1196">
            <v>6</v>
          </cell>
          <cell r="O1196" t="str">
            <v>043070</v>
          </cell>
          <cell r="P1196">
            <v>1</v>
          </cell>
          <cell r="Q1196" t="str">
            <v>G1026</v>
          </cell>
          <cell r="R1196" t="str">
            <v>FACTUPA$02</v>
          </cell>
          <cell r="S1196" t="str">
            <v>0200014874</v>
          </cell>
          <cell r="T1196" t="str">
            <v>GRUPO INDUTRIAL JOUVIN</v>
          </cell>
          <cell r="U1196">
            <v>43070</v>
          </cell>
          <cell r="V1196">
            <v>624.92999999999995</v>
          </cell>
          <cell r="W1196">
            <v>0</v>
          </cell>
          <cell r="X1196">
            <v>624.92999999999995</v>
          </cell>
          <cell r="Y1196">
            <v>74.989999999999995</v>
          </cell>
        </row>
        <row r="1197">
          <cell r="A1197" t="str">
            <v>G2860C3YM2</v>
          </cell>
          <cell r="B1197" t="str">
            <v>CAJA YOGUR MIX 24X200 370*288*244 T/200</v>
          </cell>
          <cell r="C1197">
            <v>2</v>
          </cell>
          <cell r="D1197" t="str">
            <v>3</v>
          </cell>
          <cell r="E1197">
            <v>20020603</v>
          </cell>
          <cell r="F1197" t="str">
            <v>UN</v>
          </cell>
          <cell r="G1197">
            <v>1</v>
          </cell>
          <cell r="H1197">
            <v>1695</v>
          </cell>
          <cell r="I1197">
            <v>0.44500000000000001</v>
          </cell>
          <cell r="J1197">
            <v>754.27499999999998</v>
          </cell>
          <cell r="K1197" t="str">
            <v>Peso de Producto Terminado</v>
          </cell>
          <cell r="L1197" t="str">
            <v>G2860</v>
          </cell>
          <cell r="M1197">
            <v>2002</v>
          </cell>
          <cell r="N1197">
            <v>6</v>
          </cell>
          <cell r="O1197" t="str">
            <v>042844</v>
          </cell>
          <cell r="P1197">
            <v>11</v>
          </cell>
          <cell r="Q1197" t="str">
            <v>14872</v>
          </cell>
          <cell r="R1197" t="str">
            <v>21206</v>
          </cell>
          <cell r="S1197" t="str">
            <v>0</v>
          </cell>
          <cell r="T1197" t="str">
            <v>TONY S.A.</v>
          </cell>
          <cell r="U1197">
            <v>42844</v>
          </cell>
        </row>
        <row r="1198">
          <cell r="A1198" t="str">
            <v>G2860C3Y20</v>
          </cell>
          <cell r="B1198" t="str">
            <v>CAJA YOGURT B. 304*204*269 T175 TE1888</v>
          </cell>
          <cell r="C1198">
            <v>2</v>
          </cell>
          <cell r="D1198" t="str">
            <v>3</v>
          </cell>
          <cell r="E1198">
            <v>20020626</v>
          </cell>
          <cell r="F1198" t="str">
            <v>UN</v>
          </cell>
          <cell r="G1198">
            <v>1</v>
          </cell>
          <cell r="H1198">
            <v>4312</v>
          </cell>
          <cell r="I1198">
            <v>0.32100000000000001</v>
          </cell>
          <cell r="J1198">
            <v>1384.152</v>
          </cell>
          <cell r="K1198" t="str">
            <v>Peso de Producto Terminado</v>
          </cell>
          <cell r="L1198" t="str">
            <v>G2860</v>
          </cell>
          <cell r="M1198">
            <v>2002</v>
          </cell>
          <cell r="N1198">
            <v>6</v>
          </cell>
          <cell r="O1198" t="str">
            <v>043836</v>
          </cell>
          <cell r="P1198">
            <v>1</v>
          </cell>
          <cell r="Q1198" t="str">
            <v>15438</v>
          </cell>
          <cell r="R1198" t="str">
            <v>22095</v>
          </cell>
          <cell r="S1198" t="str">
            <v>0</v>
          </cell>
          <cell r="T1198" t="str">
            <v>TONY S.A.</v>
          </cell>
          <cell r="U1198">
            <v>43836</v>
          </cell>
        </row>
        <row r="1199">
          <cell r="A1199" t="str">
            <v>G2860C3Y20</v>
          </cell>
          <cell r="B1199" t="str">
            <v>CAJA YOGURT B. 304*204*269 T175 TE1888</v>
          </cell>
          <cell r="C1199">
            <v>90</v>
          </cell>
          <cell r="D1199" t="str">
            <v>3</v>
          </cell>
          <cell r="E1199">
            <v>20020625</v>
          </cell>
          <cell r="F1199" t="str">
            <v>UN</v>
          </cell>
          <cell r="G1199">
            <v>-1</v>
          </cell>
          <cell r="H1199">
            <v>1006</v>
          </cell>
          <cell r="I1199">
            <v>0.32100000000000001</v>
          </cell>
          <cell r="J1199">
            <v>-322.92599999999999</v>
          </cell>
          <cell r="K1199" t="str">
            <v>Peso de Producto Terminado</v>
          </cell>
          <cell r="L1199" t="str">
            <v>G2860</v>
          </cell>
          <cell r="M1199">
            <v>2002</v>
          </cell>
          <cell r="N1199">
            <v>6</v>
          </cell>
          <cell r="O1199" t="str">
            <v>043706</v>
          </cell>
          <cell r="P1199">
            <v>1</v>
          </cell>
          <cell r="Q1199" t="str">
            <v>G2860</v>
          </cell>
          <cell r="R1199" t="str">
            <v>FACTUPA$02</v>
          </cell>
          <cell r="S1199" t="str">
            <v>0200015191</v>
          </cell>
          <cell r="T1199" t="str">
            <v>TONY S.A.</v>
          </cell>
          <cell r="U1199">
            <v>43706</v>
          </cell>
          <cell r="V1199">
            <v>251.5</v>
          </cell>
          <cell r="W1199">
            <v>0</v>
          </cell>
          <cell r="X1199">
            <v>251.5</v>
          </cell>
          <cell r="Y1199">
            <v>30.18</v>
          </cell>
        </row>
        <row r="1200">
          <cell r="A1200" t="str">
            <v>G2860C3Y20</v>
          </cell>
          <cell r="B1200" t="str">
            <v>CAJA YOGURT B. 304*204*269 T175 TE1888</v>
          </cell>
          <cell r="C1200">
            <v>90</v>
          </cell>
          <cell r="D1200" t="str">
            <v>3</v>
          </cell>
          <cell r="E1200">
            <v>20020617</v>
          </cell>
          <cell r="F1200" t="str">
            <v>UN</v>
          </cell>
          <cell r="G1200">
            <v>-1</v>
          </cell>
          <cell r="H1200">
            <v>720</v>
          </cell>
          <cell r="I1200">
            <v>0.32100000000000001</v>
          </cell>
          <cell r="J1200">
            <v>-231.12</v>
          </cell>
          <cell r="K1200" t="str">
            <v>Peso de Producto Terminado</v>
          </cell>
          <cell r="L1200" t="str">
            <v>G2860</v>
          </cell>
          <cell r="M1200">
            <v>2002</v>
          </cell>
          <cell r="N1200">
            <v>6</v>
          </cell>
          <cell r="O1200" t="str">
            <v>043404</v>
          </cell>
          <cell r="P1200">
            <v>1</v>
          </cell>
          <cell r="Q1200" t="str">
            <v>G2860</v>
          </cell>
          <cell r="R1200" t="str">
            <v>FACTUPA$02</v>
          </cell>
          <cell r="S1200" t="str">
            <v>0200015042</v>
          </cell>
          <cell r="T1200" t="str">
            <v>TONY S.A.</v>
          </cell>
          <cell r="U1200">
            <v>43404</v>
          </cell>
          <cell r="V1200">
            <v>180</v>
          </cell>
          <cell r="W1200">
            <v>0</v>
          </cell>
          <cell r="X1200">
            <v>180</v>
          </cell>
          <cell r="Y1200">
            <v>21.6</v>
          </cell>
        </row>
        <row r="1201">
          <cell r="A1201" t="str">
            <v>G2860C3Y20</v>
          </cell>
          <cell r="B1201" t="str">
            <v>CAJA YOGURT B. 304*204*269 T175 TE1888</v>
          </cell>
          <cell r="C1201">
            <v>2</v>
          </cell>
          <cell r="D1201" t="str">
            <v>3</v>
          </cell>
          <cell r="E1201">
            <v>20020617</v>
          </cell>
          <cell r="F1201" t="str">
            <v>UN</v>
          </cell>
          <cell r="G1201">
            <v>1</v>
          </cell>
          <cell r="H1201">
            <v>1726</v>
          </cell>
          <cell r="I1201">
            <v>0.30099999999999999</v>
          </cell>
          <cell r="J1201">
            <v>519.52599999999995</v>
          </cell>
          <cell r="K1201" t="str">
            <v>Peso de Producto Terminado</v>
          </cell>
          <cell r="L1201" t="str">
            <v>G2860</v>
          </cell>
          <cell r="M1201">
            <v>2002</v>
          </cell>
          <cell r="N1201">
            <v>6</v>
          </cell>
          <cell r="O1201" t="str">
            <v>043403</v>
          </cell>
          <cell r="P1201">
            <v>1</v>
          </cell>
          <cell r="Q1201" t="str">
            <v>15220</v>
          </cell>
          <cell r="R1201" t="str">
            <v>21913</v>
          </cell>
          <cell r="S1201" t="str">
            <v>0</v>
          </cell>
          <cell r="T1201" t="str">
            <v>TONY S.A.</v>
          </cell>
          <cell r="U1201">
            <v>43403</v>
          </cell>
        </row>
        <row r="1202">
          <cell r="A1202" t="str">
            <v>G2860C3Y20</v>
          </cell>
          <cell r="B1202" t="str">
            <v>CAJA YOGURT B. 304*204*269 T175 TE1888</v>
          </cell>
          <cell r="C1202">
            <v>90</v>
          </cell>
          <cell r="D1202" t="str">
            <v>3</v>
          </cell>
          <cell r="E1202">
            <v>20020617</v>
          </cell>
          <cell r="F1202" t="str">
            <v>UN</v>
          </cell>
          <cell r="G1202">
            <v>-1</v>
          </cell>
          <cell r="H1202">
            <v>1020</v>
          </cell>
          <cell r="I1202">
            <v>0.32100000000000001</v>
          </cell>
          <cell r="J1202">
            <v>-327.42</v>
          </cell>
          <cell r="K1202" t="str">
            <v>Peso de Producto Terminado</v>
          </cell>
          <cell r="L1202" t="str">
            <v>G2860</v>
          </cell>
          <cell r="M1202">
            <v>2002</v>
          </cell>
          <cell r="N1202">
            <v>6</v>
          </cell>
          <cell r="O1202" t="str">
            <v>043389</v>
          </cell>
          <cell r="P1202">
            <v>1</v>
          </cell>
          <cell r="Q1202" t="str">
            <v>G2860</v>
          </cell>
          <cell r="R1202" t="str">
            <v>FACTUPA$02</v>
          </cell>
          <cell r="S1202" t="str">
            <v>0200015035</v>
          </cell>
          <cell r="T1202" t="str">
            <v>TONY S.A.</v>
          </cell>
          <cell r="U1202">
            <v>43389</v>
          </cell>
          <cell r="V1202">
            <v>255</v>
          </cell>
          <cell r="W1202">
            <v>0</v>
          </cell>
          <cell r="X1202">
            <v>255</v>
          </cell>
          <cell r="Y1202">
            <v>30.6</v>
          </cell>
        </row>
        <row r="1203">
          <cell r="A1203" t="str">
            <v>G2860C3Y20</v>
          </cell>
          <cell r="B1203" t="str">
            <v>CAJA YOGURT B. 304*204*269 T175 TE1888</v>
          </cell>
          <cell r="C1203">
            <v>90</v>
          </cell>
          <cell r="D1203" t="str">
            <v>3</v>
          </cell>
          <cell r="E1203">
            <v>20020615</v>
          </cell>
          <cell r="F1203" t="str">
            <v>UN</v>
          </cell>
          <cell r="G1203">
            <v>-1</v>
          </cell>
          <cell r="H1203">
            <v>1008</v>
          </cell>
          <cell r="I1203">
            <v>0.32100000000000001</v>
          </cell>
          <cell r="J1203">
            <v>-323.56799999999998</v>
          </cell>
          <cell r="K1203" t="str">
            <v>Peso de Producto Terminado</v>
          </cell>
          <cell r="L1203" t="str">
            <v>G2860</v>
          </cell>
          <cell r="M1203">
            <v>2002</v>
          </cell>
          <cell r="N1203">
            <v>6</v>
          </cell>
          <cell r="O1203" t="str">
            <v>043356</v>
          </cell>
          <cell r="P1203">
            <v>1</v>
          </cell>
          <cell r="Q1203" t="str">
            <v>G2860</v>
          </cell>
          <cell r="R1203" t="str">
            <v>FACTUPA$02</v>
          </cell>
          <cell r="S1203" t="str">
            <v>0200015013</v>
          </cell>
          <cell r="T1203" t="str">
            <v>TONY S.A.</v>
          </cell>
          <cell r="U1203">
            <v>43356</v>
          </cell>
          <cell r="V1203">
            <v>252</v>
          </cell>
          <cell r="W1203">
            <v>0</v>
          </cell>
          <cell r="X1203">
            <v>252</v>
          </cell>
          <cell r="Y1203">
            <v>30.24</v>
          </cell>
        </row>
        <row r="1204">
          <cell r="A1204" t="str">
            <v>G2860C3Y20</v>
          </cell>
          <cell r="B1204" t="str">
            <v>CAJA YOGURT B. 304*204*269 T175 TE1888</v>
          </cell>
          <cell r="C1204">
            <v>2</v>
          </cell>
          <cell r="D1204" t="str">
            <v>3</v>
          </cell>
          <cell r="E1204">
            <v>20020614</v>
          </cell>
          <cell r="F1204" t="str">
            <v>UN</v>
          </cell>
          <cell r="G1204">
            <v>1</v>
          </cell>
          <cell r="H1204">
            <v>2028</v>
          </cell>
          <cell r="I1204">
            <v>0.30099999999999999</v>
          </cell>
          <cell r="J1204">
            <v>610.428</v>
          </cell>
          <cell r="K1204" t="str">
            <v>Peso de Producto Terminado</v>
          </cell>
          <cell r="L1204" t="str">
            <v>G2860</v>
          </cell>
          <cell r="M1204">
            <v>2002</v>
          </cell>
          <cell r="N1204">
            <v>6</v>
          </cell>
          <cell r="O1204" t="str">
            <v>043354</v>
          </cell>
          <cell r="P1204">
            <v>1</v>
          </cell>
          <cell r="Q1204" t="str">
            <v>15215</v>
          </cell>
          <cell r="R1204" t="str">
            <v>21811</v>
          </cell>
          <cell r="S1204" t="str">
            <v>0</v>
          </cell>
          <cell r="T1204" t="str">
            <v>TONY S.A.</v>
          </cell>
          <cell r="U1204">
            <v>43354</v>
          </cell>
        </row>
        <row r="1205">
          <cell r="A1205" t="str">
            <v>G2860C3Y20</v>
          </cell>
          <cell r="B1205" t="str">
            <v>CAJA YOGURT B. 304*204*269 T175 TE1888</v>
          </cell>
          <cell r="C1205">
            <v>90</v>
          </cell>
          <cell r="D1205" t="str">
            <v>3</v>
          </cell>
          <cell r="E1205">
            <v>20020614</v>
          </cell>
          <cell r="F1205" t="str">
            <v>UN</v>
          </cell>
          <cell r="G1205">
            <v>-1</v>
          </cell>
          <cell r="H1205">
            <v>794</v>
          </cell>
          <cell r="I1205">
            <v>0.32100000000000001</v>
          </cell>
          <cell r="J1205">
            <v>-254.874</v>
          </cell>
          <cell r="K1205" t="str">
            <v>Peso de Producto Terminado</v>
          </cell>
          <cell r="L1205" t="str">
            <v>G2860</v>
          </cell>
          <cell r="M1205">
            <v>2002</v>
          </cell>
          <cell r="N1205">
            <v>6</v>
          </cell>
          <cell r="O1205" t="str">
            <v>043307</v>
          </cell>
          <cell r="P1205">
            <v>3</v>
          </cell>
          <cell r="Q1205" t="str">
            <v>G2860</v>
          </cell>
          <cell r="R1205" t="str">
            <v>FACTUPA$02</v>
          </cell>
          <cell r="S1205" t="str">
            <v>0200014991</v>
          </cell>
          <cell r="T1205" t="str">
            <v>TONY S.A.</v>
          </cell>
          <cell r="U1205">
            <v>43307</v>
          </cell>
          <cell r="V1205">
            <v>198.5</v>
          </cell>
          <cell r="W1205">
            <v>0</v>
          </cell>
          <cell r="X1205">
            <v>198.5</v>
          </cell>
          <cell r="Y1205">
            <v>23.82</v>
          </cell>
        </row>
        <row r="1206">
          <cell r="A1206" t="str">
            <v>G2860C3Y20</v>
          </cell>
          <cell r="B1206" t="str">
            <v>CAJA YOGURT B. 304*204*269 T175 TE1888</v>
          </cell>
          <cell r="C1206">
            <v>90</v>
          </cell>
          <cell r="D1206" t="str">
            <v>3</v>
          </cell>
          <cell r="E1206">
            <v>20020606</v>
          </cell>
          <cell r="F1206" t="str">
            <v>UN</v>
          </cell>
          <cell r="G1206">
            <v>-1</v>
          </cell>
          <cell r="H1206">
            <v>2100</v>
          </cell>
          <cell r="I1206">
            <v>0.32100000000000001</v>
          </cell>
          <cell r="J1206">
            <v>-674.1</v>
          </cell>
          <cell r="K1206" t="str">
            <v>Peso de Producto Terminado</v>
          </cell>
          <cell r="L1206" t="str">
            <v>G2860</v>
          </cell>
          <cell r="M1206">
            <v>2002</v>
          </cell>
          <cell r="N1206">
            <v>6</v>
          </cell>
          <cell r="O1206" t="str">
            <v>042956</v>
          </cell>
          <cell r="P1206">
            <v>1</v>
          </cell>
          <cell r="Q1206" t="str">
            <v>G2860</v>
          </cell>
          <cell r="R1206" t="str">
            <v>FACTUPA$02</v>
          </cell>
          <cell r="S1206" t="str">
            <v>0200014821</v>
          </cell>
          <cell r="T1206" t="str">
            <v>TONY S.A.</v>
          </cell>
          <cell r="U1206">
            <v>42956</v>
          </cell>
          <cell r="V1206">
            <v>525</v>
          </cell>
          <cell r="W1206">
            <v>0</v>
          </cell>
          <cell r="X1206">
            <v>525</v>
          </cell>
          <cell r="Y1206">
            <v>63</v>
          </cell>
        </row>
        <row r="1207">
          <cell r="A1207" t="str">
            <v>G2860C3Y20</v>
          </cell>
          <cell r="B1207" t="str">
            <v>CAJA YOGURT B. 304*204*269 T175 TE1888</v>
          </cell>
          <cell r="C1207">
            <v>90</v>
          </cell>
          <cell r="D1207" t="str">
            <v>3</v>
          </cell>
          <cell r="E1207">
            <v>20020626</v>
          </cell>
          <cell r="F1207" t="str">
            <v>UN</v>
          </cell>
          <cell r="G1207">
            <v>-1</v>
          </cell>
          <cell r="H1207">
            <v>1080</v>
          </cell>
          <cell r="I1207">
            <v>0.32100000000000001</v>
          </cell>
          <cell r="J1207">
            <v>-346.68</v>
          </cell>
          <cell r="K1207" t="str">
            <v>Peso de Producto Terminado</v>
          </cell>
          <cell r="L1207" t="str">
            <v>G2860</v>
          </cell>
          <cell r="M1207">
            <v>2002</v>
          </cell>
          <cell r="N1207">
            <v>6</v>
          </cell>
          <cell r="O1207" t="str">
            <v>043838</v>
          </cell>
          <cell r="P1207">
            <v>1</v>
          </cell>
          <cell r="Q1207" t="str">
            <v>G2860</v>
          </cell>
          <cell r="R1207" t="str">
            <v>FACTUPA$02</v>
          </cell>
          <cell r="S1207" t="str">
            <v>0200015242</v>
          </cell>
          <cell r="T1207" t="str">
            <v>TONY S.A.</v>
          </cell>
          <cell r="U1207">
            <v>43838</v>
          </cell>
          <cell r="V1207">
            <v>270</v>
          </cell>
          <cell r="W1207">
            <v>0</v>
          </cell>
          <cell r="X1207">
            <v>270</v>
          </cell>
          <cell r="Y1207">
            <v>32.4</v>
          </cell>
        </row>
        <row r="1208">
          <cell r="A1208" t="str">
            <v>G2860C3YM2</v>
          </cell>
          <cell r="B1208" t="str">
            <v>CAJA YOGUR MIX 24X200 370*288*244 T/200</v>
          </cell>
          <cell r="C1208">
            <v>90</v>
          </cell>
          <cell r="D1208" t="str">
            <v>3</v>
          </cell>
          <cell r="E1208">
            <v>20020614</v>
          </cell>
          <cell r="F1208" t="str">
            <v>UN</v>
          </cell>
          <cell r="G1208">
            <v>-1</v>
          </cell>
          <cell r="H1208">
            <v>2895</v>
          </cell>
          <cell r="I1208">
            <v>0.44500000000000001</v>
          </cell>
          <cell r="J1208">
            <v>-1288.2750000000001</v>
          </cell>
          <cell r="K1208" t="str">
            <v>Peso de Producto Terminado</v>
          </cell>
          <cell r="L1208" t="str">
            <v>G2860</v>
          </cell>
          <cell r="M1208">
            <v>2002</v>
          </cell>
          <cell r="N1208">
            <v>6</v>
          </cell>
          <cell r="O1208" t="str">
            <v>043307</v>
          </cell>
          <cell r="P1208">
            <v>1</v>
          </cell>
          <cell r="Q1208" t="str">
            <v>G2860</v>
          </cell>
          <cell r="R1208" t="str">
            <v>FACTUPA$02</v>
          </cell>
          <cell r="S1208" t="str">
            <v>0200014991</v>
          </cell>
          <cell r="T1208" t="str">
            <v>TONY S.A.</v>
          </cell>
          <cell r="U1208">
            <v>43307</v>
          </cell>
          <cell r="V1208">
            <v>1100.0999999999999</v>
          </cell>
          <cell r="W1208">
            <v>0</v>
          </cell>
          <cell r="X1208">
            <v>1100.0999999999999</v>
          </cell>
          <cell r="Y1208">
            <v>132.01</v>
          </cell>
        </row>
        <row r="1209">
          <cell r="A1209" t="str">
            <v>G2860C3001</v>
          </cell>
          <cell r="B1209" t="str">
            <v>CJ LECHE UHT LITRO 914*449 T/200 TE/3891</v>
          </cell>
          <cell r="C1209">
            <v>2</v>
          </cell>
          <cell r="D1209" t="str">
            <v>3</v>
          </cell>
          <cell r="E1209">
            <v>20020604</v>
          </cell>
          <cell r="F1209" t="str">
            <v>UN</v>
          </cell>
          <cell r="G1209">
            <v>1</v>
          </cell>
          <cell r="H1209">
            <v>4159</v>
          </cell>
          <cell r="I1209">
            <v>0.23899999999999999</v>
          </cell>
          <cell r="J1209">
            <v>994.00099999999998</v>
          </cell>
          <cell r="K1209" t="str">
            <v>Peso de Producto Terminado</v>
          </cell>
          <cell r="L1209" t="str">
            <v>G2860</v>
          </cell>
          <cell r="M1209">
            <v>2002</v>
          </cell>
          <cell r="N1209">
            <v>6</v>
          </cell>
          <cell r="O1209" t="str">
            <v>042853</v>
          </cell>
          <cell r="P1209">
            <v>2</v>
          </cell>
          <cell r="Q1209" t="str">
            <v>14893</v>
          </cell>
          <cell r="R1209" t="str">
            <v>21671</v>
          </cell>
          <cell r="S1209" t="str">
            <v>0</v>
          </cell>
          <cell r="T1209" t="str">
            <v>TONY S.A.</v>
          </cell>
          <cell r="U1209">
            <v>42853</v>
          </cell>
        </row>
        <row r="1210">
          <cell r="A1210" t="str">
            <v>G2860C3YM2</v>
          </cell>
          <cell r="B1210" t="str">
            <v>CAJA YOGUR MIX 24X200 370*288*244 T/200</v>
          </cell>
          <cell r="C1210">
            <v>2</v>
          </cell>
          <cell r="D1210" t="str">
            <v>3</v>
          </cell>
          <cell r="E1210">
            <v>20020603</v>
          </cell>
          <cell r="F1210" t="str">
            <v>UN</v>
          </cell>
          <cell r="G1210">
            <v>1</v>
          </cell>
          <cell r="H1210">
            <v>3120</v>
          </cell>
          <cell r="I1210">
            <v>0.44500000000000001</v>
          </cell>
          <cell r="J1210">
            <v>1388.4</v>
          </cell>
          <cell r="K1210" t="str">
            <v>Peso de Producto Terminado</v>
          </cell>
          <cell r="L1210" t="str">
            <v>G2860</v>
          </cell>
          <cell r="M1210">
            <v>2002</v>
          </cell>
          <cell r="N1210">
            <v>6</v>
          </cell>
          <cell r="O1210" t="str">
            <v>042844</v>
          </cell>
          <cell r="P1210">
            <v>10</v>
          </cell>
          <cell r="Q1210" t="str">
            <v>14871</v>
          </cell>
          <cell r="R1210" t="str">
            <v>21640</v>
          </cell>
          <cell r="S1210" t="str">
            <v>0</v>
          </cell>
          <cell r="T1210" t="str">
            <v>TONY S.A.</v>
          </cell>
          <cell r="U1210">
            <v>42844</v>
          </cell>
        </row>
        <row r="1211">
          <cell r="A1211" t="str">
            <v>G2860C3YM2</v>
          </cell>
          <cell r="B1211" t="str">
            <v>CAJA YOGUR MIX 24X200 370*288*244 T/200</v>
          </cell>
          <cell r="C1211">
            <v>90</v>
          </cell>
          <cell r="D1211" t="str">
            <v>3</v>
          </cell>
          <cell r="E1211">
            <v>20020603</v>
          </cell>
          <cell r="F1211" t="str">
            <v>UN</v>
          </cell>
          <cell r="G1211">
            <v>-1</v>
          </cell>
          <cell r="H1211">
            <v>1920</v>
          </cell>
          <cell r="I1211">
            <v>0.44500000000000001</v>
          </cell>
          <cell r="J1211">
            <v>-854.4</v>
          </cell>
          <cell r="K1211" t="str">
            <v>Peso de Producto Terminado</v>
          </cell>
          <cell r="L1211" t="str">
            <v>G2860</v>
          </cell>
          <cell r="M1211">
            <v>2002</v>
          </cell>
          <cell r="N1211">
            <v>6</v>
          </cell>
          <cell r="O1211" t="str">
            <v>042805</v>
          </cell>
          <cell r="P1211">
            <v>1</v>
          </cell>
          <cell r="Q1211" t="str">
            <v>G2860</v>
          </cell>
          <cell r="R1211" t="str">
            <v>FACTUPA$02</v>
          </cell>
          <cell r="S1211" t="str">
            <v>0200014767</v>
          </cell>
          <cell r="T1211" t="str">
            <v>TONY S.A.</v>
          </cell>
          <cell r="U1211">
            <v>42805</v>
          </cell>
          <cell r="V1211">
            <v>729.6</v>
          </cell>
          <cell r="W1211">
            <v>0</v>
          </cell>
          <cell r="X1211">
            <v>729.6</v>
          </cell>
          <cell r="Y1211">
            <v>87.55</v>
          </cell>
        </row>
        <row r="1212">
          <cell r="A1212" t="str">
            <v>G2860C3PAD</v>
          </cell>
          <cell r="B1212" t="str">
            <v>PAD  342*228  T/150</v>
          </cell>
          <cell r="C1212">
            <v>2</v>
          </cell>
          <cell r="D1212" t="str">
            <v>3</v>
          </cell>
          <cell r="E1212">
            <v>20020620</v>
          </cell>
          <cell r="F1212" t="str">
            <v>UN</v>
          </cell>
          <cell r="G1212">
            <v>1</v>
          </cell>
          <cell r="H1212">
            <v>4550</v>
          </cell>
          <cell r="I1212">
            <v>46</v>
          </cell>
          <cell r="J1212">
            <v>209300</v>
          </cell>
          <cell r="K1212" t="str">
            <v>Peso de Producto Terminado</v>
          </cell>
          <cell r="L1212" t="str">
            <v>G2860</v>
          </cell>
          <cell r="M1212">
            <v>2002</v>
          </cell>
          <cell r="N1212">
            <v>6</v>
          </cell>
          <cell r="O1212" t="str">
            <v>043558</v>
          </cell>
          <cell r="P1212">
            <v>5</v>
          </cell>
          <cell r="Q1212" t="str">
            <v>15172</v>
          </cell>
          <cell r="R1212" t="str">
            <v>21954</v>
          </cell>
          <cell r="S1212" t="str">
            <v>0</v>
          </cell>
          <cell r="T1212" t="str">
            <v>TONY S.A.</v>
          </cell>
          <cell r="U1212">
            <v>43558</v>
          </cell>
        </row>
        <row r="1213">
          <cell r="A1213" t="str">
            <v>G2860C3PAD</v>
          </cell>
          <cell r="B1213" t="str">
            <v>PAD  342*228  T/150</v>
          </cell>
          <cell r="C1213">
            <v>90</v>
          </cell>
          <cell r="D1213" t="str">
            <v>3</v>
          </cell>
          <cell r="E1213">
            <v>20020618</v>
          </cell>
          <cell r="F1213" t="str">
            <v>UN</v>
          </cell>
          <cell r="G1213">
            <v>-1</v>
          </cell>
          <cell r="H1213">
            <v>3048</v>
          </cell>
          <cell r="I1213">
            <v>46</v>
          </cell>
          <cell r="J1213">
            <v>-140208</v>
          </cell>
          <cell r="K1213" t="str">
            <v>Peso de Producto Terminado</v>
          </cell>
          <cell r="L1213" t="str">
            <v>G2860</v>
          </cell>
          <cell r="M1213">
            <v>2002</v>
          </cell>
          <cell r="N1213">
            <v>6</v>
          </cell>
          <cell r="O1213" t="str">
            <v>043421</v>
          </cell>
          <cell r="P1213">
            <v>2</v>
          </cell>
          <cell r="Q1213" t="str">
            <v>G2860</v>
          </cell>
          <cell r="R1213" t="str">
            <v>FACTUPA$02</v>
          </cell>
          <cell r="S1213" t="str">
            <v>0200015052</v>
          </cell>
          <cell r="T1213" t="str">
            <v>TONY S.A.</v>
          </cell>
          <cell r="U1213">
            <v>43421</v>
          </cell>
          <cell r="V1213">
            <v>91.44</v>
          </cell>
          <cell r="W1213">
            <v>0</v>
          </cell>
          <cell r="X1213">
            <v>91.44</v>
          </cell>
          <cell r="Y1213">
            <v>10.97</v>
          </cell>
        </row>
        <row r="1214">
          <cell r="A1214" t="str">
            <v>G2860C3PAD</v>
          </cell>
          <cell r="B1214" t="str">
            <v>PAD  342*228  T/150</v>
          </cell>
          <cell r="C1214">
            <v>2</v>
          </cell>
          <cell r="D1214" t="str">
            <v>3</v>
          </cell>
          <cell r="E1214">
            <v>20020618</v>
          </cell>
          <cell r="F1214" t="str">
            <v>UN</v>
          </cell>
          <cell r="G1214">
            <v>1</v>
          </cell>
          <cell r="H1214">
            <v>2900</v>
          </cell>
          <cell r="I1214">
            <v>4.5999999999999999E-2</v>
          </cell>
          <cell r="J1214">
            <v>133.4</v>
          </cell>
          <cell r="K1214" t="str">
            <v>Peso de Producto Terminado</v>
          </cell>
          <cell r="L1214" t="str">
            <v>G2860</v>
          </cell>
          <cell r="M1214">
            <v>2002</v>
          </cell>
          <cell r="N1214">
            <v>6</v>
          </cell>
          <cell r="O1214" t="str">
            <v>043420</v>
          </cell>
          <cell r="P1214">
            <v>1</v>
          </cell>
          <cell r="Q1214" t="str">
            <v>15152</v>
          </cell>
          <cell r="R1214" t="str">
            <v>0</v>
          </cell>
          <cell r="S1214" t="str">
            <v>0</v>
          </cell>
          <cell r="T1214" t="str">
            <v>TONY S.A.</v>
          </cell>
          <cell r="U1214">
            <v>43420</v>
          </cell>
        </row>
        <row r="1215">
          <cell r="A1215" t="str">
            <v>G2860C3YM2</v>
          </cell>
          <cell r="B1215" t="str">
            <v>CAJA YOGUR MIX 24X200 370*288*244 T/200</v>
          </cell>
          <cell r="C1215">
            <v>2</v>
          </cell>
          <cell r="D1215" t="str">
            <v>3</v>
          </cell>
          <cell r="E1215">
            <v>20020614</v>
          </cell>
          <cell r="F1215" t="str">
            <v>UN</v>
          </cell>
          <cell r="G1215">
            <v>1</v>
          </cell>
          <cell r="H1215">
            <v>4149</v>
          </cell>
          <cell r="I1215">
            <v>0.44500000000000001</v>
          </cell>
          <cell r="J1215">
            <v>1846.3050000000001</v>
          </cell>
          <cell r="K1215" t="str">
            <v>Peso de Producto Terminado</v>
          </cell>
          <cell r="L1215" t="str">
            <v>G2860</v>
          </cell>
          <cell r="M1215">
            <v>2002</v>
          </cell>
          <cell r="N1215">
            <v>6</v>
          </cell>
          <cell r="O1215" t="str">
            <v>043373</v>
          </cell>
          <cell r="P1215">
            <v>7</v>
          </cell>
          <cell r="Q1215" t="str">
            <v>15213</v>
          </cell>
          <cell r="R1215" t="str">
            <v>21891</v>
          </cell>
          <cell r="S1215" t="str">
            <v>0</v>
          </cell>
          <cell r="T1215" t="str">
            <v>TONY S.A.</v>
          </cell>
          <cell r="U1215">
            <v>43373</v>
          </cell>
        </row>
        <row r="1216">
          <cell r="A1216" t="str">
            <v>G2860C3001</v>
          </cell>
          <cell r="B1216" t="str">
            <v>CJ LECHE UHT LITRO 914*449 T/200 TE/3891</v>
          </cell>
          <cell r="C1216">
            <v>90</v>
          </cell>
          <cell r="D1216" t="str">
            <v>3</v>
          </cell>
          <cell r="E1216">
            <v>20020617</v>
          </cell>
          <cell r="F1216" t="str">
            <v>UN</v>
          </cell>
          <cell r="G1216">
            <v>-1</v>
          </cell>
          <cell r="H1216">
            <v>1747</v>
          </cell>
          <cell r="I1216">
            <v>0.23899999999999999</v>
          </cell>
          <cell r="J1216">
            <v>-417.53299999999996</v>
          </cell>
          <cell r="K1216" t="str">
            <v>Peso de Producto Terminado</v>
          </cell>
          <cell r="L1216" t="str">
            <v>G2860</v>
          </cell>
          <cell r="M1216">
            <v>2002</v>
          </cell>
          <cell r="N1216">
            <v>6</v>
          </cell>
          <cell r="O1216" t="str">
            <v>043390</v>
          </cell>
          <cell r="P1216">
            <v>1</v>
          </cell>
          <cell r="Q1216" t="str">
            <v>G2860</v>
          </cell>
          <cell r="R1216" t="str">
            <v>FACTUPA$02</v>
          </cell>
          <cell r="S1216" t="str">
            <v>0200015036</v>
          </cell>
          <cell r="T1216" t="str">
            <v>TONY S.A.</v>
          </cell>
          <cell r="U1216">
            <v>43390</v>
          </cell>
          <cell r="V1216">
            <v>588.9</v>
          </cell>
          <cell r="W1216">
            <v>0</v>
          </cell>
          <cell r="X1216">
            <v>588.9</v>
          </cell>
          <cell r="Y1216">
            <v>70.67</v>
          </cell>
        </row>
        <row r="1217">
          <cell r="A1217" t="str">
            <v>G6012T3002</v>
          </cell>
          <cell r="B1217" t="str">
            <v>TRANSVERSAL 283*265 T/150 P/0,040 k/k</v>
          </cell>
          <cell r="C1217">
            <v>2</v>
          </cell>
          <cell r="D1217" t="str">
            <v>3</v>
          </cell>
          <cell r="E1217">
            <v>20020601</v>
          </cell>
          <cell r="F1217" t="str">
            <v>UN</v>
          </cell>
          <cell r="G1217">
            <v>1</v>
          </cell>
          <cell r="H1217">
            <v>500</v>
          </cell>
          <cell r="I1217">
            <v>3.9E-2</v>
          </cell>
          <cell r="J1217">
            <v>19.5</v>
          </cell>
          <cell r="K1217" t="str">
            <v>Peso de Producto Terminado</v>
          </cell>
          <cell r="L1217" t="str">
            <v>G6012</v>
          </cell>
          <cell r="M1217">
            <v>2002</v>
          </cell>
          <cell r="N1217">
            <v>6</v>
          </cell>
          <cell r="O1217" t="str">
            <v>042739</v>
          </cell>
          <cell r="P1217">
            <v>1</v>
          </cell>
          <cell r="Q1217" t="str">
            <v>13987</v>
          </cell>
          <cell r="R1217" t="str">
            <v>21004</v>
          </cell>
          <cell r="S1217" t="str">
            <v>0</v>
          </cell>
          <cell r="T1217" t="str">
            <v>DESARROLLO AGROPECUARIO C. A.</v>
          </cell>
          <cell r="U1217">
            <v>42739</v>
          </cell>
        </row>
        <row r="1218">
          <cell r="A1218" t="str">
            <v>G2860D3GEL</v>
          </cell>
          <cell r="B1218" t="str">
            <v>DIVISIONES P/GELATONI 840*300 T/150 T/E</v>
          </cell>
          <cell r="C1218">
            <v>2</v>
          </cell>
          <cell r="D1218" t="str">
            <v>3</v>
          </cell>
          <cell r="E1218">
            <v>20020618</v>
          </cell>
          <cell r="F1218" t="str">
            <v>UN</v>
          </cell>
          <cell r="G1218">
            <v>1</v>
          </cell>
          <cell r="H1218">
            <v>1450</v>
          </cell>
          <cell r="I1218">
            <v>0.13200000000000001</v>
          </cell>
          <cell r="J1218">
            <v>191.4</v>
          </cell>
          <cell r="K1218" t="str">
            <v>Peso de Producto Terminado</v>
          </cell>
          <cell r="L1218" t="str">
            <v>G2860</v>
          </cell>
          <cell r="M1218">
            <v>2002</v>
          </cell>
          <cell r="N1218">
            <v>6</v>
          </cell>
          <cell r="O1218" t="str">
            <v>043443</v>
          </cell>
          <cell r="P1218">
            <v>7</v>
          </cell>
          <cell r="Q1218" t="str">
            <v>15151</v>
          </cell>
          <cell r="R1218" t="str">
            <v>20312</v>
          </cell>
          <cell r="S1218" t="str">
            <v>0</v>
          </cell>
          <cell r="T1218" t="str">
            <v>TONY S.A.</v>
          </cell>
          <cell r="U1218">
            <v>43443</v>
          </cell>
        </row>
        <row r="1219">
          <cell r="A1219" t="str">
            <v>G2860D3GEL</v>
          </cell>
          <cell r="B1219" t="str">
            <v>DIVISIONES P/GELATONI 840*300 T/150 T/E</v>
          </cell>
          <cell r="C1219">
            <v>90</v>
          </cell>
          <cell r="D1219" t="str">
            <v>3</v>
          </cell>
          <cell r="E1219">
            <v>20020607</v>
          </cell>
          <cell r="F1219" t="str">
            <v>UN</v>
          </cell>
          <cell r="G1219">
            <v>-1</v>
          </cell>
          <cell r="H1219">
            <v>1615</v>
          </cell>
          <cell r="I1219">
            <v>0.13200000000000001</v>
          </cell>
          <cell r="J1219">
            <v>-213.18</v>
          </cell>
          <cell r="K1219" t="str">
            <v>Peso de Producto Terminado</v>
          </cell>
          <cell r="L1219" t="str">
            <v>G2860</v>
          </cell>
          <cell r="M1219">
            <v>2002</v>
          </cell>
          <cell r="N1219">
            <v>6</v>
          </cell>
          <cell r="O1219" t="str">
            <v>043048</v>
          </cell>
          <cell r="P1219">
            <v>1</v>
          </cell>
          <cell r="Q1219" t="str">
            <v>G2860</v>
          </cell>
          <cell r="R1219" t="str">
            <v>FACTUPA$02</v>
          </cell>
          <cell r="S1219" t="str">
            <v>0200014860</v>
          </cell>
          <cell r="T1219" t="str">
            <v>TONY S.A.</v>
          </cell>
          <cell r="U1219">
            <v>43048</v>
          </cell>
          <cell r="V1219">
            <v>177.65</v>
          </cell>
          <cell r="W1219">
            <v>0</v>
          </cell>
          <cell r="X1219">
            <v>177.65</v>
          </cell>
          <cell r="Y1219">
            <v>21.32</v>
          </cell>
        </row>
        <row r="1220">
          <cell r="A1220" t="str">
            <v>G2860D3GEL</v>
          </cell>
          <cell r="B1220" t="str">
            <v>DIVISIONES P/GELATONI 840*300 T/150 T/E</v>
          </cell>
          <cell r="C1220">
            <v>90</v>
          </cell>
          <cell r="D1220" t="str">
            <v>3</v>
          </cell>
          <cell r="E1220">
            <v>20020607</v>
          </cell>
          <cell r="F1220" t="str">
            <v>UN</v>
          </cell>
          <cell r="G1220">
            <v>-1</v>
          </cell>
          <cell r="H1220">
            <v>785</v>
          </cell>
          <cell r="I1220">
            <v>0.13200000000000001</v>
          </cell>
          <cell r="J1220">
            <v>-103.62</v>
          </cell>
          <cell r="K1220" t="str">
            <v>Peso de Producto Terminado</v>
          </cell>
          <cell r="L1220" t="str">
            <v>G2860</v>
          </cell>
          <cell r="M1220">
            <v>2002</v>
          </cell>
          <cell r="N1220">
            <v>6</v>
          </cell>
          <cell r="O1220" t="str">
            <v>043047</v>
          </cell>
          <cell r="P1220">
            <v>1</v>
          </cell>
          <cell r="Q1220" t="str">
            <v>G2860</v>
          </cell>
          <cell r="R1220" t="str">
            <v>FACTUPA$02</v>
          </cell>
          <cell r="S1220" t="str">
            <v>0200014858</v>
          </cell>
          <cell r="T1220" t="str">
            <v>TONY S.A.</v>
          </cell>
          <cell r="U1220">
            <v>43047</v>
          </cell>
          <cell r="V1220">
            <v>86.35</v>
          </cell>
          <cell r="W1220">
            <v>0</v>
          </cell>
          <cell r="X1220">
            <v>86.35</v>
          </cell>
          <cell r="Y1220">
            <v>10.36</v>
          </cell>
        </row>
        <row r="1221">
          <cell r="A1221" t="str">
            <v>G2860D3GEL</v>
          </cell>
          <cell r="B1221" t="str">
            <v>DIVISIONES P/GELATONI 840*300 T/150 T/E</v>
          </cell>
          <cell r="C1221">
            <v>2</v>
          </cell>
          <cell r="D1221" t="str">
            <v>3</v>
          </cell>
          <cell r="E1221">
            <v>20020607</v>
          </cell>
          <cell r="F1221" t="str">
            <v>UN</v>
          </cell>
          <cell r="G1221">
            <v>1</v>
          </cell>
          <cell r="H1221">
            <v>2400</v>
          </cell>
          <cell r="I1221">
            <v>0.13200000000000001</v>
          </cell>
          <cell r="J1221">
            <v>316.8</v>
          </cell>
          <cell r="K1221" t="str">
            <v>Peso de Producto Terminado</v>
          </cell>
          <cell r="L1221" t="str">
            <v>G2860</v>
          </cell>
          <cell r="M1221">
            <v>2002</v>
          </cell>
          <cell r="N1221">
            <v>6</v>
          </cell>
          <cell r="O1221" t="str">
            <v>043045</v>
          </cell>
          <cell r="P1221">
            <v>1</v>
          </cell>
          <cell r="Q1221" t="str">
            <v>15112</v>
          </cell>
          <cell r="R1221" t="str">
            <v>20312</v>
          </cell>
          <cell r="S1221" t="str">
            <v>0</v>
          </cell>
          <cell r="T1221" t="str">
            <v>TONY S.A.</v>
          </cell>
          <cell r="U1221">
            <v>43045</v>
          </cell>
        </row>
        <row r="1222">
          <cell r="A1222" t="str">
            <v>G2860D3GEL</v>
          </cell>
          <cell r="B1222" t="str">
            <v>DIVISIONES P/GELATONI 840*300 T/150 T/E</v>
          </cell>
          <cell r="C1222">
            <v>90</v>
          </cell>
          <cell r="D1222" t="str">
            <v>3</v>
          </cell>
          <cell r="E1222">
            <v>20020606</v>
          </cell>
          <cell r="F1222" t="str">
            <v>UN</v>
          </cell>
          <cell r="G1222">
            <v>-1</v>
          </cell>
          <cell r="H1222">
            <v>6</v>
          </cell>
          <cell r="I1222">
            <v>0.13200000000000001</v>
          </cell>
          <cell r="J1222">
            <v>-0.79200000000000004</v>
          </cell>
          <cell r="K1222" t="str">
            <v>Peso de Producto Terminado</v>
          </cell>
          <cell r="L1222" t="str">
            <v>G2860</v>
          </cell>
          <cell r="M1222">
            <v>2002</v>
          </cell>
          <cell r="N1222">
            <v>6</v>
          </cell>
          <cell r="O1222" t="str">
            <v>042956</v>
          </cell>
          <cell r="P1222">
            <v>3</v>
          </cell>
          <cell r="Q1222" t="str">
            <v>G2860</v>
          </cell>
          <cell r="R1222" t="str">
            <v>FACTUPA$02</v>
          </cell>
          <cell r="S1222" t="str">
            <v>0200014821</v>
          </cell>
          <cell r="T1222" t="str">
            <v>TONY S.A.</v>
          </cell>
          <cell r="U1222">
            <v>42956</v>
          </cell>
          <cell r="V1222">
            <v>102.85</v>
          </cell>
          <cell r="W1222">
            <v>0</v>
          </cell>
          <cell r="X1222">
            <v>102.85</v>
          </cell>
          <cell r="Y1222">
            <v>12.34</v>
          </cell>
        </row>
        <row r="1223">
          <cell r="A1223" t="str">
            <v>G2860D3GEL</v>
          </cell>
          <cell r="B1223" t="str">
            <v>DIVISIONES P/GELATONI 840*300 T/150 T/E</v>
          </cell>
          <cell r="C1223">
            <v>90</v>
          </cell>
          <cell r="D1223" t="str">
            <v>3</v>
          </cell>
          <cell r="E1223">
            <v>20020606</v>
          </cell>
          <cell r="F1223" t="str">
            <v>UN</v>
          </cell>
          <cell r="G1223">
            <v>-1</v>
          </cell>
          <cell r="H1223">
            <v>929</v>
          </cell>
          <cell r="I1223">
            <v>0.13200000000000001</v>
          </cell>
          <cell r="J1223">
            <v>-122.628</v>
          </cell>
          <cell r="K1223" t="str">
            <v>Peso de Producto Terminado</v>
          </cell>
          <cell r="L1223" t="str">
            <v>G2860</v>
          </cell>
          <cell r="M1223">
            <v>2002</v>
          </cell>
          <cell r="N1223">
            <v>6</v>
          </cell>
          <cell r="O1223" t="str">
            <v>042956</v>
          </cell>
          <cell r="P1223">
            <v>3</v>
          </cell>
          <cell r="Q1223" t="str">
            <v>G2860</v>
          </cell>
          <cell r="R1223" t="str">
            <v>FACTUPA$02</v>
          </cell>
          <cell r="S1223" t="str">
            <v>0200014821</v>
          </cell>
          <cell r="T1223" t="str">
            <v>TONY S.A.</v>
          </cell>
          <cell r="U1223">
            <v>42956</v>
          </cell>
          <cell r="V1223">
            <v>102.85</v>
          </cell>
          <cell r="W1223">
            <v>0</v>
          </cell>
          <cell r="X1223">
            <v>102.85</v>
          </cell>
          <cell r="Y1223">
            <v>12.34</v>
          </cell>
        </row>
        <row r="1224">
          <cell r="A1224" t="str">
            <v>G2860C3Y20</v>
          </cell>
          <cell r="B1224" t="str">
            <v>CAJA YOGURT B. 304*204*269 T175 TE1888</v>
          </cell>
          <cell r="C1224">
            <v>90</v>
          </cell>
          <cell r="D1224" t="str">
            <v>3</v>
          </cell>
          <cell r="E1224">
            <v>20020627</v>
          </cell>
          <cell r="F1224" t="str">
            <v>UN</v>
          </cell>
          <cell r="G1224">
            <v>-1</v>
          </cell>
          <cell r="H1224">
            <v>1800</v>
          </cell>
          <cell r="I1224">
            <v>0.32100000000000001</v>
          </cell>
          <cell r="J1224">
            <v>-577.79999999999995</v>
          </cell>
          <cell r="K1224" t="str">
            <v>Peso de Producto Terminado</v>
          </cell>
          <cell r="L1224" t="str">
            <v>G2860</v>
          </cell>
          <cell r="M1224">
            <v>2002</v>
          </cell>
          <cell r="N1224">
            <v>6</v>
          </cell>
          <cell r="O1224" t="str">
            <v>043839</v>
          </cell>
          <cell r="P1224">
            <v>1</v>
          </cell>
          <cell r="Q1224" t="str">
            <v>G2860</v>
          </cell>
          <cell r="R1224" t="str">
            <v>FACTUPA$02</v>
          </cell>
          <cell r="S1224" t="str">
            <v>0200015246</v>
          </cell>
          <cell r="T1224" t="str">
            <v>TONY S.A.</v>
          </cell>
          <cell r="U1224">
            <v>43839</v>
          </cell>
          <cell r="V1224">
            <v>450</v>
          </cell>
          <cell r="W1224">
            <v>0</v>
          </cell>
          <cell r="X1224">
            <v>450</v>
          </cell>
          <cell r="Y1224">
            <v>54</v>
          </cell>
        </row>
        <row r="1225">
          <cell r="A1225" t="str">
            <v>G2860C3001</v>
          </cell>
          <cell r="B1225" t="str">
            <v>CJ LECHE UHT LITRO 914*449 T/200 TE/3891</v>
          </cell>
          <cell r="C1225">
            <v>90</v>
          </cell>
          <cell r="D1225" t="str">
            <v>3</v>
          </cell>
          <cell r="E1225">
            <v>20020617</v>
          </cell>
          <cell r="F1225" t="str">
            <v>UN</v>
          </cell>
          <cell r="G1225">
            <v>-1</v>
          </cell>
          <cell r="H1225">
            <v>2179</v>
          </cell>
          <cell r="I1225">
            <v>0.23899999999999999</v>
          </cell>
          <cell r="J1225">
            <v>-520.78099999999995</v>
          </cell>
          <cell r="K1225" t="str">
            <v>Peso de Producto Terminado</v>
          </cell>
          <cell r="L1225" t="str">
            <v>G2860</v>
          </cell>
          <cell r="M1225">
            <v>2002</v>
          </cell>
          <cell r="N1225">
            <v>6</v>
          </cell>
          <cell r="O1225" t="str">
            <v>043390</v>
          </cell>
          <cell r="P1225">
            <v>1</v>
          </cell>
          <cell r="Q1225" t="str">
            <v>G2860</v>
          </cell>
          <cell r="R1225" t="str">
            <v>FACTUPA$02</v>
          </cell>
          <cell r="S1225" t="str">
            <v>0200015036</v>
          </cell>
          <cell r="T1225" t="str">
            <v>TONY S.A.</v>
          </cell>
          <cell r="U1225">
            <v>43390</v>
          </cell>
          <cell r="V1225">
            <v>588.9</v>
          </cell>
          <cell r="W1225">
            <v>0</v>
          </cell>
          <cell r="X1225">
            <v>588.9</v>
          </cell>
          <cell r="Y1225">
            <v>70.67</v>
          </cell>
        </row>
        <row r="1226">
          <cell r="A1226" t="str">
            <v>G2860C3PAD</v>
          </cell>
          <cell r="B1226" t="str">
            <v>PAD  342*228  T/150</v>
          </cell>
          <cell r="C1226">
            <v>90</v>
          </cell>
          <cell r="D1226" t="str">
            <v>3</v>
          </cell>
          <cell r="E1226">
            <v>20020607</v>
          </cell>
          <cell r="F1226" t="str">
            <v>UN</v>
          </cell>
          <cell r="G1226">
            <v>-1</v>
          </cell>
          <cell r="H1226">
            <v>736</v>
          </cell>
          <cell r="I1226">
            <v>46</v>
          </cell>
          <cell r="J1226">
            <v>-33856</v>
          </cell>
          <cell r="K1226" t="str">
            <v>Peso de Producto Terminado</v>
          </cell>
          <cell r="L1226" t="str">
            <v>G2860</v>
          </cell>
          <cell r="M1226">
            <v>2002</v>
          </cell>
          <cell r="N1226">
            <v>6</v>
          </cell>
          <cell r="O1226" t="str">
            <v>043043</v>
          </cell>
          <cell r="P1226">
            <v>1</v>
          </cell>
          <cell r="Q1226" t="str">
            <v>G2860</v>
          </cell>
          <cell r="R1226" t="str">
            <v>FACTUPA$02</v>
          </cell>
          <cell r="S1226" t="str">
            <v>0200014862</v>
          </cell>
          <cell r="T1226" t="str">
            <v>TONY S.A.</v>
          </cell>
          <cell r="U1226">
            <v>43043</v>
          </cell>
          <cell r="V1226">
            <v>22.08</v>
          </cell>
          <cell r="W1226">
            <v>0</v>
          </cell>
          <cell r="X1226">
            <v>22.08</v>
          </cell>
          <cell r="Y1226">
            <v>2.65</v>
          </cell>
        </row>
        <row r="1227">
          <cell r="A1227" t="str">
            <v>G2860C3001</v>
          </cell>
          <cell r="B1227" t="str">
            <v>CJ LECHE UHT LITRO 914*449 T/200 TE/3891</v>
          </cell>
          <cell r="C1227">
            <v>2</v>
          </cell>
          <cell r="D1227" t="str">
            <v>3</v>
          </cell>
          <cell r="E1227">
            <v>20020612</v>
          </cell>
          <cell r="F1227" t="str">
            <v>UN</v>
          </cell>
          <cell r="G1227">
            <v>1</v>
          </cell>
          <cell r="H1227">
            <v>1459</v>
          </cell>
          <cell r="I1227">
            <v>0.23899999999999999</v>
          </cell>
          <cell r="J1227">
            <v>348.70099999999996</v>
          </cell>
          <cell r="K1227" t="str">
            <v>Peso de Producto Terminado</v>
          </cell>
          <cell r="L1227" t="str">
            <v>G2860</v>
          </cell>
          <cell r="M1227">
            <v>2002</v>
          </cell>
          <cell r="N1227">
            <v>6</v>
          </cell>
          <cell r="O1227" t="str">
            <v>043232</v>
          </cell>
          <cell r="P1227">
            <v>1</v>
          </cell>
          <cell r="Q1227" t="str">
            <v>15283</v>
          </cell>
          <cell r="R1227" t="str">
            <v>21801</v>
          </cell>
          <cell r="S1227" t="str">
            <v>0</v>
          </cell>
          <cell r="T1227" t="str">
            <v>TONY S.A.</v>
          </cell>
          <cell r="U1227">
            <v>43232</v>
          </cell>
        </row>
        <row r="1228">
          <cell r="A1228" t="str">
            <v>G2860C3001</v>
          </cell>
          <cell r="B1228" t="str">
            <v>CJ LECHE UHT LITRO 914*449 T/200 TE/3891</v>
          </cell>
          <cell r="C1228">
            <v>2</v>
          </cell>
          <cell r="D1228" t="str">
            <v>3</v>
          </cell>
          <cell r="E1228">
            <v>20020610</v>
          </cell>
          <cell r="F1228" t="str">
            <v>UN</v>
          </cell>
          <cell r="G1228">
            <v>1</v>
          </cell>
          <cell r="H1228">
            <v>288</v>
          </cell>
          <cell r="I1228">
            <v>0.23899999999999999</v>
          </cell>
          <cell r="J1228">
            <v>68.831999999999994</v>
          </cell>
          <cell r="K1228" t="str">
            <v>Peso de Producto Terminado</v>
          </cell>
          <cell r="L1228" t="str">
            <v>G2860</v>
          </cell>
          <cell r="M1228">
            <v>2002</v>
          </cell>
          <cell r="N1228">
            <v>6</v>
          </cell>
          <cell r="O1228" t="str">
            <v>043146</v>
          </cell>
          <cell r="P1228">
            <v>1</v>
          </cell>
          <cell r="Q1228" t="str">
            <v>15041</v>
          </cell>
          <cell r="R1228" t="str">
            <v>21801</v>
          </cell>
          <cell r="S1228" t="str">
            <v>0</v>
          </cell>
          <cell r="T1228" t="str">
            <v>TONY S.A.</v>
          </cell>
          <cell r="U1228">
            <v>43146</v>
          </cell>
        </row>
        <row r="1229">
          <cell r="A1229" t="str">
            <v>G2860C3001</v>
          </cell>
          <cell r="B1229" t="str">
            <v>CJ LECHE UHT LITRO 914*449 T/200 TE/3891</v>
          </cell>
          <cell r="C1229">
            <v>90</v>
          </cell>
          <cell r="D1229" t="str">
            <v>3</v>
          </cell>
          <cell r="E1229">
            <v>20020604</v>
          </cell>
          <cell r="F1229" t="str">
            <v>UN</v>
          </cell>
          <cell r="G1229">
            <v>-1</v>
          </cell>
          <cell r="H1229">
            <v>3000</v>
          </cell>
          <cell r="I1229">
            <v>0.23899999999999999</v>
          </cell>
          <cell r="J1229">
            <v>-717</v>
          </cell>
          <cell r="K1229" t="str">
            <v>Peso de Producto Terminado</v>
          </cell>
          <cell r="L1229" t="str">
            <v>G2860</v>
          </cell>
          <cell r="M1229">
            <v>2002</v>
          </cell>
          <cell r="N1229">
            <v>6</v>
          </cell>
          <cell r="O1229" t="str">
            <v>042858</v>
          </cell>
          <cell r="P1229">
            <v>1</v>
          </cell>
          <cell r="Q1229" t="str">
            <v>G2860</v>
          </cell>
          <cell r="R1229" t="str">
            <v>FACTUPA$02</v>
          </cell>
          <cell r="S1229" t="str">
            <v>0200014781</v>
          </cell>
          <cell r="T1229" t="str">
            <v>TONY S.A.</v>
          </cell>
          <cell r="U1229">
            <v>42858</v>
          </cell>
          <cell r="V1229">
            <v>450</v>
          </cell>
          <cell r="W1229">
            <v>0</v>
          </cell>
          <cell r="X1229">
            <v>450</v>
          </cell>
          <cell r="Y1229">
            <v>54</v>
          </cell>
        </row>
        <row r="1230">
          <cell r="A1230" t="str">
            <v>G2860C3001</v>
          </cell>
          <cell r="B1230" t="str">
            <v>CJ LECHE UHT LITRO 914*449 T/200 TE/3891</v>
          </cell>
          <cell r="C1230">
            <v>90</v>
          </cell>
          <cell r="D1230" t="str">
            <v>3</v>
          </cell>
          <cell r="E1230">
            <v>20020604</v>
          </cell>
          <cell r="F1230" t="str">
            <v>UN</v>
          </cell>
          <cell r="G1230">
            <v>-1</v>
          </cell>
          <cell r="H1230">
            <v>3000</v>
          </cell>
          <cell r="I1230">
            <v>0.23899999999999999</v>
          </cell>
          <cell r="J1230">
            <v>-717</v>
          </cell>
          <cell r="K1230" t="str">
            <v>Peso de Producto Terminado</v>
          </cell>
          <cell r="L1230" t="str">
            <v>G2860</v>
          </cell>
          <cell r="M1230">
            <v>2002</v>
          </cell>
          <cell r="N1230">
            <v>6</v>
          </cell>
          <cell r="O1230" t="str">
            <v>042857</v>
          </cell>
          <cell r="P1230">
            <v>1</v>
          </cell>
          <cell r="Q1230" t="str">
            <v>G2860</v>
          </cell>
          <cell r="R1230" t="str">
            <v>FACTUPA$02</v>
          </cell>
          <cell r="S1230" t="str">
            <v>0200014779</v>
          </cell>
          <cell r="T1230" t="str">
            <v>TONY S.A.</v>
          </cell>
          <cell r="U1230">
            <v>42857</v>
          </cell>
          <cell r="V1230">
            <v>450</v>
          </cell>
          <cell r="W1230">
            <v>0</v>
          </cell>
          <cell r="X1230">
            <v>450</v>
          </cell>
          <cell r="Y1230">
            <v>54</v>
          </cell>
        </row>
        <row r="1231">
          <cell r="A1231" t="str">
            <v>G2860C3001</v>
          </cell>
          <cell r="B1231" t="str">
            <v>CJ LECHE UHT LITRO 914*449 T/200 TE/3891</v>
          </cell>
          <cell r="C1231">
            <v>2</v>
          </cell>
          <cell r="D1231" t="str">
            <v>3</v>
          </cell>
          <cell r="E1231">
            <v>20020604</v>
          </cell>
          <cell r="F1231" t="str">
            <v>UN</v>
          </cell>
          <cell r="G1231">
            <v>1</v>
          </cell>
          <cell r="H1231">
            <v>4020</v>
          </cell>
          <cell r="I1231">
            <v>0.23899999999999999</v>
          </cell>
          <cell r="J1231">
            <v>960.78</v>
          </cell>
          <cell r="K1231" t="str">
            <v>Peso de Producto Terminado</v>
          </cell>
          <cell r="L1231" t="str">
            <v>G2860</v>
          </cell>
          <cell r="M1231">
            <v>2002</v>
          </cell>
          <cell r="N1231">
            <v>6</v>
          </cell>
          <cell r="O1231" t="str">
            <v>042853</v>
          </cell>
          <cell r="P1231">
            <v>3</v>
          </cell>
          <cell r="Q1231" t="str">
            <v>14892</v>
          </cell>
          <cell r="R1231" t="str">
            <v>21670</v>
          </cell>
          <cell r="S1231" t="str">
            <v>0</v>
          </cell>
          <cell r="T1231" t="str">
            <v>TONY S.A.</v>
          </cell>
          <cell r="U1231">
            <v>42853</v>
          </cell>
        </row>
        <row r="1232">
          <cell r="A1232" t="str">
            <v>G2860C3PAD</v>
          </cell>
          <cell r="B1232" t="str">
            <v>PAD  342*228  T/150</v>
          </cell>
          <cell r="C1232">
            <v>2</v>
          </cell>
          <cell r="D1232" t="str">
            <v>3</v>
          </cell>
          <cell r="E1232">
            <v>20020606</v>
          </cell>
          <cell r="F1232" t="str">
            <v>UN</v>
          </cell>
          <cell r="G1232">
            <v>1</v>
          </cell>
          <cell r="H1232">
            <v>7350</v>
          </cell>
          <cell r="I1232">
            <v>0.46</v>
          </cell>
          <cell r="J1232">
            <v>3381</v>
          </cell>
          <cell r="K1232" t="str">
            <v>Peso de Producto Terminado</v>
          </cell>
          <cell r="L1232" t="str">
            <v>G2860</v>
          </cell>
          <cell r="M1232">
            <v>2002</v>
          </cell>
          <cell r="N1232">
            <v>6</v>
          </cell>
          <cell r="O1232" t="str">
            <v>043000</v>
          </cell>
          <cell r="P1232">
            <v>4</v>
          </cell>
          <cell r="Q1232" t="str">
            <v>14984</v>
          </cell>
          <cell r="R1232" t="str">
            <v>20445</v>
          </cell>
          <cell r="S1232" t="str">
            <v>0</v>
          </cell>
          <cell r="T1232" t="str">
            <v>TONY S.A.</v>
          </cell>
          <cell r="U1232">
            <v>43000</v>
          </cell>
        </row>
        <row r="1233">
          <cell r="A1233" t="str">
            <v>G2860C3Y20</v>
          </cell>
          <cell r="B1233" t="str">
            <v>CAJA YOGURT B. 304*204*269 T175 TE1888</v>
          </cell>
          <cell r="C1233">
            <v>90</v>
          </cell>
          <cell r="D1233" t="str">
            <v>3</v>
          </cell>
          <cell r="E1233">
            <v>20020628</v>
          </cell>
          <cell r="F1233" t="str">
            <v>UN</v>
          </cell>
          <cell r="G1233">
            <v>-1</v>
          </cell>
          <cell r="H1233">
            <v>1432</v>
          </cell>
          <cell r="I1233">
            <v>0.32100000000000001</v>
          </cell>
          <cell r="J1233">
            <v>-459.67200000000003</v>
          </cell>
          <cell r="K1233" t="str">
            <v>Peso de Producto Terminado</v>
          </cell>
          <cell r="L1233" t="str">
            <v>G2860</v>
          </cell>
          <cell r="M1233">
            <v>2002</v>
          </cell>
          <cell r="N1233">
            <v>6</v>
          </cell>
          <cell r="O1233" t="str">
            <v>043951</v>
          </cell>
          <cell r="P1233">
            <v>1</v>
          </cell>
          <cell r="Q1233" t="str">
            <v>G2860</v>
          </cell>
          <cell r="R1233" t="str">
            <v>FACTUPA$02</v>
          </cell>
          <cell r="S1233" t="str">
            <v>0200015287</v>
          </cell>
          <cell r="T1233" t="str">
            <v>TONY S.A.</v>
          </cell>
          <cell r="U1233">
            <v>43951</v>
          </cell>
          <cell r="V1233">
            <v>358</v>
          </cell>
          <cell r="W1233">
            <v>0</v>
          </cell>
          <cell r="X1233">
            <v>358</v>
          </cell>
          <cell r="Y1233">
            <v>42.96</v>
          </cell>
        </row>
        <row r="1234">
          <cell r="A1234" t="str">
            <v>G2860C3001</v>
          </cell>
          <cell r="B1234" t="str">
            <v>CJ LECHE UHT LITRO 914*449 T/200 TE/3891</v>
          </cell>
          <cell r="C1234">
            <v>2</v>
          </cell>
          <cell r="D1234" t="str">
            <v>3</v>
          </cell>
          <cell r="E1234">
            <v>20020618</v>
          </cell>
          <cell r="F1234" t="str">
            <v>UN</v>
          </cell>
          <cell r="G1234">
            <v>1</v>
          </cell>
          <cell r="H1234">
            <v>2430</v>
          </cell>
          <cell r="I1234">
            <v>0.23899999999999999</v>
          </cell>
          <cell r="J1234">
            <v>580.77</v>
          </cell>
          <cell r="K1234" t="str">
            <v>Peso de Producto Terminado</v>
          </cell>
          <cell r="L1234" t="str">
            <v>G2860</v>
          </cell>
          <cell r="M1234">
            <v>2002</v>
          </cell>
          <cell r="N1234">
            <v>6</v>
          </cell>
          <cell r="O1234" t="str">
            <v>043485</v>
          </cell>
          <cell r="P1234">
            <v>2</v>
          </cell>
          <cell r="Q1234" t="str">
            <v>15336</v>
          </cell>
          <cell r="R1234" t="str">
            <v>21934</v>
          </cell>
          <cell r="S1234" t="str">
            <v>0</v>
          </cell>
          <cell r="T1234" t="str">
            <v>TONY S.A.</v>
          </cell>
          <cell r="U1234">
            <v>43485</v>
          </cell>
        </row>
        <row r="1235">
          <cell r="A1235" t="str">
            <v>G2802C3008</v>
          </cell>
          <cell r="B1235" t="str">
            <v>CJ 4X4000 336*336*206 T/175 TE/4138</v>
          </cell>
          <cell r="C1235">
            <v>2</v>
          </cell>
          <cell r="D1235" t="str">
            <v>3</v>
          </cell>
          <cell r="E1235">
            <v>20020621</v>
          </cell>
          <cell r="F1235" t="str">
            <v>UN</v>
          </cell>
          <cell r="G1235">
            <v>1</v>
          </cell>
          <cell r="H1235">
            <v>4127</v>
          </cell>
          <cell r="I1235">
            <v>0.47199999999999998</v>
          </cell>
          <cell r="J1235">
            <v>1947.944</v>
          </cell>
          <cell r="K1235" t="str">
            <v>Peso de Producto Terminado</v>
          </cell>
          <cell r="L1235" t="str">
            <v>G2802</v>
          </cell>
          <cell r="M1235">
            <v>2002</v>
          </cell>
          <cell r="N1235">
            <v>6</v>
          </cell>
          <cell r="O1235" t="str">
            <v>043618</v>
          </cell>
          <cell r="P1235">
            <v>1</v>
          </cell>
          <cell r="Q1235" t="str">
            <v>15428</v>
          </cell>
          <cell r="R1235" t="str">
            <v>22022</v>
          </cell>
          <cell r="S1235" t="str">
            <v>0</v>
          </cell>
          <cell r="T1235" t="str">
            <v>ULTRAQUIMICA</v>
          </cell>
          <cell r="U1235">
            <v>43618</v>
          </cell>
        </row>
        <row r="1236">
          <cell r="A1236" t="str">
            <v>G2860C3PAD</v>
          </cell>
          <cell r="B1236" t="str">
            <v>PAD  342*228  T/150</v>
          </cell>
          <cell r="C1236">
            <v>90</v>
          </cell>
          <cell r="D1236" t="str">
            <v>3</v>
          </cell>
          <cell r="E1236">
            <v>20020607</v>
          </cell>
          <cell r="F1236" t="str">
            <v>UN</v>
          </cell>
          <cell r="G1236">
            <v>-1</v>
          </cell>
          <cell r="H1236">
            <v>1620</v>
          </cell>
          <cell r="I1236">
            <v>46</v>
          </cell>
          <cell r="J1236">
            <v>-74520</v>
          </cell>
          <cell r="K1236" t="str">
            <v>Peso de Producto Terminado</v>
          </cell>
          <cell r="L1236" t="str">
            <v>G2860</v>
          </cell>
          <cell r="M1236">
            <v>2002</v>
          </cell>
          <cell r="N1236">
            <v>6</v>
          </cell>
          <cell r="O1236" t="str">
            <v>043041</v>
          </cell>
          <cell r="P1236">
            <v>1</v>
          </cell>
          <cell r="Q1236" t="str">
            <v>G2860</v>
          </cell>
          <cell r="R1236" t="str">
            <v>FACTUPA$02</v>
          </cell>
          <cell r="S1236" t="str">
            <v>0200014861</v>
          </cell>
          <cell r="T1236" t="str">
            <v>TONY S.A.</v>
          </cell>
          <cell r="U1236">
            <v>43041</v>
          </cell>
          <cell r="V1236">
            <v>48.6</v>
          </cell>
          <cell r="W1236">
            <v>0</v>
          </cell>
          <cell r="X1236">
            <v>48.6</v>
          </cell>
          <cell r="Y1236">
            <v>5.83</v>
          </cell>
        </row>
        <row r="1237">
          <cell r="A1237" t="str">
            <v>G2860C3CLT</v>
          </cell>
          <cell r="B1237" t="str">
            <v>CAJA LECHE TONY 346X232X238 T/150</v>
          </cell>
          <cell r="C1237">
            <v>2</v>
          </cell>
          <cell r="D1237" t="str">
            <v>3</v>
          </cell>
          <cell r="E1237">
            <v>20020605</v>
          </cell>
          <cell r="F1237" t="str">
            <v>UN</v>
          </cell>
          <cell r="G1237">
            <v>1</v>
          </cell>
          <cell r="H1237">
            <v>2269</v>
          </cell>
          <cell r="I1237">
            <v>0.30399999999999999</v>
          </cell>
          <cell r="J1237">
            <v>689.77599999999995</v>
          </cell>
          <cell r="K1237" t="str">
            <v>Peso de Producto Terminado</v>
          </cell>
          <cell r="L1237" t="str">
            <v>G2860</v>
          </cell>
          <cell r="M1237">
            <v>2002</v>
          </cell>
          <cell r="N1237">
            <v>6</v>
          </cell>
          <cell r="O1237" t="str">
            <v>042893</v>
          </cell>
          <cell r="P1237">
            <v>7</v>
          </cell>
          <cell r="Q1237" t="str">
            <v>14901</v>
          </cell>
          <cell r="R1237" t="str">
            <v>21649</v>
          </cell>
          <cell r="S1237" t="str">
            <v>0</v>
          </cell>
          <cell r="T1237" t="str">
            <v>TONY S.A.</v>
          </cell>
          <cell r="U1237">
            <v>42893</v>
          </cell>
        </row>
        <row r="1238">
          <cell r="A1238" t="str">
            <v>G2802C3011</v>
          </cell>
          <cell r="B1238" t="str">
            <v>CJ 24X1000 PLAST.434*326*274 KC 175 4109</v>
          </cell>
          <cell r="C1238">
            <v>90</v>
          </cell>
          <cell r="D1238" t="str">
            <v>3</v>
          </cell>
          <cell r="E1238">
            <v>20020619</v>
          </cell>
          <cell r="F1238" t="str">
            <v>UN</v>
          </cell>
          <cell r="G1238">
            <v>-1</v>
          </cell>
          <cell r="H1238">
            <v>2745</v>
          </cell>
          <cell r="I1238">
            <v>0.56100000000000005</v>
          </cell>
          <cell r="J1238">
            <v>-1539.9449999999999</v>
          </cell>
          <cell r="K1238" t="str">
            <v>Peso de Producto Terminado</v>
          </cell>
          <cell r="L1238" t="str">
            <v>G2802</v>
          </cell>
          <cell r="M1238">
            <v>2002</v>
          </cell>
          <cell r="N1238">
            <v>6</v>
          </cell>
          <cell r="O1238" t="str">
            <v>043497</v>
          </cell>
          <cell r="P1238">
            <v>1</v>
          </cell>
          <cell r="Q1238" t="str">
            <v>G2802</v>
          </cell>
          <cell r="R1238" t="str">
            <v>FACTUPA$02</v>
          </cell>
          <cell r="S1238" t="str">
            <v>0200015086</v>
          </cell>
          <cell r="T1238" t="str">
            <v>ULTRAQUIMICA</v>
          </cell>
          <cell r="U1238">
            <v>43497</v>
          </cell>
          <cell r="V1238">
            <v>1152.9000000000001</v>
          </cell>
          <cell r="W1238">
            <v>0</v>
          </cell>
          <cell r="X1238">
            <v>1152.9000000000001</v>
          </cell>
          <cell r="Y1238">
            <v>138.35</v>
          </cell>
        </row>
        <row r="1239">
          <cell r="A1239" t="str">
            <v>G2802C3011</v>
          </cell>
          <cell r="B1239" t="str">
            <v>CJ 24X1000 PLAST.434*326*274 KC 175 4109</v>
          </cell>
          <cell r="C1239">
            <v>2</v>
          </cell>
          <cell r="D1239" t="str">
            <v>3</v>
          </cell>
          <cell r="E1239">
            <v>20020618</v>
          </cell>
          <cell r="F1239" t="str">
            <v>UN</v>
          </cell>
          <cell r="G1239">
            <v>1</v>
          </cell>
          <cell r="H1239">
            <v>2745</v>
          </cell>
          <cell r="I1239">
            <v>0.56100000000000005</v>
          </cell>
          <cell r="J1239">
            <v>1539.9449999999999</v>
          </cell>
          <cell r="K1239" t="str">
            <v>Peso de Producto Terminado</v>
          </cell>
          <cell r="L1239" t="str">
            <v>G2802</v>
          </cell>
          <cell r="M1239">
            <v>2002</v>
          </cell>
          <cell r="N1239">
            <v>6</v>
          </cell>
          <cell r="O1239" t="str">
            <v>043485</v>
          </cell>
          <cell r="P1239">
            <v>8</v>
          </cell>
          <cell r="Q1239" t="str">
            <v>15234</v>
          </cell>
          <cell r="R1239" t="str">
            <v>21941</v>
          </cell>
          <cell r="S1239" t="str">
            <v>0</v>
          </cell>
          <cell r="T1239" t="str">
            <v>ULTRAQUIMICA</v>
          </cell>
          <cell r="U1239">
            <v>43485</v>
          </cell>
        </row>
        <row r="1240">
          <cell r="A1240" t="str">
            <v>G2802C3010</v>
          </cell>
          <cell r="B1240" t="str">
            <v>CJ 4X4000 PLAST.336*336*206 KC T175 4108</v>
          </cell>
          <cell r="C1240">
            <v>90</v>
          </cell>
          <cell r="D1240" t="str">
            <v>3</v>
          </cell>
          <cell r="E1240">
            <v>20020618</v>
          </cell>
          <cell r="F1240" t="str">
            <v>UN</v>
          </cell>
          <cell r="G1240">
            <v>-1</v>
          </cell>
          <cell r="H1240">
            <v>2940</v>
          </cell>
          <cell r="I1240">
            <v>0.45100000000000001</v>
          </cell>
          <cell r="J1240">
            <v>-1325.94</v>
          </cell>
          <cell r="K1240" t="str">
            <v>Peso de Producto Terminado</v>
          </cell>
          <cell r="L1240" t="str">
            <v>G2802</v>
          </cell>
          <cell r="M1240">
            <v>2002</v>
          </cell>
          <cell r="N1240">
            <v>6</v>
          </cell>
          <cell r="O1240" t="str">
            <v>043446</v>
          </cell>
          <cell r="P1240">
            <v>1</v>
          </cell>
          <cell r="Q1240" t="str">
            <v>G2802</v>
          </cell>
          <cell r="R1240" t="str">
            <v>FACTUPA$02</v>
          </cell>
          <cell r="S1240" t="str">
            <v>0200015061</v>
          </cell>
          <cell r="T1240" t="str">
            <v>ULTRAQUIMICA</v>
          </cell>
          <cell r="U1240">
            <v>43446</v>
          </cell>
          <cell r="V1240">
            <v>1058.4000000000001</v>
          </cell>
          <cell r="W1240">
            <v>0</v>
          </cell>
          <cell r="X1240">
            <v>1058.4000000000001</v>
          </cell>
          <cell r="Y1240">
            <v>127.01</v>
          </cell>
        </row>
        <row r="1241">
          <cell r="A1241" t="str">
            <v>G2802C3010</v>
          </cell>
          <cell r="B1241" t="str">
            <v>CJ 4X4000 PLAST.336*336*206 KC T175 4108</v>
          </cell>
          <cell r="C1241">
            <v>2</v>
          </cell>
          <cell r="D1241" t="str">
            <v>3</v>
          </cell>
          <cell r="E1241">
            <v>20020618</v>
          </cell>
          <cell r="F1241" t="str">
            <v>UN</v>
          </cell>
          <cell r="G1241">
            <v>1</v>
          </cell>
          <cell r="H1241">
            <v>2940</v>
          </cell>
          <cell r="I1241">
            <v>0.45100000000000001</v>
          </cell>
          <cell r="J1241">
            <v>1325.94</v>
          </cell>
          <cell r="K1241" t="str">
            <v>Peso de Producto Terminado</v>
          </cell>
          <cell r="L1241" t="str">
            <v>G2802</v>
          </cell>
          <cell r="M1241">
            <v>2002</v>
          </cell>
          <cell r="N1241">
            <v>6</v>
          </cell>
          <cell r="O1241" t="str">
            <v>043440</v>
          </cell>
          <cell r="P1241">
            <v>1</v>
          </cell>
          <cell r="Q1241" t="str">
            <v>15226</v>
          </cell>
          <cell r="R1241" t="str">
            <v>21944</v>
          </cell>
          <cell r="S1241" t="str">
            <v>0</v>
          </cell>
          <cell r="T1241" t="str">
            <v>ULTRAQUIMICA</v>
          </cell>
          <cell r="U1241">
            <v>43440</v>
          </cell>
        </row>
        <row r="1242">
          <cell r="A1242" t="str">
            <v>G2802C3009</v>
          </cell>
          <cell r="B1242" t="str">
            <v>CJ 24X1000 CC 434*326*274 T/175 TE/4137</v>
          </cell>
          <cell r="C1242">
            <v>90</v>
          </cell>
          <cell r="D1242" t="str">
            <v>3</v>
          </cell>
          <cell r="E1242">
            <v>20020626</v>
          </cell>
          <cell r="F1242" t="str">
            <v>UN</v>
          </cell>
          <cell r="G1242">
            <v>-1</v>
          </cell>
          <cell r="H1242">
            <v>3284</v>
          </cell>
          <cell r="I1242">
            <v>0.54700000000000004</v>
          </cell>
          <cell r="J1242">
            <v>-1796.3480000000002</v>
          </cell>
          <cell r="K1242" t="str">
            <v>Peso de Producto Terminado</v>
          </cell>
          <cell r="L1242" t="str">
            <v>G2802</v>
          </cell>
          <cell r="M1242">
            <v>2002</v>
          </cell>
          <cell r="N1242">
            <v>6</v>
          </cell>
          <cell r="O1242" t="str">
            <v>043808</v>
          </cell>
          <cell r="P1242">
            <v>1</v>
          </cell>
          <cell r="Q1242" t="str">
            <v>G2802</v>
          </cell>
          <cell r="R1242" t="str">
            <v>FACTUPA$02</v>
          </cell>
          <cell r="S1242" t="str">
            <v>0200015225</v>
          </cell>
          <cell r="T1242" t="str">
            <v>ULTRAQUIMICA</v>
          </cell>
          <cell r="U1242">
            <v>43808</v>
          </cell>
          <cell r="V1242">
            <v>1379.28</v>
          </cell>
          <cell r="W1242">
            <v>0</v>
          </cell>
          <cell r="X1242">
            <v>1379.28</v>
          </cell>
          <cell r="Y1242">
            <v>165.51</v>
          </cell>
        </row>
        <row r="1243">
          <cell r="A1243" t="str">
            <v>G2860C3CLT</v>
          </cell>
          <cell r="B1243" t="str">
            <v>CAJA LECHE TONY 346X232X238 T/150</v>
          </cell>
          <cell r="C1243">
            <v>90</v>
          </cell>
          <cell r="D1243" t="str">
            <v>3</v>
          </cell>
          <cell r="E1243">
            <v>20020605</v>
          </cell>
          <cell r="F1243" t="str">
            <v>UN</v>
          </cell>
          <cell r="G1243">
            <v>-1</v>
          </cell>
          <cell r="H1243">
            <v>2217</v>
          </cell>
          <cell r="I1243">
            <v>0.33900000000000002</v>
          </cell>
          <cell r="J1243">
            <v>-751.5630000000001</v>
          </cell>
          <cell r="K1243" t="str">
            <v>Peso de Producto Terminado</v>
          </cell>
          <cell r="L1243" t="str">
            <v>G2860</v>
          </cell>
          <cell r="M1243">
            <v>2002</v>
          </cell>
          <cell r="N1243">
            <v>6</v>
          </cell>
          <cell r="O1243" t="str">
            <v>042898</v>
          </cell>
          <cell r="P1243">
            <v>1</v>
          </cell>
          <cell r="Q1243" t="str">
            <v>G2860</v>
          </cell>
          <cell r="R1243" t="str">
            <v>FACTUPA$02</v>
          </cell>
          <cell r="S1243" t="str">
            <v>0200014794</v>
          </cell>
          <cell r="T1243" t="str">
            <v>TONY S.A.</v>
          </cell>
          <cell r="U1243">
            <v>42898</v>
          </cell>
          <cell r="V1243">
            <v>1211.22</v>
          </cell>
          <cell r="W1243">
            <v>0</v>
          </cell>
          <cell r="X1243">
            <v>1211.22</v>
          </cell>
          <cell r="Y1243">
            <v>145.35</v>
          </cell>
        </row>
        <row r="1244">
          <cell r="A1244" t="str">
            <v>G2802C3008</v>
          </cell>
          <cell r="B1244" t="str">
            <v>CJ 4X4000 336*336*206 T/175 TE/4138</v>
          </cell>
          <cell r="C1244">
            <v>90</v>
          </cell>
          <cell r="D1244" t="str">
            <v>3</v>
          </cell>
          <cell r="E1244">
            <v>20020624</v>
          </cell>
          <cell r="F1244" t="str">
            <v>UN</v>
          </cell>
          <cell r="G1244">
            <v>-1</v>
          </cell>
          <cell r="H1244">
            <v>4127</v>
          </cell>
          <cell r="I1244">
            <v>0.47199999999999998</v>
          </cell>
          <cell r="J1244">
            <v>-1947.944</v>
          </cell>
          <cell r="K1244" t="str">
            <v>Peso de Producto Terminado</v>
          </cell>
          <cell r="L1244" t="str">
            <v>G2802</v>
          </cell>
          <cell r="M1244">
            <v>2002</v>
          </cell>
          <cell r="N1244">
            <v>6</v>
          </cell>
          <cell r="O1244" t="str">
            <v>043627</v>
          </cell>
          <cell r="P1244">
            <v>1</v>
          </cell>
          <cell r="Q1244" t="str">
            <v>G2802</v>
          </cell>
          <cell r="R1244" t="str">
            <v>FACTUPA$02</v>
          </cell>
          <cell r="S1244" t="str">
            <v>0200015160</v>
          </cell>
          <cell r="T1244" t="str">
            <v>ULTRAQUIMICA</v>
          </cell>
          <cell r="U1244">
            <v>43627</v>
          </cell>
          <cell r="V1244">
            <v>1485.72</v>
          </cell>
          <cell r="W1244">
            <v>0</v>
          </cell>
          <cell r="X1244">
            <v>1485.72</v>
          </cell>
          <cell r="Y1244">
            <v>178.29</v>
          </cell>
        </row>
        <row r="1245">
          <cell r="A1245" t="str">
            <v>G2860C3CLT</v>
          </cell>
          <cell r="B1245" t="str">
            <v>CAJA LECHE TONY 346X232X238 T/150</v>
          </cell>
          <cell r="C1245">
            <v>90</v>
          </cell>
          <cell r="D1245" t="str">
            <v>3</v>
          </cell>
          <cell r="E1245">
            <v>20020605</v>
          </cell>
          <cell r="F1245" t="str">
            <v>UN</v>
          </cell>
          <cell r="G1245">
            <v>-1</v>
          </cell>
          <cell r="H1245">
            <v>1620</v>
          </cell>
          <cell r="I1245">
            <v>0.33900000000000002</v>
          </cell>
          <cell r="J1245">
            <v>-549.17999999999995</v>
          </cell>
          <cell r="K1245" t="str">
            <v>Peso de Producto Terminado</v>
          </cell>
          <cell r="L1245" t="str">
            <v>G2860</v>
          </cell>
          <cell r="M1245">
            <v>2002</v>
          </cell>
          <cell r="N1245">
            <v>6</v>
          </cell>
          <cell r="O1245" t="str">
            <v>042905</v>
          </cell>
          <cell r="P1245">
            <v>1</v>
          </cell>
          <cell r="Q1245" t="str">
            <v>G2860</v>
          </cell>
          <cell r="R1245" t="str">
            <v>FACTUPA$02</v>
          </cell>
          <cell r="S1245" t="str">
            <v>0200014800</v>
          </cell>
          <cell r="T1245" t="str">
            <v>TONY S.A.</v>
          </cell>
          <cell r="U1245">
            <v>42905</v>
          </cell>
          <cell r="V1245">
            <v>437.4</v>
          </cell>
          <cell r="W1245">
            <v>0</v>
          </cell>
          <cell r="X1245">
            <v>437.4</v>
          </cell>
          <cell r="Y1245">
            <v>52.49</v>
          </cell>
        </row>
        <row r="1246">
          <cell r="A1246" t="str">
            <v>G2802C3008</v>
          </cell>
          <cell r="B1246" t="str">
            <v>CJ 4X4000 336*336*206 T/175 TE/4138</v>
          </cell>
          <cell r="C1246">
            <v>90</v>
          </cell>
          <cell r="D1246" t="str">
            <v>3</v>
          </cell>
          <cell r="E1246">
            <v>20020604</v>
          </cell>
          <cell r="F1246" t="str">
            <v>UN</v>
          </cell>
          <cell r="G1246">
            <v>-1</v>
          </cell>
          <cell r="H1246">
            <v>3201</v>
          </cell>
          <cell r="I1246">
            <v>0.47199999999999998</v>
          </cell>
          <cell r="J1246">
            <v>-1510.8719999999998</v>
          </cell>
          <cell r="K1246" t="str">
            <v>Peso de Producto Terminado</v>
          </cell>
          <cell r="L1246" t="str">
            <v>G2802</v>
          </cell>
          <cell r="M1246">
            <v>2002</v>
          </cell>
          <cell r="N1246">
            <v>6</v>
          </cell>
          <cell r="O1246" t="str">
            <v>042845</v>
          </cell>
          <cell r="P1246">
            <v>1</v>
          </cell>
          <cell r="Q1246" t="str">
            <v>G2802</v>
          </cell>
          <cell r="R1246" t="str">
            <v>FACTUPA$02</v>
          </cell>
          <cell r="S1246" t="str">
            <v>0200014774</v>
          </cell>
          <cell r="T1246" t="str">
            <v>ULTRAQUIMICA</v>
          </cell>
          <cell r="U1246">
            <v>42845</v>
          </cell>
          <cell r="V1246">
            <v>1184.3699999999999</v>
          </cell>
          <cell r="W1246">
            <v>0</v>
          </cell>
          <cell r="X1246">
            <v>1184.3699999999999</v>
          </cell>
          <cell r="Y1246">
            <v>142.12</v>
          </cell>
        </row>
        <row r="1247">
          <cell r="A1247" t="str">
            <v>G2802C3008</v>
          </cell>
          <cell r="B1247" t="str">
            <v>CJ 4X4000 336*336*206 T/175 TE/4138</v>
          </cell>
          <cell r="C1247">
            <v>2</v>
          </cell>
          <cell r="D1247" t="str">
            <v>3</v>
          </cell>
          <cell r="E1247">
            <v>20020603</v>
          </cell>
          <cell r="F1247" t="str">
            <v>UN</v>
          </cell>
          <cell r="G1247">
            <v>1</v>
          </cell>
          <cell r="H1247">
            <v>3201</v>
          </cell>
          <cell r="I1247">
            <v>0.45100000000000001</v>
          </cell>
          <cell r="J1247">
            <v>1443.6510000000001</v>
          </cell>
          <cell r="K1247" t="str">
            <v>Peso de Producto Terminado</v>
          </cell>
          <cell r="L1247" t="str">
            <v>G2802</v>
          </cell>
          <cell r="M1247">
            <v>2002</v>
          </cell>
          <cell r="N1247">
            <v>6</v>
          </cell>
          <cell r="O1247" t="str">
            <v>042844</v>
          </cell>
          <cell r="P1247">
            <v>1</v>
          </cell>
          <cell r="Q1247" t="str">
            <v>14883</v>
          </cell>
          <cell r="R1247" t="str">
            <v>21651</v>
          </cell>
          <cell r="S1247" t="str">
            <v>0</v>
          </cell>
          <cell r="T1247" t="str">
            <v>ULTRAQUIMICA</v>
          </cell>
          <cell r="U1247">
            <v>42844</v>
          </cell>
        </row>
        <row r="1248">
          <cell r="A1248" t="str">
            <v>G2802C3C01</v>
          </cell>
          <cell r="B1248" t="str">
            <v>CAJA 100 1/32MET.340*340*216 T175 TE4112</v>
          </cell>
          <cell r="C1248">
            <v>90</v>
          </cell>
          <cell r="D1248" t="str">
            <v>3</v>
          </cell>
          <cell r="E1248">
            <v>20020610</v>
          </cell>
          <cell r="F1248" t="str">
            <v>UN</v>
          </cell>
          <cell r="G1248">
            <v>-1</v>
          </cell>
          <cell r="H1248">
            <v>1965</v>
          </cell>
          <cell r="I1248">
            <v>0.46700000000000003</v>
          </cell>
          <cell r="J1248">
            <v>-917.65499999999997</v>
          </cell>
          <cell r="K1248" t="str">
            <v>Peso de Producto Terminado</v>
          </cell>
          <cell r="L1248" t="str">
            <v>G2802</v>
          </cell>
          <cell r="M1248">
            <v>2002</v>
          </cell>
          <cell r="N1248">
            <v>6</v>
          </cell>
          <cell r="O1248" t="str">
            <v>043096</v>
          </cell>
          <cell r="P1248">
            <v>1</v>
          </cell>
          <cell r="Q1248" t="str">
            <v>G2802</v>
          </cell>
          <cell r="R1248" t="str">
            <v>FACTUPA$02</v>
          </cell>
          <cell r="S1248" t="str">
            <v>0200014892</v>
          </cell>
          <cell r="T1248" t="str">
            <v>ULTRAQUIMICA</v>
          </cell>
          <cell r="U1248">
            <v>43096</v>
          </cell>
          <cell r="V1248">
            <v>746.7</v>
          </cell>
          <cell r="W1248">
            <v>0</v>
          </cell>
          <cell r="X1248">
            <v>746.7</v>
          </cell>
          <cell r="Y1248">
            <v>89.6</v>
          </cell>
        </row>
        <row r="1249">
          <cell r="A1249" t="str">
            <v>G2802C3C01</v>
          </cell>
          <cell r="B1249" t="str">
            <v>CAJA 100 1/32MET.340*340*216 T175 TE4112</v>
          </cell>
          <cell r="C1249">
            <v>2</v>
          </cell>
          <cell r="D1249" t="str">
            <v>3</v>
          </cell>
          <cell r="E1249">
            <v>20020610</v>
          </cell>
          <cell r="F1249" t="str">
            <v>UN</v>
          </cell>
          <cell r="G1249">
            <v>1</v>
          </cell>
          <cell r="H1249">
            <v>1965</v>
          </cell>
          <cell r="I1249">
            <v>0.46700000000000003</v>
          </cell>
          <cell r="J1249">
            <v>917.65499999999997</v>
          </cell>
          <cell r="K1249" t="str">
            <v>Peso de Producto Terminado</v>
          </cell>
          <cell r="L1249" t="str">
            <v>G2802</v>
          </cell>
          <cell r="M1249">
            <v>2002</v>
          </cell>
          <cell r="N1249">
            <v>6</v>
          </cell>
          <cell r="O1249" t="str">
            <v>043095</v>
          </cell>
          <cell r="P1249">
            <v>1</v>
          </cell>
          <cell r="Q1249" t="str">
            <v>15027</v>
          </cell>
          <cell r="R1249" t="str">
            <v>21783</v>
          </cell>
          <cell r="S1249" t="str">
            <v>0</v>
          </cell>
          <cell r="T1249" t="str">
            <v>ULTRAQUIMICA</v>
          </cell>
          <cell r="U1249">
            <v>43095</v>
          </cell>
        </row>
        <row r="1250">
          <cell r="A1250" t="str">
            <v>G2727C3VRB</v>
          </cell>
          <cell r="B1250" t="str">
            <v>CAJA VINO DEL RIO BLANCO TETRAPAC T/200</v>
          </cell>
          <cell r="C1250">
            <v>2</v>
          </cell>
          <cell r="D1250" t="str">
            <v>3</v>
          </cell>
          <cell r="E1250">
            <v>20020612</v>
          </cell>
          <cell r="F1250" t="str">
            <v>UN</v>
          </cell>
          <cell r="G1250">
            <v>1</v>
          </cell>
          <cell r="H1250">
            <v>4121</v>
          </cell>
          <cell r="I1250">
            <v>0.28899999999999998</v>
          </cell>
          <cell r="J1250">
            <v>1190.9689999999998</v>
          </cell>
          <cell r="K1250" t="str">
            <v>Peso de Producto Terminado</v>
          </cell>
          <cell r="L1250" t="str">
            <v>G2727</v>
          </cell>
          <cell r="M1250">
            <v>2002</v>
          </cell>
          <cell r="N1250">
            <v>6</v>
          </cell>
          <cell r="O1250" t="str">
            <v>043210</v>
          </cell>
          <cell r="P1250">
            <v>2</v>
          </cell>
          <cell r="Q1250" t="str">
            <v>15078</v>
          </cell>
          <cell r="R1250" t="str">
            <v>21096</v>
          </cell>
          <cell r="S1250" t="str">
            <v>0</v>
          </cell>
          <cell r="T1250" t="str">
            <v>SR. RAUL ZAMBRANO</v>
          </cell>
          <cell r="U1250">
            <v>43210</v>
          </cell>
        </row>
        <row r="1251">
          <cell r="A1251" t="str">
            <v>G2727C3VDT</v>
          </cell>
          <cell r="B1251" t="str">
            <v>CJ VINO DURAZ TETR 394*200*170 T200 3655</v>
          </cell>
          <cell r="C1251">
            <v>90</v>
          </cell>
          <cell r="D1251" t="str">
            <v>3</v>
          </cell>
          <cell r="E1251">
            <v>20020612</v>
          </cell>
          <cell r="F1251" t="str">
            <v>UN</v>
          </cell>
          <cell r="G1251">
            <v>-1</v>
          </cell>
          <cell r="H1251">
            <v>5160</v>
          </cell>
          <cell r="I1251">
            <v>0.28899999999999998</v>
          </cell>
          <cell r="J1251">
            <v>-1491.24</v>
          </cell>
          <cell r="K1251" t="str">
            <v>Peso de Producto Terminado</v>
          </cell>
          <cell r="L1251" t="str">
            <v>G2727</v>
          </cell>
          <cell r="M1251">
            <v>2002</v>
          </cell>
          <cell r="N1251">
            <v>6</v>
          </cell>
          <cell r="O1251" t="str">
            <v>043213</v>
          </cell>
          <cell r="P1251">
            <v>1</v>
          </cell>
          <cell r="Q1251" t="str">
            <v>G2727</v>
          </cell>
          <cell r="R1251" t="str">
            <v>FACTUPA$02</v>
          </cell>
          <cell r="S1251" t="str">
            <v>0200014942</v>
          </cell>
          <cell r="T1251" t="str">
            <v>SR. RAUL ZAMBRANO</v>
          </cell>
          <cell r="U1251">
            <v>43213</v>
          </cell>
          <cell r="V1251">
            <v>1290</v>
          </cell>
          <cell r="W1251">
            <v>0</v>
          </cell>
          <cell r="X1251">
            <v>1290</v>
          </cell>
          <cell r="Y1251">
            <v>154.80000000000001</v>
          </cell>
        </row>
        <row r="1252">
          <cell r="A1252" t="str">
            <v>G2727C3VDT</v>
          </cell>
          <cell r="B1252" t="str">
            <v>CJ VINO DURAZ TETR 394*200*170 T200 3655</v>
          </cell>
          <cell r="C1252">
            <v>2</v>
          </cell>
          <cell r="D1252" t="str">
            <v>3</v>
          </cell>
          <cell r="E1252">
            <v>20020612</v>
          </cell>
          <cell r="F1252" t="str">
            <v>UN</v>
          </cell>
          <cell r="G1252">
            <v>1</v>
          </cell>
          <cell r="H1252">
            <v>5160</v>
          </cell>
          <cell r="I1252">
            <v>0.28899999999999998</v>
          </cell>
          <cell r="J1252">
            <v>1491.24</v>
          </cell>
          <cell r="K1252" t="str">
            <v>Peso de Producto Terminado</v>
          </cell>
          <cell r="L1252" t="str">
            <v>G2727</v>
          </cell>
          <cell r="M1252">
            <v>2002</v>
          </cell>
          <cell r="N1252">
            <v>6</v>
          </cell>
          <cell r="O1252" t="str">
            <v>043210</v>
          </cell>
          <cell r="P1252">
            <v>1</v>
          </cell>
          <cell r="Q1252" t="str">
            <v>15079</v>
          </cell>
          <cell r="R1252" t="str">
            <v>21289</v>
          </cell>
          <cell r="S1252" t="str">
            <v>0</v>
          </cell>
          <cell r="T1252" t="str">
            <v>SR. RAUL ZAMBRANO</v>
          </cell>
          <cell r="U1252">
            <v>43210</v>
          </cell>
        </row>
        <row r="1253">
          <cell r="A1253" t="str">
            <v>G2802C3009</v>
          </cell>
          <cell r="B1253" t="str">
            <v>CJ 24X1000 CC 434*326*274 T/175 TE/4137</v>
          </cell>
          <cell r="C1253">
            <v>2</v>
          </cell>
          <cell r="D1253" t="str">
            <v>3</v>
          </cell>
          <cell r="E1253">
            <v>20020625</v>
          </cell>
          <cell r="F1253" t="str">
            <v>UN</v>
          </cell>
          <cell r="G1253">
            <v>1</v>
          </cell>
          <cell r="H1253">
            <v>3284</v>
          </cell>
          <cell r="I1253">
            <v>0.54700000000000004</v>
          </cell>
          <cell r="J1253">
            <v>1796.3480000000002</v>
          </cell>
          <cell r="K1253" t="str">
            <v>Peso de Producto Terminado</v>
          </cell>
          <cell r="L1253" t="str">
            <v>G2802</v>
          </cell>
          <cell r="M1253">
            <v>2002</v>
          </cell>
          <cell r="N1253">
            <v>6</v>
          </cell>
          <cell r="O1253" t="str">
            <v>043806</v>
          </cell>
          <cell r="P1253">
            <v>5</v>
          </cell>
          <cell r="Q1253" t="str">
            <v>15501</v>
          </cell>
          <cell r="R1253" t="str">
            <v>22072</v>
          </cell>
          <cell r="S1253" t="str">
            <v>0</v>
          </cell>
          <cell r="T1253" t="str">
            <v>ULTRAQUIMICA</v>
          </cell>
          <cell r="U1253">
            <v>43806</v>
          </cell>
        </row>
        <row r="1254">
          <cell r="A1254" t="str">
            <v>G2860C3G21</v>
          </cell>
          <cell r="B1254" t="str">
            <v>CJ GELATONI 374*293*304 T200 T/E3502</v>
          </cell>
          <cell r="C1254">
            <v>90</v>
          </cell>
          <cell r="D1254" t="str">
            <v>3</v>
          </cell>
          <cell r="E1254">
            <v>20020625</v>
          </cell>
          <cell r="F1254" t="str">
            <v>UN</v>
          </cell>
          <cell r="G1254">
            <v>-1</v>
          </cell>
          <cell r="H1254">
            <v>1200</v>
          </cell>
          <cell r="I1254">
            <v>0.52400000000000002</v>
          </cell>
          <cell r="J1254">
            <v>-628.79999999999995</v>
          </cell>
          <cell r="K1254" t="str">
            <v>Peso de Producto Terminado</v>
          </cell>
          <cell r="L1254" t="str">
            <v>G2860</v>
          </cell>
          <cell r="M1254">
            <v>2002</v>
          </cell>
          <cell r="N1254">
            <v>6</v>
          </cell>
          <cell r="O1254" t="str">
            <v>043703</v>
          </cell>
          <cell r="P1254">
            <v>1</v>
          </cell>
          <cell r="Q1254" t="str">
            <v>G2860</v>
          </cell>
          <cell r="R1254" t="str">
            <v>FACTUPA$02</v>
          </cell>
          <cell r="S1254" t="str">
            <v>0200015189</v>
          </cell>
          <cell r="T1254" t="str">
            <v>TONY S.A.</v>
          </cell>
          <cell r="U1254">
            <v>43703</v>
          </cell>
          <cell r="V1254">
            <v>540</v>
          </cell>
          <cell r="W1254">
            <v>0</v>
          </cell>
          <cell r="X1254">
            <v>540</v>
          </cell>
          <cell r="Y1254">
            <v>64.8</v>
          </cell>
        </row>
        <row r="1255">
          <cell r="A1255" t="str">
            <v>G2860C3PAD</v>
          </cell>
          <cell r="B1255" t="str">
            <v>PAD  342*228  T/150</v>
          </cell>
          <cell r="C1255">
            <v>90</v>
          </cell>
          <cell r="D1255" t="str">
            <v>3</v>
          </cell>
          <cell r="E1255">
            <v>20020607</v>
          </cell>
          <cell r="F1255" t="str">
            <v>UN</v>
          </cell>
          <cell r="G1255">
            <v>-1</v>
          </cell>
          <cell r="H1255">
            <v>909</v>
          </cell>
          <cell r="I1255">
            <v>46</v>
          </cell>
          <cell r="J1255">
            <v>-41814</v>
          </cell>
          <cell r="K1255" t="str">
            <v>Peso de Producto Terminado</v>
          </cell>
          <cell r="L1255" t="str">
            <v>G2860</v>
          </cell>
          <cell r="M1255">
            <v>2002</v>
          </cell>
          <cell r="N1255">
            <v>6</v>
          </cell>
          <cell r="O1255" t="str">
            <v>043039</v>
          </cell>
          <cell r="P1255">
            <v>1</v>
          </cell>
          <cell r="Q1255" t="str">
            <v>G2860</v>
          </cell>
          <cell r="R1255" t="str">
            <v>FACTUPA$02</v>
          </cell>
          <cell r="S1255" t="str">
            <v>0200014859</v>
          </cell>
          <cell r="T1255" t="str">
            <v>TONY S.A.</v>
          </cell>
          <cell r="U1255">
            <v>43039</v>
          </cell>
          <cell r="V1255">
            <v>27.27</v>
          </cell>
          <cell r="W1255">
            <v>0</v>
          </cell>
          <cell r="X1255">
            <v>27.27</v>
          </cell>
          <cell r="Y1255">
            <v>3.27</v>
          </cell>
        </row>
        <row r="1256">
          <cell r="A1256" t="str">
            <v>G2860D3GEL</v>
          </cell>
          <cell r="B1256" t="str">
            <v>DIVISIONES P/GELATONI 840*300 T/150 T/E</v>
          </cell>
          <cell r="C1256">
            <v>2</v>
          </cell>
          <cell r="D1256" t="str">
            <v>3</v>
          </cell>
          <cell r="E1256">
            <v>20020618</v>
          </cell>
          <cell r="F1256" t="str">
            <v>UN</v>
          </cell>
          <cell r="G1256">
            <v>1</v>
          </cell>
          <cell r="H1256">
            <v>1766</v>
          </cell>
          <cell r="I1256">
            <v>0.13200000000000001</v>
          </cell>
          <cell r="J1256">
            <v>233.11200000000002</v>
          </cell>
          <cell r="K1256" t="str">
            <v>Peso de Producto Terminado</v>
          </cell>
          <cell r="L1256" t="str">
            <v>G2860</v>
          </cell>
          <cell r="M1256">
            <v>2002</v>
          </cell>
          <cell r="N1256">
            <v>6</v>
          </cell>
          <cell r="O1256" t="str">
            <v>043453</v>
          </cell>
          <cell r="P1256">
            <v>2</v>
          </cell>
          <cell r="Q1256" t="str">
            <v>15155</v>
          </cell>
          <cell r="R1256" t="str">
            <v>20312</v>
          </cell>
          <cell r="S1256" t="str">
            <v>0</v>
          </cell>
          <cell r="T1256" t="str">
            <v>TONY S.A.</v>
          </cell>
          <cell r="U1256">
            <v>43453</v>
          </cell>
        </row>
        <row r="1257">
          <cell r="A1257" t="str">
            <v>G2860C3PAD</v>
          </cell>
          <cell r="B1257" t="str">
            <v>PAD  342*228  T/150</v>
          </cell>
          <cell r="C1257">
            <v>90</v>
          </cell>
          <cell r="D1257" t="str">
            <v>3</v>
          </cell>
          <cell r="E1257">
            <v>20020605</v>
          </cell>
          <cell r="F1257" t="str">
            <v>UN</v>
          </cell>
          <cell r="G1257">
            <v>-1</v>
          </cell>
          <cell r="H1257">
            <v>1258</v>
          </cell>
          <cell r="I1257">
            <v>46</v>
          </cell>
          <cell r="J1257">
            <v>-57868</v>
          </cell>
          <cell r="K1257" t="str">
            <v>Peso de Producto Terminado</v>
          </cell>
          <cell r="L1257" t="str">
            <v>G2860</v>
          </cell>
          <cell r="M1257">
            <v>2002</v>
          </cell>
          <cell r="N1257">
            <v>6</v>
          </cell>
          <cell r="O1257" t="str">
            <v>042898</v>
          </cell>
          <cell r="P1257">
            <v>2</v>
          </cell>
          <cell r="Q1257" t="str">
            <v>G2860</v>
          </cell>
          <cell r="R1257" t="str">
            <v>FACTUPA$02</v>
          </cell>
          <cell r="S1257" t="str">
            <v>0200014794</v>
          </cell>
          <cell r="T1257" t="str">
            <v>TONY S.A.</v>
          </cell>
          <cell r="U1257">
            <v>42898</v>
          </cell>
          <cell r="V1257">
            <v>112.5</v>
          </cell>
          <cell r="W1257">
            <v>0</v>
          </cell>
          <cell r="X1257">
            <v>112.5</v>
          </cell>
          <cell r="Y1257">
            <v>13.5</v>
          </cell>
        </row>
        <row r="1258">
          <cell r="A1258" t="str">
            <v>G2860C3PAD</v>
          </cell>
          <cell r="B1258" t="str">
            <v>PAD  342*228  T/150</v>
          </cell>
          <cell r="C1258">
            <v>90</v>
          </cell>
          <cell r="D1258" t="str">
            <v>3</v>
          </cell>
          <cell r="E1258">
            <v>20020605</v>
          </cell>
          <cell r="F1258" t="str">
            <v>UN</v>
          </cell>
          <cell r="G1258">
            <v>-1</v>
          </cell>
          <cell r="H1258">
            <v>2449</v>
          </cell>
          <cell r="I1258">
            <v>46</v>
          </cell>
          <cell r="J1258">
            <v>-112654</v>
          </cell>
          <cell r="K1258" t="str">
            <v>Peso de Producto Terminado</v>
          </cell>
          <cell r="L1258" t="str">
            <v>G2860</v>
          </cell>
          <cell r="M1258">
            <v>2002</v>
          </cell>
          <cell r="N1258">
            <v>6</v>
          </cell>
          <cell r="O1258" t="str">
            <v>042898</v>
          </cell>
          <cell r="P1258">
            <v>2</v>
          </cell>
          <cell r="Q1258" t="str">
            <v>G2860</v>
          </cell>
          <cell r="R1258" t="str">
            <v>FACTUPA$02</v>
          </cell>
          <cell r="S1258" t="str">
            <v>0200014794</v>
          </cell>
          <cell r="T1258" t="str">
            <v>TONY S.A.</v>
          </cell>
          <cell r="U1258">
            <v>42898</v>
          </cell>
          <cell r="V1258">
            <v>112.5</v>
          </cell>
          <cell r="W1258">
            <v>0</v>
          </cell>
          <cell r="X1258">
            <v>112.5</v>
          </cell>
          <cell r="Y1258">
            <v>13.5</v>
          </cell>
        </row>
        <row r="1259">
          <cell r="A1259" t="str">
            <v>G2860C3PAD</v>
          </cell>
          <cell r="B1259" t="str">
            <v>PAD  342*228  T/150</v>
          </cell>
          <cell r="C1259">
            <v>90</v>
          </cell>
          <cell r="D1259" t="str">
            <v>3</v>
          </cell>
          <cell r="E1259">
            <v>20020605</v>
          </cell>
          <cell r="F1259" t="str">
            <v>UN</v>
          </cell>
          <cell r="G1259">
            <v>-1</v>
          </cell>
          <cell r="H1259">
            <v>43</v>
          </cell>
          <cell r="I1259">
            <v>46</v>
          </cell>
          <cell r="J1259">
            <v>-1978</v>
          </cell>
          <cell r="K1259" t="str">
            <v>Peso de Producto Terminado</v>
          </cell>
          <cell r="L1259" t="str">
            <v>G2860</v>
          </cell>
          <cell r="M1259">
            <v>2002</v>
          </cell>
          <cell r="N1259">
            <v>6</v>
          </cell>
          <cell r="O1259" t="str">
            <v>042898</v>
          </cell>
          <cell r="P1259">
            <v>2</v>
          </cell>
          <cell r="Q1259" t="str">
            <v>G2860</v>
          </cell>
          <cell r="R1259" t="str">
            <v>FACTUPA$02</v>
          </cell>
          <cell r="S1259" t="str">
            <v>0200014794</v>
          </cell>
          <cell r="T1259" t="str">
            <v>TONY S.A.</v>
          </cell>
          <cell r="U1259">
            <v>42898</v>
          </cell>
          <cell r="V1259">
            <v>112.5</v>
          </cell>
          <cell r="W1259">
            <v>0</v>
          </cell>
          <cell r="X1259">
            <v>112.5</v>
          </cell>
          <cell r="Y1259">
            <v>13.5</v>
          </cell>
        </row>
        <row r="1260">
          <cell r="A1260" t="str">
            <v>G2860C3PAD</v>
          </cell>
          <cell r="B1260" t="str">
            <v>PAD  342*228  T/150</v>
          </cell>
          <cell r="C1260">
            <v>2</v>
          </cell>
          <cell r="D1260" t="str">
            <v>3</v>
          </cell>
          <cell r="E1260">
            <v>20020605</v>
          </cell>
          <cell r="F1260" t="str">
            <v>UN</v>
          </cell>
          <cell r="G1260">
            <v>1</v>
          </cell>
          <cell r="H1260">
            <v>43</v>
          </cell>
          <cell r="I1260">
            <v>4.1000000000000002E-2</v>
          </cell>
          <cell r="J1260">
            <v>1.7630000000000001</v>
          </cell>
          <cell r="K1260" t="str">
            <v>Peso de Producto Terminado</v>
          </cell>
          <cell r="L1260" t="str">
            <v>G2860</v>
          </cell>
          <cell r="M1260">
            <v>2002</v>
          </cell>
          <cell r="N1260">
            <v>6</v>
          </cell>
          <cell r="O1260" t="str">
            <v>042897</v>
          </cell>
          <cell r="P1260">
            <v>1</v>
          </cell>
          <cell r="Q1260" t="str">
            <v>FACT14794</v>
          </cell>
          <cell r="R1260" t="str">
            <v>20445</v>
          </cell>
          <cell r="S1260" t="str">
            <v>12508</v>
          </cell>
          <cell r="T1260" t="str">
            <v>TONY S.A.</v>
          </cell>
          <cell r="U1260">
            <v>42897</v>
          </cell>
        </row>
        <row r="1261">
          <cell r="A1261" t="str">
            <v>G2860C3G21</v>
          </cell>
          <cell r="B1261" t="str">
            <v>CJ GELATONI 374*293*304 T200 T/E3502</v>
          </cell>
          <cell r="C1261">
            <v>2</v>
          </cell>
          <cell r="D1261" t="str">
            <v>3</v>
          </cell>
          <cell r="E1261">
            <v>20020626</v>
          </cell>
          <cell r="F1261" t="str">
            <v>UN</v>
          </cell>
          <cell r="G1261">
            <v>1</v>
          </cell>
          <cell r="H1261">
            <v>2123</v>
          </cell>
          <cell r="I1261">
            <v>0.52400000000000002</v>
          </cell>
          <cell r="J1261">
            <v>1112.452</v>
          </cell>
          <cell r="K1261" t="str">
            <v>Peso de Producto Terminado</v>
          </cell>
          <cell r="L1261" t="str">
            <v>G2860</v>
          </cell>
          <cell r="M1261">
            <v>2002</v>
          </cell>
          <cell r="N1261">
            <v>6</v>
          </cell>
          <cell r="O1261" t="str">
            <v>043847</v>
          </cell>
          <cell r="P1261">
            <v>3</v>
          </cell>
          <cell r="Q1261" t="str">
            <v>15506</v>
          </cell>
          <cell r="R1261" t="str">
            <v>22065</v>
          </cell>
          <cell r="S1261" t="str">
            <v>0</v>
          </cell>
          <cell r="T1261" t="str">
            <v>TONY S.A.</v>
          </cell>
          <cell r="U1261">
            <v>43847</v>
          </cell>
        </row>
        <row r="1262">
          <cell r="A1262" t="str">
            <v>G2860C3CLT</v>
          </cell>
          <cell r="B1262" t="str">
            <v>CAJA LECHE TONY 346X232X238 T/150</v>
          </cell>
          <cell r="C1262">
            <v>90</v>
          </cell>
          <cell r="D1262" t="str">
            <v>3</v>
          </cell>
          <cell r="E1262">
            <v>20020605</v>
          </cell>
          <cell r="F1262" t="str">
            <v>UN</v>
          </cell>
          <cell r="G1262">
            <v>-1</v>
          </cell>
          <cell r="H1262">
            <v>2269</v>
          </cell>
          <cell r="I1262">
            <v>0.33900000000000002</v>
          </cell>
          <cell r="J1262">
            <v>-769.19100000000003</v>
          </cell>
          <cell r="K1262" t="str">
            <v>Peso de Producto Terminado</v>
          </cell>
          <cell r="L1262" t="str">
            <v>G2860</v>
          </cell>
          <cell r="M1262">
            <v>2002</v>
          </cell>
          <cell r="N1262">
            <v>6</v>
          </cell>
          <cell r="O1262" t="str">
            <v>042898</v>
          </cell>
          <cell r="P1262">
            <v>1</v>
          </cell>
          <cell r="Q1262" t="str">
            <v>G2860</v>
          </cell>
          <cell r="R1262" t="str">
            <v>FACTUPA$02</v>
          </cell>
          <cell r="S1262" t="str">
            <v>0200014794</v>
          </cell>
          <cell r="T1262" t="str">
            <v>TONY S.A.</v>
          </cell>
          <cell r="U1262">
            <v>42898</v>
          </cell>
          <cell r="V1262">
            <v>1211.22</v>
          </cell>
          <cell r="W1262">
            <v>0</v>
          </cell>
          <cell r="X1262">
            <v>1211.22</v>
          </cell>
          <cell r="Y1262">
            <v>145.35</v>
          </cell>
        </row>
        <row r="1263">
          <cell r="A1263" t="str">
            <v>G2860C3G21</v>
          </cell>
          <cell r="B1263" t="str">
            <v>CJ GELATONI 374*293*304 T200 T/E3502</v>
          </cell>
          <cell r="C1263">
            <v>90</v>
          </cell>
          <cell r="D1263" t="str">
            <v>3</v>
          </cell>
          <cell r="E1263">
            <v>20020625</v>
          </cell>
          <cell r="F1263" t="str">
            <v>UN</v>
          </cell>
          <cell r="G1263">
            <v>-1</v>
          </cell>
          <cell r="H1263">
            <v>602</v>
          </cell>
          <cell r="I1263">
            <v>0.52400000000000002</v>
          </cell>
          <cell r="J1263">
            <v>-315.44800000000004</v>
          </cell>
          <cell r="K1263" t="str">
            <v>Peso de Producto Terminado</v>
          </cell>
          <cell r="L1263" t="str">
            <v>G2860</v>
          </cell>
          <cell r="M1263">
            <v>2002</v>
          </cell>
          <cell r="N1263">
            <v>6</v>
          </cell>
          <cell r="O1263" t="str">
            <v>043704</v>
          </cell>
          <cell r="P1263">
            <v>1</v>
          </cell>
          <cell r="Q1263" t="str">
            <v>G2860</v>
          </cell>
          <cell r="R1263" t="str">
            <v>FACTUPA$02</v>
          </cell>
          <cell r="S1263" t="str">
            <v>0200015190</v>
          </cell>
          <cell r="T1263" t="str">
            <v>TONY S.A.</v>
          </cell>
          <cell r="U1263">
            <v>43704</v>
          </cell>
          <cell r="V1263">
            <v>405</v>
          </cell>
          <cell r="W1263">
            <v>0</v>
          </cell>
          <cell r="X1263">
            <v>405</v>
          </cell>
          <cell r="Y1263">
            <v>48.6</v>
          </cell>
        </row>
        <row r="1264">
          <cell r="A1264" t="str">
            <v>G2860D3GEL</v>
          </cell>
          <cell r="B1264" t="str">
            <v>DIVISIONES P/GELATONI 840*300 T/150 T/E</v>
          </cell>
          <cell r="C1264">
            <v>90</v>
          </cell>
          <cell r="D1264" t="str">
            <v>3</v>
          </cell>
          <cell r="E1264">
            <v>20020625</v>
          </cell>
          <cell r="F1264" t="str">
            <v>UN</v>
          </cell>
          <cell r="G1264">
            <v>-1</v>
          </cell>
          <cell r="H1264">
            <v>1200</v>
          </cell>
          <cell r="I1264">
            <v>0.13200000000000001</v>
          </cell>
          <cell r="J1264">
            <v>-158.4</v>
          </cell>
          <cell r="K1264" t="str">
            <v>Peso de Producto Terminado</v>
          </cell>
          <cell r="L1264" t="str">
            <v>G2860</v>
          </cell>
          <cell r="M1264">
            <v>2002</v>
          </cell>
          <cell r="N1264">
            <v>6</v>
          </cell>
          <cell r="O1264" t="str">
            <v>043703</v>
          </cell>
          <cell r="P1264">
            <v>2</v>
          </cell>
          <cell r="Q1264" t="str">
            <v>G2860</v>
          </cell>
          <cell r="R1264" t="str">
            <v>FACTUPA$02</v>
          </cell>
          <cell r="S1264" t="str">
            <v>0200015189</v>
          </cell>
          <cell r="T1264" t="str">
            <v>TONY S.A.</v>
          </cell>
          <cell r="U1264">
            <v>43703</v>
          </cell>
          <cell r="V1264">
            <v>132</v>
          </cell>
          <cell r="W1264">
            <v>0</v>
          </cell>
          <cell r="X1264">
            <v>132</v>
          </cell>
          <cell r="Y1264">
            <v>15.84</v>
          </cell>
        </row>
        <row r="1265">
          <cell r="A1265" t="str">
            <v>G2860C3G21</v>
          </cell>
          <cell r="B1265" t="str">
            <v>CJ GELATONI 374*293*304 T200 T/E3502</v>
          </cell>
          <cell r="C1265">
            <v>2</v>
          </cell>
          <cell r="D1265" t="str">
            <v>3</v>
          </cell>
          <cell r="E1265">
            <v>20020610</v>
          </cell>
          <cell r="F1265" t="str">
            <v>UN</v>
          </cell>
          <cell r="G1265">
            <v>1</v>
          </cell>
          <cell r="H1265">
            <v>1802</v>
          </cell>
          <cell r="I1265">
            <v>0.51500000000000001</v>
          </cell>
          <cell r="J1265">
            <v>928.03</v>
          </cell>
          <cell r="K1265" t="str">
            <v>Peso de Producto Terminado</v>
          </cell>
          <cell r="L1265" t="str">
            <v>G2860</v>
          </cell>
          <cell r="M1265">
            <v>2002</v>
          </cell>
          <cell r="N1265">
            <v>6</v>
          </cell>
          <cell r="O1265" t="str">
            <v>043149</v>
          </cell>
          <cell r="P1265">
            <v>5</v>
          </cell>
          <cell r="Q1265" t="str">
            <v>15037</v>
          </cell>
          <cell r="R1265" t="str">
            <v>21824</v>
          </cell>
          <cell r="S1265" t="str">
            <v>0</v>
          </cell>
          <cell r="T1265" t="str">
            <v>TONY S.A.</v>
          </cell>
          <cell r="U1265">
            <v>43149</v>
          </cell>
        </row>
        <row r="1266">
          <cell r="A1266" t="str">
            <v>G2860C3G21</v>
          </cell>
          <cell r="B1266" t="str">
            <v>CJ GELATONI 374*293*304 T200 T/E3502</v>
          </cell>
          <cell r="C1266">
            <v>90</v>
          </cell>
          <cell r="D1266" t="str">
            <v>3</v>
          </cell>
          <cell r="E1266">
            <v>20020606</v>
          </cell>
          <cell r="F1266" t="str">
            <v>UN</v>
          </cell>
          <cell r="G1266">
            <v>-1</v>
          </cell>
          <cell r="H1266">
            <v>1615</v>
          </cell>
          <cell r="I1266">
            <v>0.52400000000000002</v>
          </cell>
          <cell r="J1266">
            <v>-846.26</v>
          </cell>
          <cell r="K1266" t="str">
            <v>Peso de Producto Terminado</v>
          </cell>
          <cell r="L1266" t="str">
            <v>G2860</v>
          </cell>
          <cell r="M1266">
            <v>2002</v>
          </cell>
          <cell r="N1266">
            <v>6</v>
          </cell>
          <cell r="O1266" t="str">
            <v>042959</v>
          </cell>
          <cell r="P1266">
            <v>1</v>
          </cell>
          <cell r="Q1266" t="str">
            <v>G2860</v>
          </cell>
          <cell r="R1266" t="str">
            <v>FACTUPA$02</v>
          </cell>
          <cell r="S1266" t="str">
            <v>0200014822</v>
          </cell>
          <cell r="T1266" t="str">
            <v>TONY S.A.</v>
          </cell>
          <cell r="U1266">
            <v>42959</v>
          </cell>
          <cell r="V1266">
            <v>726.75</v>
          </cell>
          <cell r="W1266">
            <v>0</v>
          </cell>
          <cell r="X1266">
            <v>726.75</v>
          </cell>
          <cell r="Y1266">
            <v>87.21</v>
          </cell>
        </row>
        <row r="1267">
          <cell r="A1267" t="str">
            <v>G2860C3G21</v>
          </cell>
          <cell r="B1267" t="str">
            <v>CJ GELATONI 374*293*304 T200 T/E3502</v>
          </cell>
          <cell r="C1267">
            <v>90</v>
          </cell>
          <cell r="D1267" t="str">
            <v>3</v>
          </cell>
          <cell r="E1267">
            <v>20020606</v>
          </cell>
          <cell r="F1267" t="str">
            <v>UN</v>
          </cell>
          <cell r="G1267">
            <v>-1</v>
          </cell>
          <cell r="H1267">
            <v>1500</v>
          </cell>
          <cell r="I1267">
            <v>0.52400000000000002</v>
          </cell>
          <cell r="J1267">
            <v>-786</v>
          </cell>
          <cell r="K1267" t="str">
            <v>Peso de Producto Terminado</v>
          </cell>
          <cell r="L1267" t="str">
            <v>G2860</v>
          </cell>
          <cell r="M1267">
            <v>2002</v>
          </cell>
          <cell r="N1267">
            <v>6</v>
          </cell>
          <cell r="O1267" t="str">
            <v>042956</v>
          </cell>
          <cell r="P1267">
            <v>2</v>
          </cell>
          <cell r="Q1267" t="str">
            <v>G2860</v>
          </cell>
          <cell r="R1267" t="str">
            <v>FACTUPA$02</v>
          </cell>
          <cell r="S1267" t="str">
            <v>0200014821</v>
          </cell>
          <cell r="T1267" t="str">
            <v>TONY S.A.</v>
          </cell>
          <cell r="U1267">
            <v>42956</v>
          </cell>
          <cell r="V1267">
            <v>675</v>
          </cell>
          <cell r="W1267">
            <v>0</v>
          </cell>
          <cell r="X1267">
            <v>675</v>
          </cell>
          <cell r="Y1267">
            <v>81</v>
          </cell>
        </row>
        <row r="1268">
          <cell r="A1268" t="str">
            <v>G2860C3G21</v>
          </cell>
          <cell r="B1268" t="str">
            <v>CJ GELATONI 374*293*304 T200 T/E3502</v>
          </cell>
          <cell r="C1268">
            <v>2</v>
          </cell>
          <cell r="D1268" t="str">
            <v>3</v>
          </cell>
          <cell r="E1268">
            <v>20020603</v>
          </cell>
          <cell r="F1268" t="str">
            <v>UN</v>
          </cell>
          <cell r="G1268">
            <v>1</v>
          </cell>
          <cell r="H1268">
            <v>3115</v>
          </cell>
          <cell r="I1268">
            <v>0.51500000000000001</v>
          </cell>
          <cell r="J1268">
            <v>1604.2249999999999</v>
          </cell>
          <cell r="K1268" t="str">
            <v>Peso de Producto Terminado</v>
          </cell>
          <cell r="L1268" t="str">
            <v>G2860</v>
          </cell>
          <cell r="M1268">
            <v>2002</v>
          </cell>
          <cell r="N1268">
            <v>6</v>
          </cell>
          <cell r="O1268" t="str">
            <v>042844</v>
          </cell>
          <cell r="P1268">
            <v>8</v>
          </cell>
          <cell r="Q1268" t="str">
            <v>14874</v>
          </cell>
          <cell r="R1268" t="str">
            <v>21548</v>
          </cell>
          <cell r="S1268" t="str">
            <v>0</v>
          </cell>
          <cell r="T1268" t="str">
            <v>TONY S.A.</v>
          </cell>
          <cell r="U1268">
            <v>42844</v>
          </cell>
        </row>
        <row r="1269">
          <cell r="A1269" t="str">
            <v>G2860C3CLT</v>
          </cell>
          <cell r="B1269" t="str">
            <v>CAJA LECHE TONY 346X232X238 T/150</v>
          </cell>
          <cell r="C1269">
            <v>90</v>
          </cell>
          <cell r="D1269" t="str">
            <v>3</v>
          </cell>
          <cell r="E1269">
            <v>20020618</v>
          </cell>
          <cell r="F1269" t="str">
            <v>UN</v>
          </cell>
          <cell r="G1269">
            <v>-1</v>
          </cell>
          <cell r="H1269">
            <v>3048</v>
          </cell>
          <cell r="I1269">
            <v>0.33900000000000002</v>
          </cell>
          <cell r="J1269">
            <v>-1033.2720000000002</v>
          </cell>
          <cell r="K1269" t="str">
            <v>Peso de Producto Terminado</v>
          </cell>
          <cell r="L1269" t="str">
            <v>G2860</v>
          </cell>
          <cell r="M1269">
            <v>2002</v>
          </cell>
          <cell r="N1269">
            <v>6</v>
          </cell>
          <cell r="O1269" t="str">
            <v>043421</v>
          </cell>
          <cell r="P1269">
            <v>1</v>
          </cell>
          <cell r="Q1269" t="str">
            <v>G2860</v>
          </cell>
          <cell r="R1269" t="str">
            <v>FACTUPA$02</v>
          </cell>
          <cell r="S1269" t="str">
            <v>0200015052</v>
          </cell>
          <cell r="T1269" t="str">
            <v>TONY S.A.</v>
          </cell>
          <cell r="U1269">
            <v>43421</v>
          </cell>
          <cell r="V1269">
            <v>822.96</v>
          </cell>
          <cell r="W1269">
            <v>0</v>
          </cell>
          <cell r="X1269">
            <v>822.96</v>
          </cell>
          <cell r="Y1269">
            <v>98.76</v>
          </cell>
        </row>
        <row r="1270">
          <cell r="A1270" t="str">
            <v>G2860C3CLT</v>
          </cell>
          <cell r="B1270" t="str">
            <v>CAJA LECHE TONY 346X232X238 T/150</v>
          </cell>
          <cell r="C1270">
            <v>2</v>
          </cell>
          <cell r="D1270" t="str">
            <v>3</v>
          </cell>
          <cell r="E1270">
            <v>20020618</v>
          </cell>
          <cell r="F1270" t="str">
            <v>UN</v>
          </cell>
          <cell r="G1270">
            <v>1</v>
          </cell>
          <cell r="H1270">
            <v>3048</v>
          </cell>
          <cell r="I1270">
            <v>0.33900000000000002</v>
          </cell>
          <cell r="J1270">
            <v>1033.2720000000002</v>
          </cell>
          <cell r="K1270" t="str">
            <v>Peso de Producto Terminado</v>
          </cell>
          <cell r="L1270" t="str">
            <v>G2860</v>
          </cell>
          <cell r="M1270">
            <v>2002</v>
          </cell>
          <cell r="N1270">
            <v>6</v>
          </cell>
          <cell r="O1270" t="str">
            <v>043420</v>
          </cell>
          <cell r="P1270">
            <v>2</v>
          </cell>
          <cell r="Q1270" t="str">
            <v>15225</v>
          </cell>
          <cell r="R1270" t="str">
            <v>21947</v>
          </cell>
          <cell r="S1270" t="str">
            <v>0</v>
          </cell>
          <cell r="T1270" t="str">
            <v>TONY S.A.</v>
          </cell>
          <cell r="U1270">
            <v>43420</v>
          </cell>
        </row>
        <row r="1271">
          <cell r="A1271" t="str">
            <v>G2860C3CLT</v>
          </cell>
          <cell r="B1271" t="str">
            <v>CAJA LECHE TONY 346X232X238 T/150</v>
          </cell>
          <cell r="C1271">
            <v>90</v>
          </cell>
          <cell r="D1271" t="str">
            <v>3</v>
          </cell>
          <cell r="E1271">
            <v>20020605</v>
          </cell>
          <cell r="F1271" t="str">
            <v>UN</v>
          </cell>
          <cell r="G1271">
            <v>-1</v>
          </cell>
          <cell r="H1271">
            <v>909</v>
          </cell>
          <cell r="I1271">
            <v>0.33900000000000002</v>
          </cell>
          <cell r="J1271">
            <v>-308.15100000000001</v>
          </cell>
          <cell r="K1271" t="str">
            <v>Peso de Producto Terminado</v>
          </cell>
          <cell r="L1271" t="str">
            <v>G2860</v>
          </cell>
          <cell r="M1271">
            <v>2002</v>
          </cell>
          <cell r="N1271">
            <v>6</v>
          </cell>
          <cell r="O1271" t="str">
            <v>042906</v>
          </cell>
          <cell r="P1271">
            <v>1</v>
          </cell>
          <cell r="Q1271" t="str">
            <v>G2860</v>
          </cell>
          <cell r="R1271" t="str">
            <v>FACTUPA$02</v>
          </cell>
          <cell r="S1271" t="str">
            <v>0200014801</v>
          </cell>
          <cell r="T1271" t="str">
            <v>TONY S.A.</v>
          </cell>
          <cell r="U1271">
            <v>42906</v>
          </cell>
          <cell r="V1271">
            <v>245.43</v>
          </cell>
          <cell r="W1271">
            <v>0</v>
          </cell>
          <cell r="X1271">
            <v>245.43</v>
          </cell>
          <cell r="Y1271">
            <v>29.45</v>
          </cell>
        </row>
        <row r="1272">
          <cell r="A1272" t="str">
            <v>G2860C3G21</v>
          </cell>
          <cell r="B1272" t="str">
            <v>CJ GELATONI 374*293*304 T200 T/E3502</v>
          </cell>
          <cell r="C1272">
            <v>90</v>
          </cell>
          <cell r="D1272" t="str">
            <v>3</v>
          </cell>
          <cell r="E1272">
            <v>20020625</v>
          </cell>
          <cell r="F1272" t="str">
            <v>UN</v>
          </cell>
          <cell r="G1272">
            <v>-1</v>
          </cell>
          <cell r="H1272">
            <v>298</v>
          </cell>
          <cell r="I1272">
            <v>0.52400000000000002</v>
          </cell>
          <cell r="J1272">
            <v>-156.15200000000002</v>
          </cell>
          <cell r="K1272" t="str">
            <v>Peso de Producto Terminado</v>
          </cell>
          <cell r="L1272" t="str">
            <v>G2860</v>
          </cell>
          <cell r="M1272">
            <v>2002</v>
          </cell>
          <cell r="N1272">
            <v>6</v>
          </cell>
          <cell r="O1272" t="str">
            <v>043704</v>
          </cell>
          <cell r="P1272">
            <v>1</v>
          </cell>
          <cell r="Q1272" t="str">
            <v>G2860</v>
          </cell>
          <cell r="R1272" t="str">
            <v>FACTUPA$02</v>
          </cell>
          <cell r="S1272" t="str">
            <v>0200015190</v>
          </cell>
          <cell r="T1272" t="str">
            <v>TONY S.A.</v>
          </cell>
          <cell r="U1272">
            <v>43704</v>
          </cell>
          <cell r="V1272">
            <v>405</v>
          </cell>
          <cell r="W1272">
            <v>0</v>
          </cell>
          <cell r="X1272">
            <v>405</v>
          </cell>
          <cell r="Y1272">
            <v>48.6</v>
          </cell>
        </row>
        <row r="1273">
          <cell r="A1273" t="str">
            <v>G2860L3DYM</v>
          </cell>
          <cell r="B1273" t="str">
            <v>DIVISIONES YOGURT MIX 820*224 T/150</v>
          </cell>
          <cell r="C1273">
            <v>90</v>
          </cell>
          <cell r="D1273" t="str">
            <v>3</v>
          </cell>
          <cell r="E1273">
            <v>20020603</v>
          </cell>
          <cell r="F1273" t="str">
            <v>UN</v>
          </cell>
          <cell r="G1273">
            <v>-1</v>
          </cell>
          <cell r="H1273">
            <v>189</v>
          </cell>
          <cell r="I1273">
            <v>9.6000000000000002E-2</v>
          </cell>
          <cell r="J1273">
            <v>-18.144000000000002</v>
          </cell>
          <cell r="K1273" t="str">
            <v>Peso de Producto Terminado</v>
          </cell>
          <cell r="L1273" t="str">
            <v>G2860</v>
          </cell>
          <cell r="M1273">
            <v>2002</v>
          </cell>
          <cell r="N1273">
            <v>6</v>
          </cell>
          <cell r="O1273" t="str">
            <v>042805</v>
          </cell>
          <cell r="P1273">
            <v>2</v>
          </cell>
          <cell r="Q1273" t="str">
            <v>G2860</v>
          </cell>
          <cell r="R1273" t="str">
            <v>FACTUPA$02</v>
          </cell>
          <cell r="S1273" t="str">
            <v>0200014767</v>
          </cell>
          <cell r="T1273" t="str">
            <v>TONY S.A.</v>
          </cell>
          <cell r="U1273">
            <v>42805</v>
          </cell>
          <cell r="V1273">
            <v>15.12</v>
          </cell>
          <cell r="W1273">
            <v>0</v>
          </cell>
          <cell r="X1273">
            <v>15.12</v>
          </cell>
          <cell r="Y1273">
            <v>1.81</v>
          </cell>
        </row>
        <row r="1274">
          <cell r="A1274" t="str">
            <v>G2860L3DYM</v>
          </cell>
          <cell r="B1274" t="str">
            <v>DIVISIONES YOGURT MIX 820*224 T/150</v>
          </cell>
          <cell r="C1274">
            <v>2</v>
          </cell>
          <cell r="D1274" t="str">
            <v>3</v>
          </cell>
          <cell r="E1274">
            <v>20020604</v>
          </cell>
          <cell r="F1274" t="str">
            <v>UN</v>
          </cell>
          <cell r="G1274">
            <v>1</v>
          </cell>
          <cell r="H1274">
            <v>3100</v>
          </cell>
          <cell r="I1274">
            <v>9.0999999999999998E-2</v>
          </cell>
          <cell r="J1274">
            <v>282.10000000000002</v>
          </cell>
          <cell r="K1274" t="str">
            <v>Peso de Producto Terminado</v>
          </cell>
          <cell r="L1274" t="str">
            <v>G2860</v>
          </cell>
          <cell r="M1274">
            <v>2002</v>
          </cell>
          <cell r="N1274">
            <v>6</v>
          </cell>
          <cell r="O1274" t="str">
            <v>042853</v>
          </cell>
          <cell r="P1274">
            <v>1</v>
          </cell>
          <cell r="Q1274" t="str">
            <v>14593</v>
          </cell>
          <cell r="R1274" t="str">
            <v>20251</v>
          </cell>
          <cell r="S1274" t="str">
            <v>0</v>
          </cell>
          <cell r="T1274" t="str">
            <v>TONY S.A.</v>
          </cell>
          <cell r="U1274">
            <v>42853</v>
          </cell>
        </row>
        <row r="1275">
          <cell r="A1275" t="str">
            <v>G2860D3GEL</v>
          </cell>
          <cell r="B1275" t="str">
            <v>DIVISIONES P/GELATONI 840*300 T/150 T/E</v>
          </cell>
          <cell r="C1275">
            <v>2</v>
          </cell>
          <cell r="D1275" t="str">
            <v>3</v>
          </cell>
          <cell r="E1275">
            <v>20020610</v>
          </cell>
          <cell r="F1275" t="str">
            <v>UN</v>
          </cell>
          <cell r="G1275">
            <v>1</v>
          </cell>
          <cell r="H1275">
            <v>1840</v>
          </cell>
          <cell r="I1275">
            <v>0.13200000000000001</v>
          </cell>
          <cell r="J1275">
            <v>242.88</v>
          </cell>
          <cell r="K1275" t="str">
            <v>Peso de Producto Terminado</v>
          </cell>
          <cell r="L1275" t="str">
            <v>G2860</v>
          </cell>
          <cell r="M1275">
            <v>2002</v>
          </cell>
          <cell r="N1275">
            <v>6</v>
          </cell>
          <cell r="O1275" t="str">
            <v>043149</v>
          </cell>
          <cell r="P1275">
            <v>1</v>
          </cell>
          <cell r="Q1275" t="str">
            <v>15116</v>
          </cell>
          <cell r="R1275" t="str">
            <v>20312</v>
          </cell>
          <cell r="S1275" t="str">
            <v>0</v>
          </cell>
          <cell r="T1275" t="str">
            <v>TONY S.A.</v>
          </cell>
          <cell r="U1275">
            <v>43149</v>
          </cell>
        </row>
        <row r="1276">
          <cell r="A1276" t="str">
            <v>G2860L3DYM</v>
          </cell>
          <cell r="B1276" t="str">
            <v>DIVISIONES YOGURT MIX 820*224 T/150</v>
          </cell>
          <cell r="C1276">
            <v>90</v>
          </cell>
          <cell r="D1276" t="str">
            <v>3</v>
          </cell>
          <cell r="E1276">
            <v>20020604</v>
          </cell>
          <cell r="F1276" t="str">
            <v>UN</v>
          </cell>
          <cell r="G1276">
            <v>-1</v>
          </cell>
          <cell r="H1276">
            <v>1731</v>
          </cell>
          <cell r="I1276">
            <v>9.6000000000000002E-2</v>
          </cell>
          <cell r="J1276">
            <v>-166.17600000000002</v>
          </cell>
          <cell r="K1276" t="str">
            <v>Peso de Producto Terminado</v>
          </cell>
          <cell r="L1276" t="str">
            <v>G2860</v>
          </cell>
          <cell r="M1276">
            <v>2002</v>
          </cell>
          <cell r="N1276">
            <v>6</v>
          </cell>
          <cell r="O1276" t="str">
            <v>042856</v>
          </cell>
          <cell r="P1276">
            <v>1</v>
          </cell>
          <cell r="Q1276" t="str">
            <v>G2860</v>
          </cell>
          <cell r="R1276" t="str">
            <v>FACTUPA$02</v>
          </cell>
          <cell r="S1276" t="str">
            <v>0200014778</v>
          </cell>
          <cell r="T1276" t="str">
            <v>TONY S.A.</v>
          </cell>
          <cell r="U1276">
            <v>42856</v>
          </cell>
          <cell r="V1276">
            <v>138.47999999999999</v>
          </cell>
          <cell r="W1276">
            <v>0</v>
          </cell>
          <cell r="X1276">
            <v>138.47999999999999</v>
          </cell>
          <cell r="Y1276">
            <v>16.62</v>
          </cell>
        </row>
        <row r="1277">
          <cell r="A1277" t="str">
            <v>G2860L3DYM</v>
          </cell>
          <cell r="B1277" t="str">
            <v>DIVISIONES YOGURT MIX 820*224 T/150</v>
          </cell>
          <cell r="C1277">
            <v>2</v>
          </cell>
          <cell r="D1277" t="str">
            <v>3</v>
          </cell>
          <cell r="E1277">
            <v>20020610</v>
          </cell>
          <cell r="F1277" t="str">
            <v>UN</v>
          </cell>
          <cell r="G1277">
            <v>1</v>
          </cell>
          <cell r="H1277">
            <v>3950</v>
          </cell>
          <cell r="I1277">
            <v>9.6000000000000002E-2</v>
          </cell>
          <cell r="J1277">
            <v>379.2</v>
          </cell>
          <cell r="K1277" t="str">
            <v>Peso de Producto Terminado</v>
          </cell>
          <cell r="L1277" t="str">
            <v>G2860</v>
          </cell>
          <cell r="M1277">
            <v>2002</v>
          </cell>
          <cell r="N1277">
            <v>6</v>
          </cell>
          <cell r="O1277" t="str">
            <v>043127</v>
          </cell>
          <cell r="P1277">
            <v>4</v>
          </cell>
          <cell r="Q1277" t="str">
            <v>15115</v>
          </cell>
          <cell r="R1277" t="str">
            <v>20251</v>
          </cell>
          <cell r="S1277" t="str">
            <v>0</v>
          </cell>
          <cell r="T1277" t="str">
            <v>TONY S.A.</v>
          </cell>
          <cell r="U1277">
            <v>43127</v>
          </cell>
        </row>
        <row r="1278">
          <cell r="A1278" t="str">
            <v>G2860L3DYM</v>
          </cell>
          <cell r="B1278" t="str">
            <v>DIVISIONES YOGURT MIX 820*224 T/150</v>
          </cell>
          <cell r="C1278">
            <v>2</v>
          </cell>
          <cell r="D1278" t="str">
            <v>3</v>
          </cell>
          <cell r="E1278">
            <v>20020611</v>
          </cell>
          <cell r="F1278" t="str">
            <v>UN</v>
          </cell>
          <cell r="G1278">
            <v>1</v>
          </cell>
          <cell r="H1278">
            <v>3950</v>
          </cell>
          <cell r="I1278">
            <v>9.6000000000000002E-2</v>
          </cell>
          <cell r="J1278">
            <v>379.2</v>
          </cell>
          <cell r="K1278" t="str">
            <v>Peso de Producto Terminado</v>
          </cell>
          <cell r="L1278" t="str">
            <v>G2860</v>
          </cell>
          <cell r="M1278">
            <v>2002</v>
          </cell>
          <cell r="N1278">
            <v>6</v>
          </cell>
          <cell r="O1278" t="str">
            <v>043157</v>
          </cell>
          <cell r="P1278">
            <v>3</v>
          </cell>
          <cell r="Q1278" t="str">
            <v>15120</v>
          </cell>
          <cell r="R1278" t="str">
            <v>20251</v>
          </cell>
          <cell r="S1278" t="str">
            <v>0</v>
          </cell>
          <cell r="T1278" t="str">
            <v>TONY S.A.</v>
          </cell>
          <cell r="U1278">
            <v>43157</v>
          </cell>
        </row>
        <row r="1279">
          <cell r="A1279" t="str">
            <v>G2860L3DYM</v>
          </cell>
          <cell r="B1279" t="str">
            <v>DIVISIONES YOGURT MIX 820*224 T/150</v>
          </cell>
          <cell r="C1279">
            <v>90</v>
          </cell>
          <cell r="D1279" t="str">
            <v>3</v>
          </cell>
          <cell r="E1279">
            <v>20020614</v>
          </cell>
          <cell r="F1279" t="str">
            <v>UN</v>
          </cell>
          <cell r="G1279">
            <v>-1</v>
          </cell>
          <cell r="H1279">
            <v>2895</v>
          </cell>
          <cell r="I1279">
            <v>9.6000000000000002E-2</v>
          </cell>
          <cell r="J1279">
            <v>-277.92</v>
          </cell>
          <cell r="K1279" t="str">
            <v>Peso de Producto Terminado</v>
          </cell>
          <cell r="L1279" t="str">
            <v>G2860</v>
          </cell>
          <cell r="M1279">
            <v>2002</v>
          </cell>
          <cell r="N1279">
            <v>6</v>
          </cell>
          <cell r="O1279" t="str">
            <v>043307</v>
          </cell>
          <cell r="P1279">
            <v>2</v>
          </cell>
          <cell r="Q1279" t="str">
            <v>G2860</v>
          </cell>
          <cell r="R1279" t="str">
            <v>FACTUPA$02</v>
          </cell>
          <cell r="S1279" t="str">
            <v>0200014991</v>
          </cell>
          <cell r="T1279" t="str">
            <v>TONY S.A.</v>
          </cell>
          <cell r="U1279">
            <v>43307</v>
          </cell>
          <cell r="V1279">
            <v>231.6</v>
          </cell>
          <cell r="W1279">
            <v>0</v>
          </cell>
          <cell r="X1279">
            <v>231.6</v>
          </cell>
          <cell r="Y1279">
            <v>27.79</v>
          </cell>
        </row>
        <row r="1280">
          <cell r="A1280" t="str">
            <v>G2860L3DYM</v>
          </cell>
          <cell r="B1280" t="str">
            <v>DIVISIONES YOGURT MIX 820*224 T/150</v>
          </cell>
          <cell r="C1280">
            <v>2</v>
          </cell>
          <cell r="D1280" t="str">
            <v>3</v>
          </cell>
          <cell r="E1280">
            <v>20020620</v>
          </cell>
          <cell r="F1280" t="str">
            <v>UN</v>
          </cell>
          <cell r="G1280">
            <v>1</v>
          </cell>
          <cell r="H1280">
            <v>5250</v>
          </cell>
          <cell r="I1280">
            <v>9.6000000000000002E-2</v>
          </cell>
          <cell r="J1280">
            <v>504</v>
          </cell>
          <cell r="K1280" t="str">
            <v>Peso de Producto Terminado</v>
          </cell>
          <cell r="L1280" t="str">
            <v>G2860</v>
          </cell>
          <cell r="M1280">
            <v>2002</v>
          </cell>
          <cell r="N1280">
            <v>6</v>
          </cell>
          <cell r="O1280" t="str">
            <v>043558</v>
          </cell>
          <cell r="P1280">
            <v>6</v>
          </cell>
          <cell r="Q1280" t="str">
            <v>15173</v>
          </cell>
          <cell r="R1280" t="str">
            <v>20251</v>
          </cell>
          <cell r="S1280" t="str">
            <v>0</v>
          </cell>
          <cell r="T1280" t="str">
            <v>TONY S.A.</v>
          </cell>
          <cell r="U1280">
            <v>43558</v>
          </cell>
        </row>
        <row r="1281">
          <cell r="A1281" t="str">
            <v>G2860D3GEL</v>
          </cell>
          <cell r="B1281" t="str">
            <v>DIVISIONES P/GELATONI 840*300 T/150 T/E</v>
          </cell>
          <cell r="C1281">
            <v>90</v>
          </cell>
          <cell r="D1281" t="str">
            <v>3</v>
          </cell>
          <cell r="E1281">
            <v>20020625</v>
          </cell>
          <cell r="F1281" t="str">
            <v>UN</v>
          </cell>
          <cell r="G1281">
            <v>-1</v>
          </cell>
          <cell r="H1281">
            <v>900</v>
          </cell>
          <cell r="I1281">
            <v>0.13200000000000001</v>
          </cell>
          <cell r="J1281">
            <v>-118.8</v>
          </cell>
          <cell r="K1281" t="str">
            <v>Peso de Producto Terminado</v>
          </cell>
          <cell r="L1281" t="str">
            <v>G2860</v>
          </cell>
          <cell r="M1281">
            <v>2002</v>
          </cell>
          <cell r="N1281">
            <v>6</v>
          </cell>
          <cell r="O1281" t="str">
            <v>043704</v>
          </cell>
          <cell r="P1281">
            <v>2</v>
          </cell>
          <cell r="Q1281" t="str">
            <v>G2860</v>
          </cell>
          <cell r="R1281" t="str">
            <v>FACTUPA$02</v>
          </cell>
          <cell r="S1281" t="str">
            <v>0200015190</v>
          </cell>
          <cell r="T1281" t="str">
            <v>TONY S.A.</v>
          </cell>
          <cell r="U1281">
            <v>43704</v>
          </cell>
          <cell r="V1281">
            <v>99</v>
          </cell>
          <cell r="W1281">
            <v>0</v>
          </cell>
          <cell r="X1281">
            <v>99</v>
          </cell>
          <cell r="Y1281">
            <v>11.88</v>
          </cell>
        </row>
        <row r="1282">
          <cell r="A1282" t="str">
            <v>G6012T3001</v>
          </cell>
          <cell r="B1282" t="str">
            <v>TRANSVERSALES 270*110 T150 P:0.015 K/K</v>
          </cell>
          <cell r="C1282">
            <v>2</v>
          </cell>
          <cell r="D1282" t="str">
            <v>3</v>
          </cell>
          <cell r="E1282">
            <v>20020601</v>
          </cell>
          <cell r="F1282" t="str">
            <v>UN</v>
          </cell>
          <cell r="G1282">
            <v>1</v>
          </cell>
          <cell r="H1282">
            <v>34000</v>
          </cell>
          <cell r="I1282">
            <v>1.6E-2</v>
          </cell>
          <cell r="J1282">
            <v>544</v>
          </cell>
          <cell r="K1282" t="str">
            <v>Peso de Producto Terminado</v>
          </cell>
          <cell r="L1282" t="str">
            <v>G6012</v>
          </cell>
          <cell r="M1282">
            <v>2002</v>
          </cell>
          <cell r="N1282">
            <v>6</v>
          </cell>
          <cell r="O1282" t="str">
            <v>042739</v>
          </cell>
          <cell r="P1282">
            <v>2</v>
          </cell>
          <cell r="Q1282" t="str">
            <v>13986</v>
          </cell>
          <cell r="R1282" t="str">
            <v>21629</v>
          </cell>
          <cell r="S1282" t="str">
            <v>0</v>
          </cell>
          <cell r="T1282" t="str">
            <v>DESARROLLO AGROPECUARIO C. A.</v>
          </cell>
          <cell r="U1282">
            <v>42739</v>
          </cell>
        </row>
        <row r="1283">
          <cell r="A1283" t="str">
            <v>G0311C4C01</v>
          </cell>
          <cell r="B1283" t="str">
            <v>CJ MASTER CAMARON 50LB 340*310*410 T/250</v>
          </cell>
          <cell r="C1283">
            <v>90</v>
          </cell>
          <cell r="D1283" t="str">
            <v>4</v>
          </cell>
          <cell r="E1283">
            <v>20020618</v>
          </cell>
          <cell r="F1283" t="str">
            <v>UN</v>
          </cell>
          <cell r="G1283">
            <v>-1</v>
          </cell>
          <cell r="H1283">
            <v>3878</v>
          </cell>
          <cell r="I1283">
            <v>0.74399999999999999</v>
          </cell>
          <cell r="J1283">
            <v>-2885.232</v>
          </cell>
          <cell r="K1283" t="str">
            <v>Peso de Producto Terminado</v>
          </cell>
          <cell r="L1283" t="str">
            <v>G0311</v>
          </cell>
          <cell r="M1283">
            <v>2002</v>
          </cell>
          <cell r="N1283">
            <v>6</v>
          </cell>
          <cell r="O1283" t="str">
            <v>043424</v>
          </cell>
          <cell r="P1283">
            <v>1</v>
          </cell>
          <cell r="Q1283" t="str">
            <v>G0311</v>
          </cell>
          <cell r="R1283" t="str">
            <v>FACTUPA$03</v>
          </cell>
          <cell r="S1283" t="str">
            <v>0200015054</v>
          </cell>
          <cell r="T1283" t="str">
            <v>BRIMON</v>
          </cell>
          <cell r="U1283">
            <v>43424</v>
          </cell>
          <cell r="V1283">
            <v>2637.04</v>
          </cell>
          <cell r="W1283">
            <v>0</v>
          </cell>
          <cell r="X1283">
            <v>2637.04</v>
          </cell>
          <cell r="Y1283">
            <v>0</v>
          </cell>
        </row>
        <row r="1284">
          <cell r="A1284" t="str">
            <v>G0311C4C01</v>
          </cell>
          <cell r="B1284" t="str">
            <v>CJ MASTER CAMARON 50LB 340*310*410 T/250</v>
          </cell>
          <cell r="C1284">
            <v>2</v>
          </cell>
          <cell r="D1284" t="str">
            <v>4</v>
          </cell>
          <cell r="E1284">
            <v>20020617</v>
          </cell>
          <cell r="F1284" t="str">
            <v>UN</v>
          </cell>
          <cell r="G1284">
            <v>1</v>
          </cell>
          <cell r="H1284">
            <v>3878</v>
          </cell>
          <cell r="I1284">
            <v>0.74399999999999999</v>
          </cell>
          <cell r="J1284">
            <v>2885.232</v>
          </cell>
          <cell r="K1284" t="str">
            <v>Peso de Producto Terminado</v>
          </cell>
          <cell r="L1284" t="str">
            <v>G0311</v>
          </cell>
          <cell r="M1284">
            <v>2002</v>
          </cell>
          <cell r="N1284">
            <v>6</v>
          </cell>
          <cell r="O1284" t="str">
            <v>043395</v>
          </cell>
          <cell r="P1284">
            <v>1</v>
          </cell>
          <cell r="Q1284" t="str">
            <v>15217</v>
          </cell>
          <cell r="R1284" t="str">
            <v>21921</v>
          </cell>
          <cell r="S1284" t="str">
            <v>0</v>
          </cell>
          <cell r="T1284" t="str">
            <v>BRIMON</v>
          </cell>
          <cell r="U1284">
            <v>43395</v>
          </cell>
        </row>
        <row r="1285">
          <cell r="A1285" t="str">
            <v>G2187C4002</v>
          </cell>
          <cell r="B1285" t="str">
            <v>CJ MASTER CAMARON 340*310*402 S/ITE-4146</v>
          </cell>
          <cell r="C1285">
            <v>2</v>
          </cell>
          <cell r="D1285" t="str">
            <v>4</v>
          </cell>
          <cell r="E1285">
            <v>20020611</v>
          </cell>
          <cell r="F1285" t="str">
            <v>UN</v>
          </cell>
          <cell r="G1285">
            <v>1</v>
          </cell>
          <cell r="H1285">
            <v>988</v>
          </cell>
          <cell r="I1285">
            <v>0.73599999999999999</v>
          </cell>
          <cell r="J1285">
            <v>727.16800000000001</v>
          </cell>
          <cell r="K1285" t="str">
            <v>Peso de Producto Terminado</v>
          </cell>
          <cell r="L1285" t="str">
            <v>G2187</v>
          </cell>
          <cell r="M1285">
            <v>2002</v>
          </cell>
          <cell r="N1285">
            <v>6</v>
          </cell>
          <cell r="O1285" t="str">
            <v>043133</v>
          </cell>
          <cell r="P1285">
            <v>1</v>
          </cell>
          <cell r="Q1285" t="str">
            <v>15044</v>
          </cell>
          <cell r="R1285" t="str">
            <v>21835</v>
          </cell>
          <cell r="S1285" t="str">
            <v>0</v>
          </cell>
          <cell r="T1285" t="str">
            <v>PROPEMAC S. A.</v>
          </cell>
          <cell r="U1285">
            <v>43133</v>
          </cell>
        </row>
        <row r="1286">
          <cell r="A1286" t="str">
            <v>G2594C4001</v>
          </cell>
          <cell r="B1286" t="str">
            <v>CJ MASTER SONGA 340*300*380 KC 200 3846</v>
          </cell>
          <cell r="C1286">
            <v>90</v>
          </cell>
          <cell r="D1286" t="str">
            <v>4</v>
          </cell>
          <cell r="E1286">
            <v>20020621</v>
          </cell>
          <cell r="F1286" t="str">
            <v>UN</v>
          </cell>
          <cell r="G1286">
            <v>-1</v>
          </cell>
          <cell r="H1286">
            <v>9655</v>
          </cell>
          <cell r="I1286">
            <v>0.56299999999999994</v>
          </cell>
          <cell r="J1286">
            <v>-5435.7649999999994</v>
          </cell>
          <cell r="K1286" t="str">
            <v>Peso de Producto Terminado</v>
          </cell>
          <cell r="L1286" t="str">
            <v>G2594</v>
          </cell>
          <cell r="M1286">
            <v>2002</v>
          </cell>
          <cell r="N1286">
            <v>6</v>
          </cell>
          <cell r="O1286" t="str">
            <v>043595</v>
          </cell>
          <cell r="P1286">
            <v>1</v>
          </cell>
          <cell r="Q1286" t="str">
            <v>G2594</v>
          </cell>
          <cell r="R1286" t="str">
            <v>FACTUPA$03</v>
          </cell>
          <cell r="S1286" t="str">
            <v>0200015135</v>
          </cell>
          <cell r="T1286" t="str">
            <v>SONGA</v>
          </cell>
          <cell r="U1286">
            <v>43595</v>
          </cell>
          <cell r="V1286">
            <v>4151.6499999999996</v>
          </cell>
          <cell r="W1286">
            <v>0</v>
          </cell>
          <cell r="X1286">
            <v>4151.6499999999996</v>
          </cell>
          <cell r="Y1286">
            <v>0</v>
          </cell>
        </row>
        <row r="1287">
          <cell r="A1287" t="str">
            <v>G2187C4002</v>
          </cell>
          <cell r="B1287" t="str">
            <v>CJ MASTER CAMARON 340*310*402 S/ITE-4146</v>
          </cell>
          <cell r="C1287">
            <v>90</v>
          </cell>
          <cell r="D1287" t="str">
            <v>4</v>
          </cell>
          <cell r="E1287">
            <v>20020611</v>
          </cell>
          <cell r="F1287" t="str">
            <v>UN</v>
          </cell>
          <cell r="G1287">
            <v>-1</v>
          </cell>
          <cell r="H1287">
            <v>988</v>
          </cell>
          <cell r="I1287">
            <v>0.73599999999999999</v>
          </cell>
          <cell r="J1287">
            <v>-727.16800000000001</v>
          </cell>
          <cell r="K1287" t="str">
            <v>Peso de Producto Terminado</v>
          </cell>
          <cell r="L1287" t="str">
            <v>G2187</v>
          </cell>
          <cell r="M1287">
            <v>2002</v>
          </cell>
          <cell r="N1287">
            <v>6</v>
          </cell>
          <cell r="O1287" t="str">
            <v>043135</v>
          </cell>
          <cell r="P1287">
            <v>1</v>
          </cell>
          <cell r="Q1287" t="str">
            <v>G2187</v>
          </cell>
          <cell r="R1287" t="str">
            <v>FACTUPA$03</v>
          </cell>
          <cell r="S1287" t="str">
            <v>0200014910</v>
          </cell>
          <cell r="T1287" t="str">
            <v>PROPEMAC S. A.</v>
          </cell>
          <cell r="U1287">
            <v>43135</v>
          </cell>
          <cell r="V1287">
            <v>484.12</v>
          </cell>
          <cell r="W1287">
            <v>0</v>
          </cell>
          <cell r="X1287">
            <v>484.12</v>
          </cell>
          <cell r="Y1287">
            <v>0</v>
          </cell>
        </row>
        <row r="1288">
          <cell r="A1288" t="str">
            <v>G0039C4MPR</v>
          </cell>
          <cell r="B1288" t="str">
            <v>CJ MST CAM PREF IQF20LB 480*362*160 1113</v>
          </cell>
          <cell r="C1288">
            <v>2</v>
          </cell>
          <cell r="D1288" t="str">
            <v>4</v>
          </cell>
          <cell r="E1288">
            <v>20020624</v>
          </cell>
          <cell r="F1288" t="str">
            <v>UN</v>
          </cell>
          <cell r="G1288">
            <v>1</v>
          </cell>
          <cell r="H1288">
            <v>4250</v>
          </cell>
          <cell r="I1288">
            <v>0.69799999999999995</v>
          </cell>
          <cell r="J1288">
            <v>2966.5</v>
          </cell>
          <cell r="K1288" t="str">
            <v>Peso de Producto Terminado</v>
          </cell>
          <cell r="L1288" t="str">
            <v>G0039</v>
          </cell>
          <cell r="M1288">
            <v>2002</v>
          </cell>
          <cell r="N1288">
            <v>6</v>
          </cell>
          <cell r="O1288" t="str">
            <v>043682</v>
          </cell>
          <cell r="P1288">
            <v>4</v>
          </cell>
          <cell r="Q1288" t="str">
            <v>15432</v>
          </cell>
          <cell r="R1288" t="str">
            <v>21949</v>
          </cell>
          <cell r="S1288" t="str">
            <v>0</v>
          </cell>
          <cell r="T1288" t="str">
            <v>ARLESA S.A.</v>
          </cell>
          <cell r="U1288">
            <v>43682</v>
          </cell>
        </row>
        <row r="1289">
          <cell r="A1289" t="str">
            <v>G0039C4005</v>
          </cell>
          <cell r="B1289" t="str">
            <v>CJ MAST.CAM.PERF 340*310*380 BC 250 4852</v>
          </cell>
          <cell r="C1289">
            <v>2</v>
          </cell>
          <cell r="D1289" t="str">
            <v>4</v>
          </cell>
          <cell r="E1289">
            <v>20020624</v>
          </cell>
          <cell r="F1289" t="str">
            <v>UN</v>
          </cell>
          <cell r="G1289">
            <v>1</v>
          </cell>
          <cell r="H1289">
            <v>2109</v>
          </cell>
          <cell r="I1289">
            <v>0.71399999999999997</v>
          </cell>
          <cell r="J1289">
            <v>1505.826</v>
          </cell>
          <cell r="K1289" t="str">
            <v>Peso de Producto Terminado</v>
          </cell>
          <cell r="L1289" t="str">
            <v>G0039</v>
          </cell>
          <cell r="M1289">
            <v>2002</v>
          </cell>
          <cell r="N1289">
            <v>6</v>
          </cell>
          <cell r="O1289" t="str">
            <v>043662</v>
          </cell>
          <cell r="P1289">
            <v>1</v>
          </cell>
          <cell r="Q1289" t="str">
            <v>15264</v>
          </cell>
          <cell r="R1289" t="str">
            <v>22030</v>
          </cell>
          <cell r="S1289" t="str">
            <v>0</v>
          </cell>
          <cell r="T1289" t="str">
            <v>ARLESA S.A.</v>
          </cell>
          <cell r="U1289">
            <v>43662</v>
          </cell>
        </row>
        <row r="1290">
          <cell r="A1290" t="str">
            <v>G0039C4003</v>
          </cell>
          <cell r="B1290" t="str">
            <v>CJ MASTER 50LB PREFERENCE  T/250 T/E3871</v>
          </cell>
          <cell r="C1290">
            <v>90</v>
          </cell>
          <cell r="D1290" t="str">
            <v>4</v>
          </cell>
          <cell r="E1290">
            <v>20020607</v>
          </cell>
          <cell r="F1290" t="str">
            <v>UN</v>
          </cell>
          <cell r="G1290">
            <v>-1</v>
          </cell>
          <cell r="H1290">
            <v>3112</v>
          </cell>
          <cell r="I1290">
            <v>0.71399999999999997</v>
          </cell>
          <cell r="J1290">
            <v>-2221.9679999999998</v>
          </cell>
          <cell r="K1290" t="str">
            <v>Peso de Producto Terminado</v>
          </cell>
          <cell r="L1290" t="str">
            <v>G0039</v>
          </cell>
          <cell r="M1290">
            <v>2002</v>
          </cell>
          <cell r="N1290">
            <v>6</v>
          </cell>
          <cell r="O1290" t="str">
            <v>043022</v>
          </cell>
          <cell r="P1290">
            <v>1</v>
          </cell>
          <cell r="Q1290" t="str">
            <v>G0039</v>
          </cell>
          <cell r="R1290" t="str">
            <v>FACTUPA$03</v>
          </cell>
          <cell r="S1290" t="str">
            <v>0200014853</v>
          </cell>
          <cell r="T1290" t="str">
            <v>ARLESA S.A.</v>
          </cell>
          <cell r="U1290">
            <v>43022</v>
          </cell>
          <cell r="V1290">
            <v>1898.32</v>
          </cell>
          <cell r="W1290">
            <v>0</v>
          </cell>
          <cell r="X1290">
            <v>1898.32</v>
          </cell>
          <cell r="Y1290">
            <v>0</v>
          </cell>
        </row>
        <row r="1291">
          <cell r="A1291" t="str">
            <v>G0039C4003</v>
          </cell>
          <cell r="B1291" t="str">
            <v>CJ MASTER 50LB PREFERENCE  T/250 T/E3871</v>
          </cell>
          <cell r="C1291">
            <v>2</v>
          </cell>
          <cell r="D1291" t="str">
            <v>4</v>
          </cell>
          <cell r="E1291">
            <v>20020607</v>
          </cell>
          <cell r="F1291" t="str">
            <v>UN</v>
          </cell>
          <cell r="G1291">
            <v>1</v>
          </cell>
          <cell r="H1291">
            <v>3112</v>
          </cell>
          <cell r="I1291">
            <v>0.71399999999999997</v>
          </cell>
          <cell r="J1291">
            <v>2221.9679999999998</v>
          </cell>
          <cell r="K1291" t="str">
            <v>Peso de Producto Terminado</v>
          </cell>
          <cell r="L1291" t="str">
            <v>G0039</v>
          </cell>
          <cell r="M1291">
            <v>2002</v>
          </cell>
          <cell r="N1291">
            <v>6</v>
          </cell>
          <cell r="O1291" t="str">
            <v>043020</v>
          </cell>
          <cell r="P1291">
            <v>1</v>
          </cell>
          <cell r="Q1291" t="str">
            <v>14966</v>
          </cell>
          <cell r="R1291" t="str">
            <v>21684</v>
          </cell>
          <cell r="S1291" t="str">
            <v>12566</v>
          </cell>
          <cell r="T1291" t="str">
            <v>ARLESA S.A.</v>
          </cell>
          <cell r="U1291">
            <v>43020</v>
          </cell>
        </row>
        <row r="1292">
          <cell r="A1292" t="str">
            <v>G0039C4003</v>
          </cell>
          <cell r="B1292" t="str">
            <v>CJ MASTER 50LB PREFERENCE  T/250 T/E3871</v>
          </cell>
          <cell r="C1292">
            <v>90</v>
          </cell>
          <cell r="D1292" t="str">
            <v>4</v>
          </cell>
          <cell r="E1292">
            <v>20020607</v>
          </cell>
          <cell r="F1292" t="str">
            <v>UN</v>
          </cell>
          <cell r="G1292">
            <v>-1</v>
          </cell>
          <cell r="H1292">
            <v>2838</v>
          </cell>
          <cell r="I1292">
            <v>0.71399999999999997</v>
          </cell>
          <cell r="J1292">
            <v>-2026.3319999999999</v>
          </cell>
          <cell r="K1292" t="str">
            <v>Peso de Producto Terminado</v>
          </cell>
          <cell r="L1292" t="str">
            <v>G0039</v>
          </cell>
          <cell r="M1292">
            <v>2002</v>
          </cell>
          <cell r="N1292">
            <v>6</v>
          </cell>
          <cell r="O1292" t="str">
            <v>043002</v>
          </cell>
          <cell r="P1292">
            <v>1</v>
          </cell>
          <cell r="Q1292" t="str">
            <v>G0039</v>
          </cell>
          <cell r="R1292" t="str">
            <v>FACTUPA$03</v>
          </cell>
          <cell r="S1292" t="str">
            <v>0200014840</v>
          </cell>
          <cell r="T1292" t="str">
            <v>ARLESA S.A.</v>
          </cell>
          <cell r="U1292">
            <v>43002</v>
          </cell>
          <cell r="V1292">
            <v>1731.18</v>
          </cell>
          <cell r="W1292">
            <v>0</v>
          </cell>
          <cell r="X1292">
            <v>1731.18</v>
          </cell>
          <cell r="Y1292">
            <v>0</v>
          </cell>
        </row>
        <row r="1293">
          <cell r="A1293" t="str">
            <v>G0039C4003</v>
          </cell>
          <cell r="B1293" t="str">
            <v>CJ MASTER 50LB PREFERENCE  T/250 T/E3871</v>
          </cell>
          <cell r="C1293">
            <v>2</v>
          </cell>
          <cell r="D1293" t="str">
            <v>4</v>
          </cell>
          <cell r="E1293">
            <v>20020606</v>
          </cell>
          <cell r="F1293" t="str">
            <v>UN</v>
          </cell>
          <cell r="G1293">
            <v>1</v>
          </cell>
          <cell r="H1293">
            <v>2838</v>
          </cell>
          <cell r="I1293">
            <v>0.71399999999999997</v>
          </cell>
          <cell r="J1293">
            <v>2026.3319999999999</v>
          </cell>
          <cell r="K1293" t="str">
            <v>Peso de Producto Terminado</v>
          </cell>
          <cell r="L1293" t="str">
            <v>G0039</v>
          </cell>
          <cell r="M1293">
            <v>2002</v>
          </cell>
          <cell r="N1293">
            <v>6</v>
          </cell>
          <cell r="O1293" t="str">
            <v>042997</v>
          </cell>
          <cell r="P1293">
            <v>3</v>
          </cell>
          <cell r="Q1293" t="str">
            <v>14955</v>
          </cell>
          <cell r="R1293" t="str">
            <v>21684</v>
          </cell>
          <cell r="S1293" t="str">
            <v>0</v>
          </cell>
          <cell r="T1293" t="str">
            <v>ARLESA S.A.</v>
          </cell>
          <cell r="U1293">
            <v>42997</v>
          </cell>
        </row>
        <row r="1294">
          <cell r="A1294" t="str">
            <v>G0039C4M9L</v>
          </cell>
          <cell r="B1294" t="str">
            <v>CAJAS MASTER 9 LBS 323*290*169 T175</v>
          </cell>
          <cell r="C1294">
            <v>90</v>
          </cell>
          <cell r="D1294" t="str">
            <v>4</v>
          </cell>
          <cell r="E1294">
            <v>20020625</v>
          </cell>
          <cell r="F1294" t="str">
            <v>UN</v>
          </cell>
          <cell r="G1294">
            <v>-1</v>
          </cell>
          <cell r="H1294">
            <v>2026</v>
          </cell>
          <cell r="I1294">
            <v>0.36599999999999999</v>
          </cell>
          <cell r="J1294">
            <v>-741.51599999999996</v>
          </cell>
          <cell r="K1294" t="str">
            <v>Peso de Producto Terminado</v>
          </cell>
          <cell r="L1294" t="str">
            <v>G0039</v>
          </cell>
          <cell r="M1294">
            <v>2002</v>
          </cell>
          <cell r="N1294">
            <v>6</v>
          </cell>
          <cell r="O1294" t="str">
            <v>043684</v>
          </cell>
          <cell r="P1294">
            <v>1</v>
          </cell>
          <cell r="Q1294" t="str">
            <v>G0039</v>
          </cell>
          <cell r="R1294" t="str">
            <v>FACTUPA$03</v>
          </cell>
          <cell r="S1294" t="str">
            <v>0200015182</v>
          </cell>
          <cell r="T1294" t="str">
            <v>ARLESA S.A.</v>
          </cell>
          <cell r="U1294">
            <v>43684</v>
          </cell>
          <cell r="V1294">
            <v>587.54</v>
          </cell>
          <cell r="W1294">
            <v>0</v>
          </cell>
          <cell r="X1294">
            <v>587.54</v>
          </cell>
          <cell r="Y1294">
            <v>0</v>
          </cell>
        </row>
        <row r="1295">
          <cell r="A1295" t="str">
            <v>G0039C4M9L</v>
          </cell>
          <cell r="B1295" t="str">
            <v>CAJAS MASTER 9 LBS 323*290*169 T175</v>
          </cell>
          <cell r="C1295">
            <v>2</v>
          </cell>
          <cell r="D1295" t="str">
            <v>4</v>
          </cell>
          <cell r="E1295">
            <v>20020624</v>
          </cell>
          <cell r="F1295" t="str">
            <v>UN</v>
          </cell>
          <cell r="G1295">
            <v>1</v>
          </cell>
          <cell r="H1295">
            <v>2026</v>
          </cell>
          <cell r="I1295">
            <v>0.36599999999999999</v>
          </cell>
          <cell r="J1295">
            <v>741.51599999999996</v>
          </cell>
          <cell r="K1295" t="str">
            <v>Peso de Producto Terminado</v>
          </cell>
          <cell r="L1295" t="str">
            <v>G0039</v>
          </cell>
          <cell r="M1295">
            <v>2002</v>
          </cell>
          <cell r="N1295">
            <v>6</v>
          </cell>
          <cell r="O1295" t="str">
            <v>043682</v>
          </cell>
          <cell r="P1295">
            <v>3</v>
          </cell>
          <cell r="Q1295" t="str">
            <v>15429</v>
          </cell>
          <cell r="R1295" t="str">
            <v>22032</v>
          </cell>
          <cell r="S1295" t="str">
            <v>0</v>
          </cell>
          <cell r="T1295" t="str">
            <v>ARLESA S.A.</v>
          </cell>
          <cell r="U1295">
            <v>43682</v>
          </cell>
        </row>
        <row r="1296">
          <cell r="A1296" t="str">
            <v>G0039C4005</v>
          </cell>
          <cell r="B1296" t="str">
            <v>CJ MAST.CAM.PERF 340*310*380 BC 250 4852</v>
          </cell>
          <cell r="C1296">
            <v>90</v>
          </cell>
          <cell r="D1296" t="str">
            <v>4</v>
          </cell>
          <cell r="E1296">
            <v>20020624</v>
          </cell>
          <cell r="F1296" t="str">
            <v>UN</v>
          </cell>
          <cell r="G1296">
            <v>-1</v>
          </cell>
          <cell r="H1296">
            <v>2109</v>
          </cell>
          <cell r="I1296">
            <v>0.71399999999999997</v>
          </cell>
          <cell r="J1296">
            <v>-1505.826</v>
          </cell>
          <cell r="K1296" t="str">
            <v>Peso de Producto Terminado</v>
          </cell>
          <cell r="L1296" t="str">
            <v>G0039</v>
          </cell>
          <cell r="M1296">
            <v>2002</v>
          </cell>
          <cell r="N1296">
            <v>6</v>
          </cell>
          <cell r="O1296" t="str">
            <v>043665</v>
          </cell>
          <cell r="P1296">
            <v>1</v>
          </cell>
          <cell r="Q1296" t="str">
            <v>G0039</v>
          </cell>
          <cell r="R1296" t="str">
            <v>FACTUPA$03</v>
          </cell>
          <cell r="S1296" t="str">
            <v>0200015171</v>
          </cell>
          <cell r="T1296" t="str">
            <v>ARLESA S.A.</v>
          </cell>
          <cell r="U1296">
            <v>43665</v>
          </cell>
          <cell r="V1296">
            <v>1286.49</v>
          </cell>
          <cell r="W1296">
            <v>0</v>
          </cell>
          <cell r="X1296">
            <v>1286.49</v>
          </cell>
          <cell r="Y1296">
            <v>0</v>
          </cell>
        </row>
        <row r="1297">
          <cell r="A1297" t="str">
            <v>G0039C4M9L</v>
          </cell>
          <cell r="B1297" t="str">
            <v>CAJAS MASTER 9 LBS 323*290*169 T175</v>
          </cell>
          <cell r="C1297">
            <v>2</v>
          </cell>
          <cell r="D1297" t="str">
            <v>4</v>
          </cell>
          <cell r="E1297">
            <v>20020605</v>
          </cell>
          <cell r="F1297" t="str">
            <v>UN</v>
          </cell>
          <cell r="G1297">
            <v>1</v>
          </cell>
          <cell r="H1297">
            <v>1066</v>
          </cell>
          <cell r="I1297">
            <v>0.35</v>
          </cell>
          <cell r="J1297">
            <v>373.1</v>
          </cell>
          <cell r="K1297" t="str">
            <v>Peso de Producto Terminado</v>
          </cell>
          <cell r="L1297" t="str">
            <v>G0039</v>
          </cell>
          <cell r="M1297">
            <v>2002</v>
          </cell>
          <cell r="N1297">
            <v>6</v>
          </cell>
          <cell r="O1297" t="str">
            <v>042918</v>
          </cell>
          <cell r="P1297">
            <v>3</v>
          </cell>
          <cell r="Q1297" t="str">
            <v>14924</v>
          </cell>
          <cell r="R1297" t="str">
            <v>21701</v>
          </cell>
          <cell r="S1297" t="str">
            <v>0</v>
          </cell>
          <cell r="T1297" t="str">
            <v>ARLESA S.A.</v>
          </cell>
          <cell r="U1297">
            <v>42918</v>
          </cell>
        </row>
        <row r="1298">
          <cell r="A1298" t="str">
            <v>G0039C4MPR</v>
          </cell>
          <cell r="B1298" t="str">
            <v>CJ MST CAM PREF IQF20LB 480*362*160 1113</v>
          </cell>
          <cell r="C1298">
            <v>90</v>
          </cell>
          <cell r="D1298" t="str">
            <v>4</v>
          </cell>
          <cell r="E1298">
            <v>20020611</v>
          </cell>
          <cell r="F1298" t="str">
            <v>UN</v>
          </cell>
          <cell r="G1298">
            <v>-1</v>
          </cell>
          <cell r="H1298">
            <v>1060</v>
          </cell>
          <cell r="I1298">
            <v>0.69799999999999995</v>
          </cell>
          <cell r="J1298">
            <v>-739.88</v>
          </cell>
          <cell r="K1298" t="str">
            <v>Peso de Producto Terminado</v>
          </cell>
          <cell r="L1298" t="str">
            <v>G0039</v>
          </cell>
          <cell r="M1298">
            <v>2002</v>
          </cell>
          <cell r="N1298">
            <v>6</v>
          </cell>
          <cell r="O1298" t="str">
            <v>043136</v>
          </cell>
          <cell r="P1298">
            <v>1</v>
          </cell>
          <cell r="Q1298" t="str">
            <v>G0039</v>
          </cell>
          <cell r="R1298" t="str">
            <v>FACTUPA$03</v>
          </cell>
          <cell r="S1298" t="str">
            <v>0200014911</v>
          </cell>
          <cell r="T1298" t="str">
            <v>ARLESA S.A.</v>
          </cell>
          <cell r="U1298">
            <v>43136</v>
          </cell>
          <cell r="V1298">
            <v>636</v>
          </cell>
          <cell r="W1298">
            <v>0</v>
          </cell>
          <cell r="X1298">
            <v>636</v>
          </cell>
          <cell r="Y1298">
            <v>0</v>
          </cell>
        </row>
        <row r="1299">
          <cell r="A1299" t="str">
            <v>G0039C4MPR</v>
          </cell>
          <cell r="B1299" t="str">
            <v>CJ MST CAM PREF IQF20LB 480*362*160 1113</v>
          </cell>
          <cell r="C1299">
            <v>90</v>
          </cell>
          <cell r="D1299" t="str">
            <v>4</v>
          </cell>
          <cell r="E1299">
            <v>20020621</v>
          </cell>
          <cell r="F1299" t="str">
            <v>UN</v>
          </cell>
          <cell r="G1299">
            <v>-1</v>
          </cell>
          <cell r="H1299">
            <v>2589</v>
          </cell>
          <cell r="I1299">
            <v>0.69799999999999995</v>
          </cell>
          <cell r="J1299">
            <v>-1807.1219999999998</v>
          </cell>
          <cell r="K1299" t="str">
            <v>Peso de Producto Terminado</v>
          </cell>
          <cell r="L1299" t="str">
            <v>G0039</v>
          </cell>
          <cell r="M1299">
            <v>2002</v>
          </cell>
          <cell r="N1299">
            <v>6</v>
          </cell>
          <cell r="O1299" t="str">
            <v>043560</v>
          </cell>
          <cell r="P1299">
            <v>1</v>
          </cell>
          <cell r="Q1299" t="str">
            <v>G0039</v>
          </cell>
          <cell r="R1299" t="str">
            <v>FACTUPA$03</v>
          </cell>
          <cell r="S1299" t="str">
            <v>0200015120</v>
          </cell>
          <cell r="T1299" t="str">
            <v>ARLESA S.A.</v>
          </cell>
          <cell r="U1299">
            <v>43560</v>
          </cell>
          <cell r="V1299">
            <v>1553.4</v>
          </cell>
          <cell r="W1299">
            <v>0</v>
          </cell>
          <cell r="X1299">
            <v>1553.4</v>
          </cell>
          <cell r="Y1299">
            <v>0</v>
          </cell>
        </row>
        <row r="1300">
          <cell r="A1300" t="str">
            <v>G0039C4MPR</v>
          </cell>
          <cell r="B1300" t="str">
            <v>CJ MST CAM PREF IQF20LB 480*362*160 1113</v>
          </cell>
          <cell r="C1300">
            <v>2</v>
          </cell>
          <cell r="D1300" t="str">
            <v>4</v>
          </cell>
          <cell r="E1300">
            <v>20020619</v>
          </cell>
          <cell r="F1300" t="str">
            <v>UN</v>
          </cell>
          <cell r="G1300">
            <v>1</v>
          </cell>
          <cell r="H1300">
            <v>2589</v>
          </cell>
          <cell r="I1300">
            <v>0.69799999999999995</v>
          </cell>
          <cell r="J1300">
            <v>1807.1219999999998</v>
          </cell>
          <cell r="K1300" t="str">
            <v>Peso de Producto Terminado</v>
          </cell>
          <cell r="L1300" t="str">
            <v>G0039</v>
          </cell>
          <cell r="M1300">
            <v>2002</v>
          </cell>
          <cell r="N1300">
            <v>6</v>
          </cell>
          <cell r="O1300" t="str">
            <v>043512</v>
          </cell>
          <cell r="P1300">
            <v>6</v>
          </cell>
          <cell r="Q1300" t="str">
            <v>15417</v>
          </cell>
          <cell r="R1300" t="str">
            <v>21949</v>
          </cell>
          <cell r="S1300" t="str">
            <v>0</v>
          </cell>
          <cell r="T1300" t="str">
            <v>ARLESA S.A.</v>
          </cell>
          <cell r="U1300">
            <v>43512</v>
          </cell>
        </row>
        <row r="1301">
          <cell r="A1301" t="str">
            <v>G2027C4006</v>
          </cell>
          <cell r="B1301" t="str">
            <v>CJ SONGA 50 LB 340*300*380 T/200 TE/3846</v>
          </cell>
          <cell r="C1301">
            <v>97</v>
          </cell>
          <cell r="D1301" t="str">
            <v>4</v>
          </cell>
          <cell r="E1301">
            <v>20020624</v>
          </cell>
          <cell r="F1301" t="str">
            <v>UN</v>
          </cell>
          <cell r="G1301">
            <v>-1</v>
          </cell>
          <cell r="H1301">
            <v>5055</v>
          </cell>
          <cell r="I1301">
            <v>0.56299999999999994</v>
          </cell>
          <cell r="J1301">
            <v>-2845.9649999999997</v>
          </cell>
          <cell r="K1301" t="str">
            <v>Peso de Producto Terminado</v>
          </cell>
          <cell r="L1301" t="str">
            <v>G2027</v>
          </cell>
          <cell r="M1301">
            <v>2002</v>
          </cell>
          <cell r="N1301">
            <v>6</v>
          </cell>
          <cell r="O1301" t="str">
            <v>043714</v>
          </cell>
          <cell r="P1301">
            <v>1</v>
          </cell>
          <cell r="Q1301" t="str">
            <v>15413</v>
          </cell>
          <cell r="R1301" t="str">
            <v>21992</v>
          </cell>
          <cell r="T1301" t="str">
            <v>OPERAD.Y PROCESAD.PRODUCTOS MARINOS S.A.</v>
          </cell>
          <cell r="U1301">
            <v>43714</v>
          </cell>
        </row>
        <row r="1302">
          <cell r="A1302" t="str">
            <v>G0039C4MPR</v>
          </cell>
          <cell r="B1302" t="str">
            <v>CJ MST CAM PREF IQF20LB 480*362*160 1113</v>
          </cell>
          <cell r="C1302">
            <v>10</v>
          </cell>
          <cell r="D1302" t="str">
            <v>4</v>
          </cell>
          <cell r="E1302">
            <v>20020607</v>
          </cell>
          <cell r="F1302" t="str">
            <v>UN</v>
          </cell>
          <cell r="G1302">
            <v>1</v>
          </cell>
          <cell r="H1302">
            <v>1060</v>
          </cell>
          <cell r="I1302">
            <v>0.69799999999999995</v>
          </cell>
          <cell r="J1302">
            <v>739.88</v>
          </cell>
          <cell r="K1302" t="str">
            <v>Peso de Producto Terminado</v>
          </cell>
          <cell r="L1302" t="str">
            <v>G0039</v>
          </cell>
          <cell r="M1302">
            <v>2002</v>
          </cell>
          <cell r="N1302">
            <v>6</v>
          </cell>
          <cell r="O1302" t="str">
            <v>043012</v>
          </cell>
          <cell r="P1302">
            <v>1</v>
          </cell>
          <cell r="Q1302" t="str">
            <v>G0039</v>
          </cell>
          <cell r="R1302" t="str">
            <v>NCANU$CIVA</v>
          </cell>
          <cell r="S1302" t="str">
            <v>0100002162</v>
          </cell>
          <cell r="T1302" t="str">
            <v>ARLESA S.A.</v>
          </cell>
          <cell r="U1302">
            <v>43012</v>
          </cell>
          <cell r="V1302">
            <v>636</v>
          </cell>
          <cell r="W1302">
            <v>0</v>
          </cell>
          <cell r="X1302">
            <v>636</v>
          </cell>
          <cell r="Y1302">
            <v>76.319999999999993</v>
          </cell>
        </row>
        <row r="1303">
          <cell r="A1303" t="str">
            <v>G0039C4MPR</v>
          </cell>
          <cell r="B1303" t="str">
            <v>CJ MST CAM PREF IQF20LB 480*362*160 1113</v>
          </cell>
          <cell r="C1303">
            <v>2</v>
          </cell>
          <cell r="D1303" t="str">
            <v>4</v>
          </cell>
          <cell r="E1303">
            <v>20020605</v>
          </cell>
          <cell r="F1303" t="str">
            <v>UN</v>
          </cell>
          <cell r="G1303">
            <v>1</v>
          </cell>
          <cell r="H1303">
            <v>3428</v>
          </cell>
          <cell r="I1303">
            <v>0.69199999999999995</v>
          </cell>
          <cell r="J1303">
            <v>2372.1759999999999</v>
          </cell>
          <cell r="K1303" t="str">
            <v>Peso de Producto Terminado</v>
          </cell>
          <cell r="L1303" t="str">
            <v>G0039</v>
          </cell>
          <cell r="M1303">
            <v>2002</v>
          </cell>
          <cell r="N1303">
            <v>6</v>
          </cell>
          <cell r="O1303" t="str">
            <v>042918</v>
          </cell>
          <cell r="P1303">
            <v>2</v>
          </cell>
          <cell r="Q1303" t="str">
            <v>14920</v>
          </cell>
          <cell r="R1303" t="str">
            <v>21683</v>
          </cell>
          <cell r="S1303" t="str">
            <v>0</v>
          </cell>
          <cell r="T1303" t="str">
            <v>ARLESA S.A.</v>
          </cell>
          <cell r="U1303">
            <v>42918</v>
          </cell>
        </row>
        <row r="1304">
          <cell r="A1304" t="str">
            <v>G0039C4MEQ</v>
          </cell>
          <cell r="B1304" t="str">
            <v>CAJA MASTER EQUINOX 340*310*380 T250</v>
          </cell>
          <cell r="C1304">
            <v>90</v>
          </cell>
          <cell r="D1304" t="str">
            <v>4</v>
          </cell>
          <cell r="E1304">
            <v>20020625</v>
          </cell>
          <cell r="F1304" t="str">
            <v>UN</v>
          </cell>
          <cell r="G1304">
            <v>-1</v>
          </cell>
          <cell r="H1304">
            <v>2015</v>
          </cell>
          <cell r="I1304">
            <v>0.71399999999999997</v>
          </cell>
          <cell r="J1304">
            <v>-1438.71</v>
          </cell>
          <cell r="K1304" t="str">
            <v>Peso de Producto Terminado</v>
          </cell>
          <cell r="L1304" t="str">
            <v>G0039</v>
          </cell>
          <cell r="M1304">
            <v>2002</v>
          </cell>
          <cell r="N1304">
            <v>6</v>
          </cell>
          <cell r="O1304" t="str">
            <v>043748</v>
          </cell>
          <cell r="P1304">
            <v>1</v>
          </cell>
          <cell r="Q1304" t="str">
            <v>G0039</v>
          </cell>
          <cell r="R1304" t="str">
            <v>FACTUPA$03</v>
          </cell>
          <cell r="S1304" t="str">
            <v>0200015211</v>
          </cell>
          <cell r="T1304" t="str">
            <v>ARLESA S.A.</v>
          </cell>
          <cell r="U1304">
            <v>43748</v>
          </cell>
          <cell r="V1304">
            <v>1209</v>
          </cell>
          <cell r="W1304">
            <v>0</v>
          </cell>
          <cell r="X1304">
            <v>1209</v>
          </cell>
          <cell r="Y1304">
            <v>0</v>
          </cell>
        </row>
        <row r="1305">
          <cell r="A1305" t="str">
            <v>G0039C4MEQ</v>
          </cell>
          <cell r="B1305" t="str">
            <v>CAJA MASTER EQUINOX 340*310*380 T250</v>
          </cell>
          <cell r="C1305">
            <v>2</v>
          </cell>
          <cell r="D1305" t="str">
            <v>4</v>
          </cell>
          <cell r="E1305">
            <v>20020625</v>
          </cell>
          <cell r="F1305" t="str">
            <v>UN</v>
          </cell>
          <cell r="G1305">
            <v>1</v>
          </cell>
          <cell r="H1305">
            <v>2015</v>
          </cell>
          <cell r="I1305">
            <v>0.71399999999999997</v>
          </cell>
          <cell r="J1305">
            <v>1438.71</v>
          </cell>
          <cell r="K1305" t="str">
            <v>Peso de Producto Terminado</v>
          </cell>
          <cell r="L1305" t="str">
            <v>G0039</v>
          </cell>
          <cell r="M1305">
            <v>2002</v>
          </cell>
          <cell r="N1305">
            <v>6</v>
          </cell>
          <cell r="O1305" t="str">
            <v>043745</v>
          </cell>
          <cell r="P1305">
            <v>1</v>
          </cell>
          <cell r="Q1305" t="str">
            <v>15436</v>
          </cell>
          <cell r="R1305" t="str">
            <v>21985</v>
          </cell>
          <cell r="S1305" t="str">
            <v>0</v>
          </cell>
          <cell r="T1305" t="str">
            <v>ARLESA S.A.</v>
          </cell>
          <cell r="U1305">
            <v>43745</v>
          </cell>
        </row>
        <row r="1306">
          <cell r="A1306" t="str">
            <v>G0039C4M9L</v>
          </cell>
          <cell r="B1306" t="str">
            <v>CAJAS MASTER 9 LBS 323*290*169 T175</v>
          </cell>
          <cell r="C1306">
            <v>90</v>
          </cell>
          <cell r="D1306" t="str">
            <v>4</v>
          </cell>
          <cell r="E1306">
            <v>20020606</v>
          </cell>
          <cell r="F1306" t="str">
            <v>UN</v>
          </cell>
          <cell r="G1306">
            <v>-1</v>
          </cell>
          <cell r="H1306">
            <v>1066</v>
          </cell>
          <cell r="I1306">
            <v>0.36599999999999999</v>
          </cell>
          <cell r="J1306">
            <v>-390.15600000000001</v>
          </cell>
          <cell r="K1306" t="str">
            <v>Peso de Producto Terminado</v>
          </cell>
          <cell r="L1306" t="str">
            <v>G0039</v>
          </cell>
          <cell r="M1306">
            <v>2002</v>
          </cell>
          <cell r="N1306">
            <v>6</v>
          </cell>
          <cell r="O1306" t="str">
            <v>042921</v>
          </cell>
          <cell r="P1306">
            <v>2</v>
          </cell>
          <cell r="Q1306" t="str">
            <v>G0039</v>
          </cell>
          <cell r="R1306" t="str">
            <v>FACTUPA$03</v>
          </cell>
          <cell r="S1306" t="str">
            <v>0200014812</v>
          </cell>
          <cell r="T1306" t="str">
            <v>ARLESA S.A.</v>
          </cell>
          <cell r="U1306">
            <v>42921</v>
          </cell>
          <cell r="V1306">
            <v>309.14</v>
          </cell>
          <cell r="W1306">
            <v>0</v>
          </cell>
          <cell r="X1306">
            <v>309.14</v>
          </cell>
          <cell r="Y1306">
            <v>0</v>
          </cell>
        </row>
        <row r="1307">
          <cell r="A1307" t="str">
            <v>G2594C4001</v>
          </cell>
          <cell r="B1307" t="str">
            <v>CJ MASTER SONGA 340*300*380 KC 200 3846</v>
          </cell>
          <cell r="C1307">
            <v>2</v>
          </cell>
          <cell r="D1307" t="str">
            <v>4</v>
          </cell>
          <cell r="E1307">
            <v>20020621</v>
          </cell>
          <cell r="F1307" t="str">
            <v>UN</v>
          </cell>
          <cell r="G1307">
            <v>1</v>
          </cell>
          <cell r="H1307">
            <v>9655</v>
          </cell>
          <cell r="I1307">
            <v>0.56299999999999994</v>
          </cell>
          <cell r="J1307">
            <v>5435.7649999999994</v>
          </cell>
          <cell r="K1307" t="str">
            <v>Peso de Producto Terminado</v>
          </cell>
          <cell r="L1307" t="str">
            <v>G2594</v>
          </cell>
          <cell r="M1307">
            <v>2002</v>
          </cell>
          <cell r="N1307">
            <v>6</v>
          </cell>
          <cell r="O1307" t="str">
            <v>043594</v>
          </cell>
          <cell r="P1307">
            <v>1</v>
          </cell>
          <cell r="Q1307" t="str">
            <v>15424</v>
          </cell>
          <cell r="R1307" t="str">
            <v>21992</v>
          </cell>
          <cell r="S1307" t="str">
            <v>0</v>
          </cell>
          <cell r="T1307" t="str">
            <v>SONGA</v>
          </cell>
          <cell r="U1307">
            <v>43594</v>
          </cell>
        </row>
        <row r="1308">
          <cell r="A1308" t="str">
            <v>G0039C4MPR</v>
          </cell>
          <cell r="B1308" t="str">
            <v>CJ MST CAM PREF IQF20LB 480*362*160 1113</v>
          </cell>
          <cell r="C1308">
            <v>90</v>
          </cell>
          <cell r="D1308" t="str">
            <v>4</v>
          </cell>
          <cell r="E1308">
            <v>20020606</v>
          </cell>
          <cell r="F1308" t="str">
            <v>UN</v>
          </cell>
          <cell r="G1308">
            <v>-1</v>
          </cell>
          <cell r="H1308">
            <v>3428</v>
          </cell>
          <cell r="I1308">
            <v>0.69799999999999995</v>
          </cell>
          <cell r="J1308">
            <v>-2392.7439999999997</v>
          </cell>
          <cell r="K1308" t="str">
            <v>Peso de Producto Terminado</v>
          </cell>
          <cell r="L1308" t="str">
            <v>G0039</v>
          </cell>
          <cell r="M1308">
            <v>2002</v>
          </cell>
          <cell r="N1308">
            <v>6</v>
          </cell>
          <cell r="O1308" t="str">
            <v>042921</v>
          </cell>
          <cell r="P1308">
            <v>1</v>
          </cell>
          <cell r="Q1308" t="str">
            <v>G0039</v>
          </cell>
          <cell r="R1308" t="str">
            <v>FACTUPA$03</v>
          </cell>
          <cell r="S1308" t="str">
            <v>0200014812</v>
          </cell>
          <cell r="T1308" t="str">
            <v>ARLESA S.A.</v>
          </cell>
          <cell r="U1308">
            <v>42921</v>
          </cell>
          <cell r="V1308">
            <v>2056.8000000000002</v>
          </cell>
          <cell r="W1308">
            <v>0</v>
          </cell>
          <cell r="X1308">
            <v>2056.8000000000002</v>
          </cell>
          <cell r="Y1308">
            <v>0</v>
          </cell>
        </row>
        <row r="1309">
          <cell r="A1309" t="str">
            <v>G2027C4006</v>
          </cell>
          <cell r="B1309" t="str">
            <v>CJ SONGA 50 LB 340*300*380 T/200 TE/3846</v>
          </cell>
          <cell r="C1309">
            <v>2</v>
          </cell>
          <cell r="D1309" t="str">
            <v>4</v>
          </cell>
          <cell r="E1309">
            <v>20020606</v>
          </cell>
          <cell r="F1309" t="str">
            <v>UN</v>
          </cell>
          <cell r="G1309">
            <v>1</v>
          </cell>
          <cell r="H1309">
            <v>8452</v>
          </cell>
          <cell r="I1309">
            <v>0.56299999999999994</v>
          </cell>
          <cell r="J1309">
            <v>4758.4759999999997</v>
          </cell>
          <cell r="K1309" t="str">
            <v>Peso de Producto Terminado</v>
          </cell>
          <cell r="L1309" t="str">
            <v>G2027</v>
          </cell>
          <cell r="M1309">
            <v>2002</v>
          </cell>
          <cell r="N1309">
            <v>6</v>
          </cell>
          <cell r="O1309" t="str">
            <v>042937</v>
          </cell>
          <cell r="P1309">
            <v>1</v>
          </cell>
          <cell r="Q1309" t="str">
            <v>14949</v>
          </cell>
          <cell r="R1309" t="str">
            <v>21554</v>
          </cell>
          <cell r="S1309" t="str">
            <v>0</v>
          </cell>
          <cell r="T1309" t="str">
            <v>OPERAD.Y PROCESAD.PRODUCTOS MARINOS S.A.</v>
          </cell>
          <cell r="U1309">
            <v>42937</v>
          </cell>
        </row>
        <row r="1310">
          <cell r="A1310" t="str">
            <v>G2027C4MVA</v>
          </cell>
          <cell r="B1310" t="str">
            <v>CJ MASTER VANONI 10X2 340*310*380 T200</v>
          </cell>
          <cell r="C1310">
            <v>90</v>
          </cell>
          <cell r="D1310" t="str">
            <v>4</v>
          </cell>
          <cell r="E1310">
            <v>20020628</v>
          </cell>
          <cell r="F1310" t="str">
            <v>UN</v>
          </cell>
          <cell r="G1310">
            <v>-1</v>
          </cell>
          <cell r="H1310">
            <v>5749</v>
          </cell>
          <cell r="I1310">
            <v>0.58899999999999997</v>
          </cell>
          <cell r="J1310">
            <v>-3386.1609999999996</v>
          </cell>
          <cell r="K1310" t="str">
            <v>Peso de Producto Terminado</v>
          </cell>
          <cell r="L1310" t="str">
            <v>G2027</v>
          </cell>
          <cell r="M1310">
            <v>2002</v>
          </cell>
          <cell r="N1310">
            <v>6</v>
          </cell>
          <cell r="O1310" t="str">
            <v>043912</v>
          </cell>
          <cell r="P1310">
            <v>1</v>
          </cell>
          <cell r="Q1310" t="str">
            <v>G2027</v>
          </cell>
          <cell r="R1310" t="str">
            <v>FACTUPA$03</v>
          </cell>
          <cell r="S1310" t="str">
            <v>0200015269</v>
          </cell>
          <cell r="T1310" t="str">
            <v>OPERAD.Y PROCESAD.PRODUCTOS MARINOS S.A.</v>
          </cell>
          <cell r="U1310">
            <v>43912</v>
          </cell>
          <cell r="V1310">
            <v>2644.54</v>
          </cell>
          <cell r="W1310">
            <v>0</v>
          </cell>
          <cell r="X1310">
            <v>2644.54</v>
          </cell>
          <cell r="Y1310">
            <v>0</v>
          </cell>
        </row>
        <row r="1311">
          <cell r="A1311" t="str">
            <v>G2027C4MVA</v>
          </cell>
          <cell r="B1311" t="str">
            <v>CJ MASTER VANONI 10X2 340*310*380 T200</v>
          </cell>
          <cell r="C1311">
            <v>2</v>
          </cell>
          <cell r="D1311" t="str">
            <v>4</v>
          </cell>
          <cell r="E1311">
            <v>20020627</v>
          </cell>
          <cell r="F1311" t="str">
            <v>UN</v>
          </cell>
          <cell r="G1311">
            <v>1</v>
          </cell>
          <cell r="H1311">
            <v>5749</v>
          </cell>
          <cell r="I1311">
            <v>0.58899999999999997</v>
          </cell>
          <cell r="J1311">
            <v>3386.1609999999996</v>
          </cell>
          <cell r="K1311" t="str">
            <v>Peso de Producto Terminado</v>
          </cell>
          <cell r="L1311" t="str">
            <v>G2027</v>
          </cell>
          <cell r="M1311">
            <v>2002</v>
          </cell>
          <cell r="N1311">
            <v>6</v>
          </cell>
          <cell r="O1311" t="str">
            <v>043907</v>
          </cell>
          <cell r="P1311">
            <v>8</v>
          </cell>
          <cell r="Q1311" t="str">
            <v>15511</v>
          </cell>
          <cell r="R1311" t="str">
            <v>19243</v>
          </cell>
          <cell r="S1311" t="str">
            <v>0</v>
          </cell>
          <cell r="T1311" t="str">
            <v>OPERAD.Y PROCESAD.PRODUCTOS MARINOS S.A.</v>
          </cell>
          <cell r="U1311">
            <v>43907</v>
          </cell>
        </row>
        <row r="1312">
          <cell r="A1312" t="str">
            <v>G0705C4MCA</v>
          </cell>
          <cell r="B1312" t="str">
            <v>CJ MASTER CAM DUPHER 340*310*380T200 431</v>
          </cell>
          <cell r="C1312">
            <v>90</v>
          </cell>
          <cell r="D1312" t="str">
            <v>4</v>
          </cell>
          <cell r="E1312">
            <v>20020601</v>
          </cell>
          <cell r="F1312" t="str">
            <v>UN</v>
          </cell>
          <cell r="G1312">
            <v>-1</v>
          </cell>
          <cell r="H1312">
            <v>1504</v>
          </cell>
          <cell r="I1312">
            <v>0.58899999999999997</v>
          </cell>
          <cell r="J1312">
            <v>-885.85599999999999</v>
          </cell>
          <cell r="K1312" t="str">
            <v>Peso de Producto Terminado</v>
          </cell>
          <cell r="L1312" t="str">
            <v>G0705</v>
          </cell>
          <cell r="M1312">
            <v>2002</v>
          </cell>
          <cell r="N1312">
            <v>6</v>
          </cell>
          <cell r="O1312" t="str">
            <v>042735</v>
          </cell>
          <cell r="P1312">
            <v>1</v>
          </cell>
          <cell r="Q1312" t="str">
            <v>G0705</v>
          </cell>
          <cell r="R1312" t="str">
            <v>FACTUPA$03</v>
          </cell>
          <cell r="S1312" t="str">
            <v>0200014744</v>
          </cell>
          <cell r="T1312" t="str">
            <v>DUPHER</v>
          </cell>
          <cell r="U1312">
            <v>42735</v>
          </cell>
          <cell r="V1312">
            <v>797.12</v>
          </cell>
          <cell r="W1312">
            <v>0</v>
          </cell>
          <cell r="X1312">
            <v>797.12</v>
          </cell>
          <cell r="Y1312">
            <v>0</v>
          </cell>
        </row>
        <row r="1313">
          <cell r="A1313" t="str">
            <v>G2027C4006</v>
          </cell>
          <cell r="B1313" t="str">
            <v>CJ SONGA 50 LB 340*300*380 T/200 TE/3846</v>
          </cell>
          <cell r="C1313">
            <v>90</v>
          </cell>
          <cell r="D1313" t="str">
            <v>4</v>
          </cell>
          <cell r="E1313">
            <v>20020606</v>
          </cell>
          <cell r="F1313" t="str">
            <v>UN</v>
          </cell>
          <cell r="G1313">
            <v>-1</v>
          </cell>
          <cell r="H1313">
            <v>9696</v>
          </cell>
          <cell r="I1313">
            <v>0.56299999999999994</v>
          </cell>
          <cell r="J1313">
            <v>-5458.847999999999</v>
          </cell>
          <cell r="K1313" t="str">
            <v>Peso de Producto Terminado</v>
          </cell>
          <cell r="L1313" t="str">
            <v>G2027</v>
          </cell>
          <cell r="M1313">
            <v>2002</v>
          </cell>
          <cell r="N1313">
            <v>6</v>
          </cell>
          <cell r="O1313" t="str">
            <v>042939</v>
          </cell>
          <cell r="P1313">
            <v>1</v>
          </cell>
          <cell r="Q1313" t="str">
            <v>G2027</v>
          </cell>
          <cell r="R1313" t="str">
            <v>FACTUPA$03</v>
          </cell>
          <cell r="S1313" t="str">
            <v>0200014817</v>
          </cell>
          <cell r="T1313" t="str">
            <v>OPERAD.Y PROCESAD.PRODUCTOS MARINOS S.A.</v>
          </cell>
          <cell r="U1313">
            <v>42939</v>
          </cell>
          <cell r="V1313">
            <v>4169.28</v>
          </cell>
          <cell r="W1313">
            <v>0</v>
          </cell>
          <cell r="X1313">
            <v>4169.28</v>
          </cell>
          <cell r="Y1313">
            <v>0</v>
          </cell>
        </row>
        <row r="1314">
          <cell r="A1314" t="str">
            <v>G2027C4006</v>
          </cell>
          <cell r="B1314" t="str">
            <v>CJ SONGA 50 LB 340*300*380 T/200 TE/3846</v>
          </cell>
          <cell r="C1314">
            <v>2</v>
          </cell>
          <cell r="D1314" t="str">
            <v>4</v>
          </cell>
          <cell r="E1314">
            <v>20020606</v>
          </cell>
          <cell r="F1314" t="str">
            <v>UN</v>
          </cell>
          <cell r="G1314">
            <v>1</v>
          </cell>
          <cell r="H1314">
            <v>1244</v>
          </cell>
          <cell r="I1314">
            <v>0.56299999999999994</v>
          </cell>
          <cell r="J1314">
            <v>700.37199999999996</v>
          </cell>
          <cell r="K1314" t="str">
            <v>Peso de Producto Terminado</v>
          </cell>
          <cell r="L1314" t="str">
            <v>G2027</v>
          </cell>
          <cell r="M1314">
            <v>2002</v>
          </cell>
          <cell r="N1314">
            <v>6</v>
          </cell>
          <cell r="O1314" t="str">
            <v>042937</v>
          </cell>
          <cell r="P1314">
            <v>3</v>
          </cell>
          <cell r="Q1314" t="str">
            <v>14933</v>
          </cell>
          <cell r="R1314" t="str">
            <v>21554</v>
          </cell>
          <cell r="S1314" t="str">
            <v>0</v>
          </cell>
          <cell r="T1314" t="str">
            <v>OPERAD.Y PROCESAD.PRODUCTOS MARINOS S.A.</v>
          </cell>
          <cell r="U1314">
            <v>42937</v>
          </cell>
        </row>
        <row r="1315">
          <cell r="A1315" t="str">
            <v>G2027C4006</v>
          </cell>
          <cell r="B1315" t="str">
            <v>CJ SONGA 50 LB 340*300*380 T/200 TE/3846</v>
          </cell>
          <cell r="C1315">
            <v>2</v>
          </cell>
          <cell r="D1315" t="str">
            <v>4</v>
          </cell>
          <cell r="E1315">
            <v>20020624</v>
          </cell>
          <cell r="F1315" t="str">
            <v>UN</v>
          </cell>
          <cell r="G1315">
            <v>1</v>
          </cell>
          <cell r="H1315">
            <v>5055</v>
          </cell>
          <cell r="I1315">
            <v>0.56299999999999994</v>
          </cell>
          <cell r="J1315">
            <v>2845.9649999999997</v>
          </cell>
          <cell r="K1315" t="str">
            <v>Peso de Producto Terminado</v>
          </cell>
          <cell r="L1315" t="str">
            <v>G2027</v>
          </cell>
          <cell r="M1315">
            <v>2002</v>
          </cell>
          <cell r="N1315">
            <v>6</v>
          </cell>
          <cell r="O1315" t="str">
            <v>043705</v>
          </cell>
          <cell r="P1315">
            <v>3</v>
          </cell>
          <cell r="Q1315" t="str">
            <v>15431</v>
          </cell>
          <cell r="R1315" t="str">
            <v>21992</v>
          </cell>
          <cell r="S1315" t="str">
            <v>0</v>
          </cell>
          <cell r="T1315" t="str">
            <v>OPERAD.Y PROCESAD.PRODUCTOS MARINOS S.A.</v>
          </cell>
          <cell r="U1315">
            <v>43705</v>
          </cell>
        </row>
        <row r="1316">
          <cell r="A1316" t="str">
            <v>G2594C4001</v>
          </cell>
          <cell r="B1316" t="str">
            <v>CJ MASTER SONGA 340*300*380 KC 200 3846</v>
          </cell>
          <cell r="C1316">
            <v>2</v>
          </cell>
          <cell r="D1316" t="str">
            <v>4</v>
          </cell>
          <cell r="E1316">
            <v>20020624</v>
          </cell>
          <cell r="F1316" t="str">
            <v>UN</v>
          </cell>
          <cell r="G1316">
            <v>1</v>
          </cell>
          <cell r="H1316">
            <v>5055</v>
          </cell>
          <cell r="I1316">
            <v>0.56299999999999994</v>
          </cell>
          <cell r="J1316">
            <v>2845.9649999999997</v>
          </cell>
          <cell r="K1316" t="str">
            <v>Peso de Producto Terminado</v>
          </cell>
          <cell r="L1316" t="str">
            <v>G2594</v>
          </cell>
          <cell r="M1316">
            <v>2002</v>
          </cell>
          <cell r="N1316">
            <v>6</v>
          </cell>
          <cell r="O1316" t="str">
            <v>043713</v>
          </cell>
          <cell r="P1316">
            <v>1</v>
          </cell>
          <cell r="Q1316" t="str">
            <v>15431</v>
          </cell>
          <cell r="R1316" t="str">
            <v>21992</v>
          </cell>
          <cell r="S1316" t="str">
            <v>0</v>
          </cell>
          <cell r="T1316" t="str">
            <v>SONGA</v>
          </cell>
          <cell r="U1316">
            <v>43713</v>
          </cell>
        </row>
        <row r="1317">
          <cell r="A1317" t="str">
            <v>G2594C4001</v>
          </cell>
          <cell r="B1317" t="str">
            <v>CJ MASTER SONGA 340*300*380 KC 200 3846</v>
          </cell>
          <cell r="C1317">
            <v>90</v>
          </cell>
          <cell r="D1317" t="str">
            <v>4</v>
          </cell>
          <cell r="E1317">
            <v>20020625</v>
          </cell>
          <cell r="F1317" t="str">
            <v>UN</v>
          </cell>
          <cell r="G1317">
            <v>-1</v>
          </cell>
          <cell r="H1317">
            <v>5055</v>
          </cell>
          <cell r="I1317">
            <v>0.56299999999999994</v>
          </cell>
          <cell r="J1317">
            <v>-2845.9649999999997</v>
          </cell>
          <cell r="K1317" t="str">
            <v>Peso de Producto Terminado</v>
          </cell>
          <cell r="L1317" t="str">
            <v>G2594</v>
          </cell>
          <cell r="M1317">
            <v>2002</v>
          </cell>
          <cell r="N1317">
            <v>6</v>
          </cell>
          <cell r="O1317" t="str">
            <v>043715</v>
          </cell>
          <cell r="P1317">
            <v>1</v>
          </cell>
          <cell r="Q1317" t="str">
            <v>G2594</v>
          </cell>
          <cell r="R1317" t="str">
            <v>FACTUPA$03</v>
          </cell>
          <cell r="S1317" t="str">
            <v>0200015196</v>
          </cell>
          <cell r="T1317" t="str">
            <v>SONGA</v>
          </cell>
          <cell r="U1317">
            <v>43715</v>
          </cell>
          <cell r="V1317">
            <v>2173.65</v>
          </cell>
          <cell r="W1317">
            <v>0</v>
          </cell>
          <cell r="X1317">
            <v>2173.65</v>
          </cell>
          <cell r="Y1317">
            <v>0</v>
          </cell>
        </row>
        <row r="1318">
          <cell r="A1318" t="str">
            <v>G0705C4MCA</v>
          </cell>
          <cell r="B1318" t="str">
            <v>CJ MASTER CAM DUPHER 340*310*380T200 431</v>
          </cell>
          <cell r="C1318">
            <v>90</v>
          </cell>
          <cell r="D1318" t="str">
            <v>4</v>
          </cell>
          <cell r="E1318">
            <v>20020626</v>
          </cell>
          <cell r="F1318" t="str">
            <v>UN</v>
          </cell>
          <cell r="G1318">
            <v>-1</v>
          </cell>
          <cell r="H1318">
            <v>2054</v>
          </cell>
          <cell r="I1318">
            <v>0.58899999999999997</v>
          </cell>
          <cell r="J1318">
            <v>-1209.806</v>
          </cell>
          <cell r="K1318" t="str">
            <v>Peso de Producto Terminado</v>
          </cell>
          <cell r="L1318" t="str">
            <v>G0705</v>
          </cell>
          <cell r="M1318">
            <v>2002</v>
          </cell>
          <cell r="N1318">
            <v>6</v>
          </cell>
          <cell r="O1318" t="str">
            <v>043828</v>
          </cell>
          <cell r="P1318">
            <v>1</v>
          </cell>
          <cell r="Q1318" t="str">
            <v>G0705</v>
          </cell>
          <cell r="R1318" t="str">
            <v>FACTUPA$03</v>
          </cell>
          <cell r="S1318" t="str">
            <v>0200015236</v>
          </cell>
          <cell r="T1318" t="str">
            <v>DUPHER</v>
          </cell>
          <cell r="U1318">
            <v>43828</v>
          </cell>
          <cell r="V1318">
            <v>1088.6199999999999</v>
          </cell>
          <cell r="W1318">
            <v>0</v>
          </cell>
          <cell r="X1318">
            <v>1088.6199999999999</v>
          </cell>
          <cell r="Y1318">
            <v>0</v>
          </cell>
        </row>
        <row r="1319">
          <cell r="A1319" t="str">
            <v>G0705C4MCA</v>
          </cell>
          <cell r="B1319" t="str">
            <v>CJ MASTER CAM DUPHER 340*310*380T200 431</v>
          </cell>
          <cell r="C1319">
            <v>2</v>
          </cell>
          <cell r="D1319" t="str">
            <v>4</v>
          </cell>
          <cell r="E1319">
            <v>20020625</v>
          </cell>
          <cell r="F1319" t="str">
            <v>UN</v>
          </cell>
          <cell r="G1319">
            <v>1</v>
          </cell>
          <cell r="H1319">
            <v>2054</v>
          </cell>
          <cell r="I1319">
            <v>0.58899999999999997</v>
          </cell>
          <cell r="J1319">
            <v>1209.806</v>
          </cell>
          <cell r="K1319" t="str">
            <v>Peso de Producto Terminado</v>
          </cell>
          <cell r="L1319" t="str">
            <v>G0705</v>
          </cell>
          <cell r="M1319">
            <v>2002</v>
          </cell>
          <cell r="N1319">
            <v>6</v>
          </cell>
          <cell r="O1319" t="str">
            <v>043797</v>
          </cell>
          <cell r="P1319">
            <v>1</v>
          </cell>
          <cell r="Q1319" t="str">
            <v>15435</v>
          </cell>
          <cell r="R1319" t="str">
            <v>22053</v>
          </cell>
          <cell r="S1319" t="str">
            <v>0</v>
          </cell>
          <cell r="T1319" t="str">
            <v>DUPHER</v>
          </cell>
          <cell r="U1319">
            <v>43797</v>
          </cell>
        </row>
        <row r="1320">
          <cell r="A1320" t="str">
            <v>G0705C4MCA</v>
          </cell>
          <cell r="B1320" t="str">
            <v>CJ MASTER CAM DUPHER 340*310*380T200 431</v>
          </cell>
          <cell r="C1320">
            <v>90</v>
          </cell>
          <cell r="D1320" t="str">
            <v>4</v>
          </cell>
          <cell r="E1320">
            <v>20020613</v>
          </cell>
          <cell r="F1320" t="str">
            <v>UN</v>
          </cell>
          <cell r="G1320">
            <v>-1</v>
          </cell>
          <cell r="H1320">
            <v>2023</v>
          </cell>
          <cell r="I1320">
            <v>0.58899999999999997</v>
          </cell>
          <cell r="J1320">
            <v>-1191.547</v>
          </cell>
          <cell r="K1320" t="str">
            <v>Peso de Producto Terminado</v>
          </cell>
          <cell r="L1320" t="str">
            <v>G0705</v>
          </cell>
          <cell r="M1320">
            <v>2002</v>
          </cell>
          <cell r="N1320">
            <v>6</v>
          </cell>
          <cell r="O1320" t="str">
            <v>043277</v>
          </cell>
          <cell r="P1320">
            <v>1</v>
          </cell>
          <cell r="Q1320" t="str">
            <v>G0705</v>
          </cell>
          <cell r="R1320" t="str">
            <v>FACTUPA$03</v>
          </cell>
          <cell r="S1320" t="str">
            <v>0200014978</v>
          </cell>
          <cell r="T1320" t="str">
            <v>DUPHER</v>
          </cell>
          <cell r="U1320">
            <v>43277</v>
          </cell>
          <cell r="V1320">
            <v>1072.19</v>
          </cell>
          <cell r="W1320">
            <v>0</v>
          </cell>
          <cell r="X1320">
            <v>1072.19</v>
          </cell>
          <cell r="Y1320">
            <v>0</v>
          </cell>
        </row>
        <row r="1321">
          <cell r="A1321" t="str">
            <v>G0705C4MCA</v>
          </cell>
          <cell r="B1321" t="str">
            <v>CJ MASTER CAM DUPHER 340*310*380T200 431</v>
          </cell>
          <cell r="C1321">
            <v>2</v>
          </cell>
          <cell r="D1321" t="str">
            <v>4</v>
          </cell>
          <cell r="E1321">
            <v>20020606</v>
          </cell>
          <cell r="F1321" t="str">
            <v>UN</v>
          </cell>
          <cell r="G1321">
            <v>1</v>
          </cell>
          <cell r="H1321">
            <v>2023</v>
          </cell>
          <cell r="I1321">
            <v>0.57899999999999996</v>
          </cell>
          <cell r="J1321">
            <v>1171.317</v>
          </cell>
          <cell r="K1321" t="str">
            <v>Peso de Producto Terminado</v>
          </cell>
          <cell r="L1321" t="str">
            <v>G0705</v>
          </cell>
          <cell r="M1321">
            <v>2002</v>
          </cell>
          <cell r="N1321">
            <v>6</v>
          </cell>
          <cell r="O1321" t="str">
            <v>043005</v>
          </cell>
          <cell r="P1321">
            <v>3</v>
          </cell>
          <cell r="Q1321" t="str">
            <v>14961</v>
          </cell>
          <cell r="R1321" t="str">
            <v>21739</v>
          </cell>
          <cell r="S1321" t="str">
            <v>0</v>
          </cell>
          <cell r="T1321" t="str">
            <v>DUPHER</v>
          </cell>
          <cell r="U1321">
            <v>43005</v>
          </cell>
        </row>
        <row r="1322">
          <cell r="A1322" t="str">
            <v>G6000C4GON</v>
          </cell>
          <cell r="B1322" t="str">
            <v>CAJA GONDI 20LB. 426X366X178 T/250</v>
          </cell>
          <cell r="C1322">
            <v>2</v>
          </cell>
          <cell r="D1322" t="str">
            <v>4</v>
          </cell>
          <cell r="E1322">
            <v>20020605</v>
          </cell>
          <cell r="F1322" t="str">
            <v>UN</v>
          </cell>
          <cell r="G1322">
            <v>1</v>
          </cell>
          <cell r="H1322">
            <v>5850</v>
          </cell>
          <cell r="I1322">
            <v>0.68</v>
          </cell>
          <cell r="J1322">
            <v>3978</v>
          </cell>
          <cell r="K1322" t="str">
            <v>Peso de Producto Terminado</v>
          </cell>
          <cell r="L1322" t="str">
            <v>G6000</v>
          </cell>
          <cell r="M1322">
            <v>2002</v>
          </cell>
          <cell r="N1322">
            <v>6</v>
          </cell>
          <cell r="O1322" t="str">
            <v>042938</v>
          </cell>
          <cell r="P1322">
            <v>9</v>
          </cell>
          <cell r="Q1322" t="str">
            <v>14927</v>
          </cell>
          <cell r="R1322" t="str">
            <v>21680</v>
          </cell>
          <cell r="S1322" t="str">
            <v>0</v>
          </cell>
          <cell r="T1322" t="str">
            <v>GONDI S.A.</v>
          </cell>
          <cell r="U1322">
            <v>42938</v>
          </cell>
        </row>
        <row r="1323">
          <cell r="A1323" t="str">
            <v>G6000C4GON</v>
          </cell>
          <cell r="B1323" t="str">
            <v>CAJA GONDI 20LB. 426X366X178 T/250</v>
          </cell>
          <cell r="C1323">
            <v>90</v>
          </cell>
          <cell r="D1323" t="str">
            <v>4</v>
          </cell>
          <cell r="E1323">
            <v>20020606</v>
          </cell>
          <cell r="F1323" t="str">
            <v>UN</v>
          </cell>
          <cell r="G1323">
            <v>-1</v>
          </cell>
          <cell r="H1323">
            <v>5850</v>
          </cell>
          <cell r="I1323">
            <v>0.68400000000000005</v>
          </cell>
          <cell r="J1323">
            <v>-4001.4</v>
          </cell>
          <cell r="K1323" t="str">
            <v>Peso de Producto Terminado</v>
          </cell>
          <cell r="L1323" t="str">
            <v>G6000</v>
          </cell>
          <cell r="M1323">
            <v>2002</v>
          </cell>
          <cell r="N1323">
            <v>6</v>
          </cell>
          <cell r="O1323" t="str">
            <v>042992</v>
          </cell>
          <cell r="P1323">
            <v>1</v>
          </cell>
          <cell r="Q1323" t="str">
            <v>G6000</v>
          </cell>
          <cell r="R1323" t="str">
            <v>FACTUPA$03</v>
          </cell>
          <cell r="S1323" t="str">
            <v>0200014837</v>
          </cell>
          <cell r="T1323" t="str">
            <v>GONDI S.A.</v>
          </cell>
          <cell r="U1323">
            <v>42992</v>
          </cell>
          <cell r="V1323">
            <v>2983.5</v>
          </cell>
          <cell r="W1323">
            <v>0</v>
          </cell>
          <cell r="X1323">
            <v>2983.5</v>
          </cell>
          <cell r="Y1323">
            <v>0</v>
          </cell>
        </row>
        <row r="1324">
          <cell r="A1324" t="str">
            <v>G6000C4BGS</v>
          </cell>
          <cell r="B1324" t="str">
            <v>CAJA MASTER 20 LBS. BRAND GO SHRIMP</v>
          </cell>
          <cell r="C1324">
            <v>90</v>
          </cell>
          <cell r="D1324" t="str">
            <v>4</v>
          </cell>
          <cell r="E1324">
            <v>20020606</v>
          </cell>
          <cell r="F1324" t="str">
            <v>UN</v>
          </cell>
          <cell r="G1324">
            <v>-1</v>
          </cell>
          <cell r="H1324">
            <v>5028</v>
          </cell>
          <cell r="I1324">
            <v>0.69799999999999995</v>
          </cell>
          <cell r="J1324">
            <v>-3509.5439999999999</v>
          </cell>
          <cell r="K1324" t="str">
            <v>Peso de Producto Terminado</v>
          </cell>
          <cell r="L1324" t="str">
            <v>G6000</v>
          </cell>
          <cell r="M1324">
            <v>2002</v>
          </cell>
          <cell r="N1324">
            <v>6</v>
          </cell>
          <cell r="O1324" t="str">
            <v>042991</v>
          </cell>
          <cell r="P1324">
            <v>1</v>
          </cell>
          <cell r="Q1324" t="str">
            <v>G6000</v>
          </cell>
          <cell r="R1324" t="str">
            <v>FACTUPA$03</v>
          </cell>
          <cell r="S1324" t="str">
            <v>0200014836</v>
          </cell>
          <cell r="T1324" t="str">
            <v>GONDI S.A.</v>
          </cell>
          <cell r="U1324">
            <v>42991</v>
          </cell>
          <cell r="V1324">
            <v>3016.8</v>
          </cell>
          <cell r="W1324">
            <v>0</v>
          </cell>
          <cell r="X1324">
            <v>3016.8</v>
          </cell>
          <cell r="Y1324">
            <v>0</v>
          </cell>
        </row>
        <row r="1325">
          <cell r="A1325" t="str">
            <v>G6000C4BGS</v>
          </cell>
          <cell r="B1325" t="str">
            <v>CAJA MASTER 20 LBS. BRAND GO SHRIMP</v>
          </cell>
          <cell r="C1325">
            <v>2</v>
          </cell>
          <cell r="D1325" t="str">
            <v>4</v>
          </cell>
          <cell r="E1325">
            <v>20020605</v>
          </cell>
          <cell r="F1325" t="str">
            <v>UN</v>
          </cell>
          <cell r="G1325">
            <v>1</v>
          </cell>
          <cell r="H1325">
            <v>5028</v>
          </cell>
          <cell r="I1325">
            <v>0.69799999999999995</v>
          </cell>
          <cell r="J1325">
            <v>3509.5439999999999</v>
          </cell>
          <cell r="K1325" t="str">
            <v>Peso de Producto Terminado</v>
          </cell>
          <cell r="L1325" t="str">
            <v>G6000</v>
          </cell>
          <cell r="M1325">
            <v>2002</v>
          </cell>
          <cell r="N1325">
            <v>6</v>
          </cell>
          <cell r="O1325" t="str">
            <v>042938</v>
          </cell>
          <cell r="P1325">
            <v>11</v>
          </cell>
          <cell r="Q1325" t="str">
            <v>14923</v>
          </cell>
          <cell r="R1325" t="str">
            <v>21679</v>
          </cell>
          <cell r="S1325" t="str">
            <v>0</v>
          </cell>
          <cell r="T1325" t="str">
            <v>GONDI S.A.</v>
          </cell>
          <cell r="U1325">
            <v>42938</v>
          </cell>
        </row>
        <row r="1326">
          <cell r="A1326" t="str">
            <v>G6000C4GON</v>
          </cell>
          <cell r="B1326" t="str">
            <v>CAJA GONDI 20LB. 426X366X178 T/250</v>
          </cell>
          <cell r="C1326">
            <v>2</v>
          </cell>
          <cell r="D1326" t="str">
            <v>4</v>
          </cell>
          <cell r="E1326">
            <v>20020628</v>
          </cell>
          <cell r="F1326" t="str">
            <v>UN</v>
          </cell>
          <cell r="G1326">
            <v>1</v>
          </cell>
          <cell r="H1326">
            <v>2280</v>
          </cell>
          <cell r="I1326">
            <v>0.68400000000000005</v>
          </cell>
          <cell r="J1326">
            <v>1559.52</v>
          </cell>
          <cell r="K1326" t="str">
            <v>Peso de Producto Terminado</v>
          </cell>
          <cell r="L1326" t="str">
            <v>G6000</v>
          </cell>
          <cell r="M1326">
            <v>2002</v>
          </cell>
          <cell r="N1326">
            <v>6</v>
          </cell>
          <cell r="O1326" t="str">
            <v>044030</v>
          </cell>
          <cell r="P1326">
            <v>1</v>
          </cell>
          <cell r="Q1326" t="str">
            <v>15451</v>
          </cell>
          <cell r="R1326" t="str">
            <v>22139</v>
          </cell>
          <cell r="S1326" t="str">
            <v>0</v>
          </cell>
          <cell r="T1326" t="str">
            <v>GONDI S.A.</v>
          </cell>
          <cell r="U1326">
            <v>44030</v>
          </cell>
        </row>
        <row r="1327">
          <cell r="A1327" t="str">
            <v>G0434C5OTS</v>
          </cell>
          <cell r="B1327" t="str">
            <v>CJ OVAL TOMATE 24X15 S/IMPRE 440*325*104</v>
          </cell>
          <cell r="C1327">
            <v>90</v>
          </cell>
          <cell r="D1327" t="str">
            <v>5</v>
          </cell>
          <cell r="E1327">
            <v>20020627</v>
          </cell>
          <cell r="F1327" t="str">
            <v>UN</v>
          </cell>
          <cell r="G1327">
            <v>-1</v>
          </cell>
          <cell r="H1327">
            <v>1735</v>
          </cell>
          <cell r="I1327">
            <v>0.433</v>
          </cell>
          <cell r="J1327">
            <v>-751.255</v>
          </cell>
          <cell r="K1327" t="str">
            <v>Peso de Producto Terminado</v>
          </cell>
          <cell r="L1327" t="str">
            <v>G0434</v>
          </cell>
          <cell r="M1327">
            <v>2002</v>
          </cell>
          <cell r="N1327">
            <v>6</v>
          </cell>
          <cell r="O1327" t="str">
            <v>043846</v>
          </cell>
          <cell r="P1327">
            <v>2</v>
          </cell>
          <cell r="Q1327" t="str">
            <v>G0434</v>
          </cell>
          <cell r="R1327" t="str">
            <v>FACTUPA$03</v>
          </cell>
          <cell r="S1327" t="str">
            <v>0200015250</v>
          </cell>
          <cell r="T1327" t="str">
            <v>CLARICH S.A.</v>
          </cell>
          <cell r="U1327">
            <v>43846</v>
          </cell>
          <cell r="V1327">
            <v>641.95000000000005</v>
          </cell>
          <cell r="W1327">
            <v>0</v>
          </cell>
          <cell r="X1327">
            <v>641.95000000000005</v>
          </cell>
          <cell r="Y1327">
            <v>0</v>
          </cell>
        </row>
        <row r="1328">
          <cell r="A1328" t="str">
            <v>G0434C5026</v>
          </cell>
          <cell r="B1328" t="str">
            <v>CJ 12X15 CORPRINCE 330*218*104 175 4382</v>
          </cell>
          <cell r="C1328">
            <v>2</v>
          </cell>
          <cell r="D1328" t="str">
            <v>5</v>
          </cell>
          <cell r="E1328">
            <v>20020610</v>
          </cell>
          <cell r="F1328" t="str">
            <v>UN</v>
          </cell>
          <cell r="G1328">
            <v>1</v>
          </cell>
          <cell r="H1328">
            <v>3370</v>
          </cell>
          <cell r="I1328">
            <v>0.223</v>
          </cell>
          <cell r="J1328">
            <v>751.51</v>
          </cell>
          <cell r="K1328" t="str">
            <v>Peso de Producto Terminado</v>
          </cell>
          <cell r="L1328" t="str">
            <v>G0434</v>
          </cell>
          <cell r="M1328">
            <v>2002</v>
          </cell>
          <cell r="N1328">
            <v>6</v>
          </cell>
          <cell r="O1328" t="str">
            <v>043126</v>
          </cell>
          <cell r="P1328">
            <v>1</v>
          </cell>
          <cell r="Q1328" t="str">
            <v>15029</v>
          </cell>
          <cell r="R1328" t="str">
            <v>21785</v>
          </cell>
          <cell r="S1328" t="str">
            <v>0</v>
          </cell>
          <cell r="T1328" t="str">
            <v>CLARICH S.A.</v>
          </cell>
          <cell r="U1328">
            <v>43126</v>
          </cell>
        </row>
        <row r="1329">
          <cell r="A1329" t="str">
            <v>G0434C5001</v>
          </cell>
          <cell r="B1329" t="str">
            <v>CAJA GEISHA 440*325*104 T/175 B-C TE4866</v>
          </cell>
          <cell r="C1329">
            <v>2</v>
          </cell>
          <cell r="D1329" t="str">
            <v>5</v>
          </cell>
          <cell r="E1329">
            <v>20020626</v>
          </cell>
          <cell r="F1329" t="str">
            <v>UN</v>
          </cell>
          <cell r="G1329">
            <v>1</v>
          </cell>
          <cell r="H1329">
            <v>1071</v>
          </cell>
          <cell r="I1329">
            <v>0.433</v>
          </cell>
          <cell r="J1329">
            <v>463.74299999999999</v>
          </cell>
          <cell r="K1329" t="str">
            <v>Peso de Producto Terminado</v>
          </cell>
          <cell r="L1329" t="str">
            <v>G0434</v>
          </cell>
          <cell r="M1329">
            <v>2002</v>
          </cell>
          <cell r="N1329">
            <v>6</v>
          </cell>
          <cell r="O1329" t="str">
            <v>043840</v>
          </cell>
          <cell r="P1329">
            <v>7</v>
          </cell>
          <cell r="Q1329" t="str">
            <v>15442</v>
          </cell>
          <cell r="R1329" t="str">
            <v>22102</v>
          </cell>
          <cell r="S1329" t="str">
            <v>0</v>
          </cell>
          <cell r="T1329" t="str">
            <v>CLARICH S.A.</v>
          </cell>
          <cell r="U1329">
            <v>43840</v>
          </cell>
        </row>
        <row r="1330">
          <cell r="A1330" t="str">
            <v>G0434C5026</v>
          </cell>
          <cell r="B1330" t="str">
            <v>CJ 12X15 CORPRINCE 330*218*104 175 4382</v>
          </cell>
          <cell r="C1330">
            <v>90</v>
          </cell>
          <cell r="D1330" t="str">
            <v>5</v>
          </cell>
          <cell r="E1330">
            <v>20020611</v>
          </cell>
          <cell r="F1330" t="str">
            <v>UN</v>
          </cell>
          <cell r="G1330">
            <v>-1</v>
          </cell>
          <cell r="H1330">
            <v>3300</v>
          </cell>
          <cell r="I1330">
            <v>0.223</v>
          </cell>
          <cell r="J1330">
            <v>-735.9</v>
          </cell>
          <cell r="K1330" t="str">
            <v>Peso de Producto Terminado</v>
          </cell>
          <cell r="L1330" t="str">
            <v>G0434</v>
          </cell>
          <cell r="M1330">
            <v>2002</v>
          </cell>
          <cell r="N1330">
            <v>6</v>
          </cell>
          <cell r="O1330" t="str">
            <v>043128</v>
          </cell>
          <cell r="P1330">
            <v>1</v>
          </cell>
          <cell r="Q1330" t="str">
            <v>G0434</v>
          </cell>
          <cell r="R1330" t="str">
            <v>FACTUPA$03</v>
          </cell>
          <cell r="S1330" t="str">
            <v>0200014906</v>
          </cell>
          <cell r="T1330" t="str">
            <v>CLARICH S.A.</v>
          </cell>
          <cell r="U1330">
            <v>43128</v>
          </cell>
          <cell r="V1330">
            <v>660</v>
          </cell>
          <cell r="W1330">
            <v>0</v>
          </cell>
          <cell r="X1330">
            <v>660</v>
          </cell>
          <cell r="Y1330">
            <v>0</v>
          </cell>
        </row>
        <row r="1331">
          <cell r="A1331" t="str">
            <v>G0434C5OTS</v>
          </cell>
          <cell r="B1331" t="str">
            <v>CJ OVAL TOMATE 24X15 S/IMPRE 440*325*104</v>
          </cell>
          <cell r="C1331">
            <v>2</v>
          </cell>
          <cell r="D1331" t="str">
            <v>5</v>
          </cell>
          <cell r="E1331">
            <v>20020626</v>
          </cell>
          <cell r="F1331" t="str">
            <v>UN</v>
          </cell>
          <cell r="G1331">
            <v>1</v>
          </cell>
          <cell r="H1331">
            <v>1735</v>
          </cell>
          <cell r="I1331">
            <v>0.433</v>
          </cell>
          <cell r="J1331">
            <v>751.255</v>
          </cell>
          <cell r="K1331" t="str">
            <v>Peso de Producto Terminado</v>
          </cell>
          <cell r="L1331" t="str">
            <v>G0434</v>
          </cell>
          <cell r="M1331">
            <v>2002</v>
          </cell>
          <cell r="N1331">
            <v>6</v>
          </cell>
          <cell r="O1331" t="str">
            <v>043840</v>
          </cell>
          <cell r="P1331">
            <v>4</v>
          </cell>
          <cell r="Q1331" t="str">
            <v>15441</v>
          </cell>
          <cell r="R1331" t="str">
            <v>22101</v>
          </cell>
          <cell r="S1331" t="str">
            <v>0</v>
          </cell>
          <cell r="T1331" t="str">
            <v>CLARICH S.A.</v>
          </cell>
          <cell r="U1331">
            <v>43840</v>
          </cell>
        </row>
        <row r="1332">
          <cell r="A1332" t="str">
            <v>G0434C5001</v>
          </cell>
          <cell r="B1332" t="str">
            <v>CAJA GEISHA 440*325*104 T/175 B-C TE4866</v>
          </cell>
          <cell r="C1332">
            <v>90</v>
          </cell>
          <cell r="D1332" t="str">
            <v>5</v>
          </cell>
          <cell r="E1332">
            <v>20020627</v>
          </cell>
          <cell r="F1332" t="str">
            <v>UN</v>
          </cell>
          <cell r="G1332">
            <v>-1</v>
          </cell>
          <cell r="H1332">
            <v>1242</v>
          </cell>
          <cell r="I1332">
            <v>0.433</v>
          </cell>
          <cell r="J1332">
            <v>-537.78599999999994</v>
          </cell>
          <cell r="K1332" t="str">
            <v>Peso de Producto Terminado</v>
          </cell>
          <cell r="L1332" t="str">
            <v>G0434</v>
          </cell>
          <cell r="M1332">
            <v>2002</v>
          </cell>
          <cell r="N1332">
            <v>6</v>
          </cell>
          <cell r="O1332" t="str">
            <v>043846</v>
          </cell>
          <cell r="P1332">
            <v>1</v>
          </cell>
          <cell r="Q1332" t="str">
            <v>G0434</v>
          </cell>
          <cell r="R1332" t="str">
            <v>FACTUPA$03</v>
          </cell>
          <cell r="S1332" t="str">
            <v>0200015250</v>
          </cell>
          <cell r="T1332" t="str">
            <v>CLARICH S.A.</v>
          </cell>
          <cell r="U1332">
            <v>43846</v>
          </cell>
          <cell r="V1332">
            <v>459.54</v>
          </cell>
          <cell r="W1332">
            <v>0</v>
          </cell>
          <cell r="X1332">
            <v>459.54</v>
          </cell>
          <cell r="Y1332">
            <v>0</v>
          </cell>
        </row>
        <row r="1333">
          <cell r="A1333" t="str">
            <v>G2157C5001</v>
          </cell>
          <cell r="B1333" t="str">
            <v>CJ U.ONE 530*340*235 K-C T200 TE4817</v>
          </cell>
          <cell r="C1333">
            <v>2</v>
          </cell>
          <cell r="D1333" t="str">
            <v>5</v>
          </cell>
          <cell r="E1333">
            <v>20020614</v>
          </cell>
          <cell r="F1333" t="str">
            <v>UN</v>
          </cell>
          <cell r="G1333">
            <v>1</v>
          </cell>
          <cell r="H1333">
            <v>9028</v>
          </cell>
          <cell r="I1333">
            <v>0.71699999999999997</v>
          </cell>
          <cell r="J1333">
            <v>6473.076</v>
          </cell>
          <cell r="K1333" t="str">
            <v>Peso de Producto Terminado</v>
          </cell>
          <cell r="L1333" t="str">
            <v>G2157</v>
          </cell>
          <cell r="M1333">
            <v>2002</v>
          </cell>
          <cell r="N1333">
            <v>6</v>
          </cell>
          <cell r="O1333" t="str">
            <v>043373</v>
          </cell>
          <cell r="P1333">
            <v>3</v>
          </cell>
          <cell r="Q1333" t="str">
            <v>15322</v>
          </cell>
          <cell r="R1333" t="str">
            <v>21889</v>
          </cell>
          <cell r="S1333" t="str">
            <v>0</v>
          </cell>
          <cell r="T1333" t="str">
            <v>PESLAZA S.A.</v>
          </cell>
          <cell r="U1333">
            <v>43373</v>
          </cell>
        </row>
        <row r="1334">
          <cell r="A1334" t="str">
            <v>G0434C5012</v>
          </cell>
          <cell r="B1334" t="str">
            <v>OVAL15oz GEISHA 1731-02 440*325*104 T175</v>
          </cell>
          <cell r="C1334">
            <v>97</v>
          </cell>
          <cell r="D1334" t="str">
            <v>5</v>
          </cell>
          <cell r="E1334">
            <v>20020627</v>
          </cell>
          <cell r="F1334" t="str">
            <v>UN</v>
          </cell>
          <cell r="G1334">
            <v>-1</v>
          </cell>
          <cell r="H1334">
            <v>210</v>
          </cell>
          <cell r="I1334">
            <v>0.40699999999999997</v>
          </cell>
          <cell r="J1334">
            <v>-85.47</v>
          </cell>
          <cell r="K1334" t="str">
            <v>Peso de Producto Terminado</v>
          </cell>
          <cell r="L1334" t="str">
            <v>G0434</v>
          </cell>
          <cell r="M1334">
            <v>2002</v>
          </cell>
          <cell r="N1334">
            <v>6</v>
          </cell>
          <cell r="O1334" t="str">
            <v>043844</v>
          </cell>
          <cell r="P1334">
            <v>1</v>
          </cell>
          <cell r="Q1334" t="str">
            <v>0</v>
          </cell>
          <cell r="R1334" t="str">
            <v>19583</v>
          </cell>
          <cell r="T1334" t="str">
            <v>CLARICH S.A.</v>
          </cell>
          <cell r="U1334">
            <v>43844</v>
          </cell>
        </row>
        <row r="1335">
          <cell r="A1335" t="str">
            <v>G1912C5002</v>
          </cell>
          <cell r="B1335" t="str">
            <v>CJ LOMOS ATUN 1024*1306 T/200 TE/3936</v>
          </cell>
          <cell r="C1335">
            <v>90</v>
          </cell>
          <cell r="D1335" t="str">
            <v>5</v>
          </cell>
          <cell r="E1335">
            <v>20020625</v>
          </cell>
          <cell r="F1335" t="str">
            <v>UN</v>
          </cell>
          <cell r="G1335">
            <v>-1</v>
          </cell>
          <cell r="H1335">
            <v>3912</v>
          </cell>
          <cell r="I1335">
            <v>0.79600000000000004</v>
          </cell>
          <cell r="J1335">
            <v>-3113.9520000000002</v>
          </cell>
          <cell r="K1335" t="str">
            <v>Peso de Producto Terminado</v>
          </cell>
          <cell r="L1335" t="str">
            <v>G1912</v>
          </cell>
          <cell r="M1335">
            <v>2002</v>
          </cell>
          <cell r="N1335">
            <v>6</v>
          </cell>
          <cell r="O1335" t="str">
            <v>043701</v>
          </cell>
          <cell r="P1335">
            <v>1</v>
          </cell>
          <cell r="Q1335" t="str">
            <v>G1912</v>
          </cell>
          <cell r="R1335" t="str">
            <v>FACTUPA$03</v>
          </cell>
          <cell r="S1335" t="str">
            <v>0200015187</v>
          </cell>
          <cell r="T1335" t="str">
            <v>NAVIPEX ECUADOR S. A.</v>
          </cell>
          <cell r="U1335">
            <v>43701</v>
          </cell>
          <cell r="V1335">
            <v>2621.04</v>
          </cell>
          <cell r="W1335">
            <v>0</v>
          </cell>
          <cell r="X1335">
            <v>2621.04</v>
          </cell>
          <cell r="Y1335">
            <v>0</v>
          </cell>
        </row>
        <row r="1336">
          <cell r="A1336" t="str">
            <v>G2157C5001</v>
          </cell>
          <cell r="B1336" t="str">
            <v>CJ U.ONE 530*340*235 K-C T200 TE4817</v>
          </cell>
          <cell r="C1336">
            <v>90</v>
          </cell>
          <cell r="D1336" t="str">
            <v>5</v>
          </cell>
          <cell r="E1336">
            <v>20020617</v>
          </cell>
          <cell r="F1336" t="str">
            <v>UN</v>
          </cell>
          <cell r="G1336">
            <v>-1</v>
          </cell>
          <cell r="H1336">
            <v>7200</v>
          </cell>
          <cell r="I1336">
            <v>0.71699999999999997</v>
          </cell>
          <cell r="J1336">
            <v>-5162.3999999999996</v>
          </cell>
          <cell r="K1336" t="str">
            <v>Peso de Producto Terminado</v>
          </cell>
          <cell r="L1336" t="str">
            <v>G2157</v>
          </cell>
          <cell r="M1336">
            <v>2002</v>
          </cell>
          <cell r="N1336">
            <v>6</v>
          </cell>
          <cell r="O1336" t="str">
            <v>043386</v>
          </cell>
          <cell r="P1336">
            <v>1</v>
          </cell>
          <cell r="Q1336" t="str">
            <v>G2157</v>
          </cell>
          <cell r="R1336" t="str">
            <v>FACTUPA$03</v>
          </cell>
          <cell r="S1336" t="str">
            <v>0200015033</v>
          </cell>
          <cell r="T1336" t="str">
            <v>PESLAZA S.A.</v>
          </cell>
          <cell r="U1336">
            <v>43386</v>
          </cell>
          <cell r="V1336">
            <v>4464</v>
          </cell>
          <cell r="W1336">
            <v>0</v>
          </cell>
          <cell r="X1336">
            <v>4464</v>
          </cell>
          <cell r="Y1336">
            <v>0</v>
          </cell>
        </row>
        <row r="1337">
          <cell r="A1337" t="str">
            <v>G2157C5001</v>
          </cell>
          <cell r="B1337" t="str">
            <v>CJ U.ONE 530*340*235 K-C T200 TE4817</v>
          </cell>
          <cell r="C1337">
            <v>90</v>
          </cell>
          <cell r="D1337" t="str">
            <v>5</v>
          </cell>
          <cell r="E1337">
            <v>20020617</v>
          </cell>
          <cell r="F1337" t="str">
            <v>UN</v>
          </cell>
          <cell r="G1337">
            <v>-1</v>
          </cell>
          <cell r="H1337">
            <v>1828</v>
          </cell>
          <cell r="I1337">
            <v>0.71699999999999997</v>
          </cell>
          <cell r="J1337">
            <v>-1310.6759999999999</v>
          </cell>
          <cell r="K1337" t="str">
            <v>Peso de Producto Terminado</v>
          </cell>
          <cell r="L1337" t="str">
            <v>G2157</v>
          </cell>
          <cell r="M1337">
            <v>2002</v>
          </cell>
          <cell r="N1337">
            <v>6</v>
          </cell>
          <cell r="O1337" t="str">
            <v>043397</v>
          </cell>
          <cell r="P1337">
            <v>1</v>
          </cell>
          <cell r="Q1337" t="str">
            <v>G2157</v>
          </cell>
          <cell r="R1337" t="str">
            <v>FACTUPA$03</v>
          </cell>
          <cell r="S1337" t="str">
            <v>0200015038</v>
          </cell>
          <cell r="T1337" t="str">
            <v>PESLAZA S.A.</v>
          </cell>
          <cell r="U1337">
            <v>43397</v>
          </cell>
          <cell r="V1337">
            <v>1133.3599999999999</v>
          </cell>
          <cell r="W1337">
            <v>0</v>
          </cell>
          <cell r="X1337">
            <v>1133.3599999999999</v>
          </cell>
          <cell r="Y1337">
            <v>0</v>
          </cell>
        </row>
        <row r="1338">
          <cell r="A1338" t="str">
            <v>G1912C5002</v>
          </cell>
          <cell r="B1338" t="str">
            <v>CJ LOMOS ATUN 1024*1306 T/200 TE/3936</v>
          </cell>
          <cell r="C1338">
            <v>2</v>
          </cell>
          <cell r="D1338" t="str">
            <v>5</v>
          </cell>
          <cell r="E1338">
            <v>20020624</v>
          </cell>
          <cell r="F1338" t="str">
            <v>UN</v>
          </cell>
          <cell r="G1338">
            <v>1</v>
          </cell>
          <cell r="H1338">
            <v>3912</v>
          </cell>
          <cell r="I1338">
            <v>0.79600000000000004</v>
          </cell>
          <cell r="J1338">
            <v>3113.9520000000002</v>
          </cell>
          <cell r="K1338" t="str">
            <v>Peso de Producto Terminado</v>
          </cell>
          <cell r="L1338" t="str">
            <v>G1912</v>
          </cell>
          <cell r="M1338">
            <v>2002</v>
          </cell>
          <cell r="N1338">
            <v>6</v>
          </cell>
          <cell r="O1338" t="str">
            <v>043699</v>
          </cell>
          <cell r="P1338">
            <v>1</v>
          </cell>
          <cell r="Q1338" t="str">
            <v>15379</v>
          </cell>
          <cell r="R1338" t="str">
            <v>21982</v>
          </cell>
          <cell r="S1338" t="str">
            <v>0</v>
          </cell>
          <cell r="T1338" t="str">
            <v>NAVIPEX ECUADOR S. A.</v>
          </cell>
          <cell r="U1338">
            <v>43699</v>
          </cell>
        </row>
        <row r="1339">
          <cell r="A1339" t="str">
            <v>G2866C5OS1</v>
          </cell>
          <cell r="B1339" t="str">
            <v>CAJA OVAL 48 LA SOBERANA T/E 1816</v>
          </cell>
          <cell r="C1339">
            <v>2</v>
          </cell>
          <cell r="D1339" t="str">
            <v>5</v>
          </cell>
          <cell r="E1339">
            <v>20020620</v>
          </cell>
          <cell r="F1339" t="str">
            <v>UN</v>
          </cell>
          <cell r="G1339">
            <v>1</v>
          </cell>
          <cell r="H1339">
            <v>3180</v>
          </cell>
          <cell r="I1339">
            <v>0.49099999999999999</v>
          </cell>
          <cell r="J1339">
            <v>1561.38</v>
          </cell>
          <cell r="K1339" t="str">
            <v>Peso de Producto Terminado</v>
          </cell>
          <cell r="L1339" t="str">
            <v>G2866</v>
          </cell>
          <cell r="M1339">
            <v>2002</v>
          </cell>
          <cell r="N1339">
            <v>6</v>
          </cell>
          <cell r="O1339" t="str">
            <v>043537</v>
          </cell>
          <cell r="P1339">
            <v>3</v>
          </cell>
          <cell r="Q1339" t="str">
            <v>15246</v>
          </cell>
          <cell r="R1339" t="str">
            <v>21775</v>
          </cell>
          <cell r="S1339" t="str">
            <v>0</v>
          </cell>
          <cell r="T1339" t="str">
            <v>TORDASCO S.A.</v>
          </cell>
          <cell r="U1339">
            <v>43537</v>
          </cell>
        </row>
        <row r="1340">
          <cell r="A1340" t="str">
            <v>G2866C5OS1</v>
          </cell>
          <cell r="B1340" t="str">
            <v>CAJA OVAL 48 LA SOBERANA T/E 1816</v>
          </cell>
          <cell r="C1340">
            <v>2</v>
          </cell>
          <cell r="D1340" t="str">
            <v>5</v>
          </cell>
          <cell r="E1340">
            <v>20020620</v>
          </cell>
          <cell r="F1340" t="str">
            <v>UN</v>
          </cell>
          <cell r="G1340">
            <v>1</v>
          </cell>
          <cell r="H1340">
            <v>9119</v>
          </cell>
          <cell r="I1340">
            <v>0.49099999999999999</v>
          </cell>
          <cell r="J1340">
            <v>4477.4290000000001</v>
          </cell>
          <cell r="K1340" t="str">
            <v>Peso de Producto Terminado</v>
          </cell>
          <cell r="L1340" t="str">
            <v>G2866</v>
          </cell>
          <cell r="M1340">
            <v>2002</v>
          </cell>
          <cell r="N1340">
            <v>6</v>
          </cell>
          <cell r="O1340" t="str">
            <v>043537</v>
          </cell>
          <cell r="P1340">
            <v>1</v>
          </cell>
          <cell r="Q1340" t="str">
            <v>15248</v>
          </cell>
          <cell r="R1340" t="str">
            <v>21775</v>
          </cell>
          <cell r="S1340" t="str">
            <v>0</v>
          </cell>
          <cell r="T1340" t="str">
            <v>TORDASCO S.A.</v>
          </cell>
          <cell r="U1340">
            <v>43537</v>
          </cell>
        </row>
        <row r="1341">
          <cell r="A1341" t="str">
            <v>G2866C5OS1</v>
          </cell>
          <cell r="B1341" t="str">
            <v>CAJA OVAL 48 LA SOBERANA T/E 1816</v>
          </cell>
          <cell r="C1341">
            <v>90</v>
          </cell>
          <cell r="D1341" t="str">
            <v>5</v>
          </cell>
          <cell r="E1341">
            <v>20020620</v>
          </cell>
          <cell r="F1341" t="str">
            <v>UN</v>
          </cell>
          <cell r="G1341">
            <v>-1</v>
          </cell>
          <cell r="H1341">
            <v>4020</v>
          </cell>
          <cell r="I1341">
            <v>0.49099999999999999</v>
          </cell>
          <cell r="J1341">
            <v>-1973.82</v>
          </cell>
          <cell r="K1341" t="str">
            <v>Peso de Producto Terminado</v>
          </cell>
          <cell r="L1341" t="str">
            <v>G2866</v>
          </cell>
          <cell r="M1341">
            <v>2002</v>
          </cell>
          <cell r="N1341">
            <v>6</v>
          </cell>
          <cell r="O1341" t="str">
            <v>043541</v>
          </cell>
          <cell r="P1341">
            <v>1</v>
          </cell>
          <cell r="Q1341" t="str">
            <v>G2866</v>
          </cell>
          <cell r="R1341" t="str">
            <v>FACTUPA$03</v>
          </cell>
          <cell r="S1341" t="str">
            <v>0200015107</v>
          </cell>
          <cell r="T1341" t="str">
            <v>TORDASCO S.A.</v>
          </cell>
          <cell r="U1341">
            <v>43541</v>
          </cell>
          <cell r="V1341">
            <v>1648.2</v>
          </cell>
          <cell r="W1341">
            <v>0</v>
          </cell>
          <cell r="X1341">
            <v>1648.2</v>
          </cell>
          <cell r="Y1341">
            <v>0</v>
          </cell>
        </row>
        <row r="1342">
          <cell r="A1342" t="str">
            <v>G2866C5OS1</v>
          </cell>
          <cell r="B1342" t="str">
            <v>CAJA OVAL 48 LA SOBERANA T/E 1816</v>
          </cell>
          <cell r="C1342">
            <v>2</v>
          </cell>
          <cell r="D1342" t="str">
            <v>5</v>
          </cell>
          <cell r="E1342">
            <v>20020620</v>
          </cell>
          <cell r="F1342" t="str">
            <v>UN</v>
          </cell>
          <cell r="G1342">
            <v>1</v>
          </cell>
          <cell r="H1342">
            <v>7680</v>
          </cell>
          <cell r="I1342">
            <v>0.49099999999999999</v>
          </cell>
          <cell r="J1342">
            <v>3770.88</v>
          </cell>
          <cell r="K1342" t="str">
            <v>Peso de Producto Terminado</v>
          </cell>
          <cell r="L1342" t="str">
            <v>G2866</v>
          </cell>
          <cell r="M1342">
            <v>2002</v>
          </cell>
          <cell r="N1342">
            <v>6</v>
          </cell>
          <cell r="O1342" t="str">
            <v>043537</v>
          </cell>
          <cell r="P1342">
            <v>2</v>
          </cell>
          <cell r="Q1342" t="str">
            <v>15247</v>
          </cell>
          <cell r="R1342" t="str">
            <v>21775</v>
          </cell>
          <cell r="S1342" t="str">
            <v>0</v>
          </cell>
          <cell r="T1342" t="str">
            <v>TORDASCO S.A.</v>
          </cell>
          <cell r="U1342">
            <v>43537</v>
          </cell>
        </row>
        <row r="1343">
          <cell r="A1343" t="str">
            <v>G2866C5OS1</v>
          </cell>
          <cell r="B1343" t="str">
            <v>CAJA OVAL 48 LA SOBERANA T/E 1816</v>
          </cell>
          <cell r="C1343">
            <v>90</v>
          </cell>
          <cell r="D1343" t="str">
            <v>5</v>
          </cell>
          <cell r="E1343">
            <v>20020620</v>
          </cell>
          <cell r="F1343" t="str">
            <v>UN</v>
          </cell>
          <cell r="G1343">
            <v>-1</v>
          </cell>
          <cell r="H1343">
            <v>10499</v>
          </cell>
          <cell r="I1343">
            <v>0.49099999999999999</v>
          </cell>
          <cell r="J1343">
            <v>-5155.009</v>
          </cell>
          <cell r="K1343" t="str">
            <v>Peso de Producto Terminado</v>
          </cell>
          <cell r="L1343" t="str">
            <v>G2866</v>
          </cell>
          <cell r="M1343">
            <v>2002</v>
          </cell>
          <cell r="N1343">
            <v>6</v>
          </cell>
          <cell r="O1343" t="str">
            <v>043539</v>
          </cell>
          <cell r="P1343">
            <v>1</v>
          </cell>
          <cell r="Q1343" t="str">
            <v>G2866</v>
          </cell>
          <cell r="R1343" t="str">
            <v>FACTUPA$03</v>
          </cell>
          <cell r="S1343" t="str">
            <v>0200015105</v>
          </cell>
          <cell r="T1343" t="str">
            <v>TORDASCO S.A.</v>
          </cell>
          <cell r="U1343">
            <v>43539</v>
          </cell>
          <cell r="V1343">
            <v>4304.59</v>
          </cell>
          <cell r="W1343">
            <v>0</v>
          </cell>
          <cell r="X1343">
            <v>4304.59</v>
          </cell>
          <cell r="Y1343">
            <v>0</v>
          </cell>
        </row>
        <row r="1344">
          <cell r="A1344" t="str">
            <v>G2866C5OS1</v>
          </cell>
          <cell r="B1344" t="str">
            <v>CAJA OVAL 48 LA SOBERANA T/E 1816</v>
          </cell>
          <cell r="C1344">
            <v>90</v>
          </cell>
          <cell r="D1344" t="str">
            <v>5</v>
          </cell>
          <cell r="E1344">
            <v>20020620</v>
          </cell>
          <cell r="F1344" t="str">
            <v>UN</v>
          </cell>
          <cell r="G1344">
            <v>-1</v>
          </cell>
          <cell r="H1344">
            <v>3540</v>
          </cell>
          <cell r="I1344">
            <v>0.49099999999999999</v>
          </cell>
          <cell r="J1344">
            <v>-1738.14</v>
          </cell>
          <cell r="K1344" t="str">
            <v>Peso de Producto Terminado</v>
          </cell>
          <cell r="L1344" t="str">
            <v>G2866</v>
          </cell>
          <cell r="M1344">
            <v>2002</v>
          </cell>
          <cell r="N1344">
            <v>6</v>
          </cell>
          <cell r="O1344" t="str">
            <v>043540</v>
          </cell>
          <cell r="P1344">
            <v>1</v>
          </cell>
          <cell r="Q1344" t="str">
            <v>G2866</v>
          </cell>
          <cell r="R1344" t="str">
            <v>FACTUPA$03</v>
          </cell>
          <cell r="S1344" t="str">
            <v>0200015106</v>
          </cell>
          <cell r="T1344" t="str">
            <v>TORDASCO S.A.</v>
          </cell>
          <cell r="U1344">
            <v>43540</v>
          </cell>
          <cell r="V1344">
            <v>1451.4</v>
          </cell>
          <cell r="W1344">
            <v>0</v>
          </cell>
          <cell r="X1344">
            <v>1451.4</v>
          </cell>
          <cell r="Y1344">
            <v>0</v>
          </cell>
        </row>
        <row r="1345">
          <cell r="A1345" t="str">
            <v>G2866C5OS1</v>
          </cell>
          <cell r="B1345" t="str">
            <v>CAJA OVAL 48 LA SOBERANA T/E 1816</v>
          </cell>
          <cell r="C1345">
            <v>90</v>
          </cell>
          <cell r="D1345" t="str">
            <v>5</v>
          </cell>
          <cell r="E1345">
            <v>20020621</v>
          </cell>
          <cell r="F1345" t="str">
            <v>UN</v>
          </cell>
          <cell r="G1345">
            <v>-1</v>
          </cell>
          <cell r="H1345">
            <v>1920</v>
          </cell>
          <cell r="I1345">
            <v>0.49099999999999999</v>
          </cell>
          <cell r="J1345">
            <v>-942.72</v>
          </cell>
          <cell r="K1345" t="str">
            <v>Peso de Producto Terminado</v>
          </cell>
          <cell r="L1345" t="str">
            <v>G2866</v>
          </cell>
          <cell r="M1345">
            <v>2002</v>
          </cell>
          <cell r="N1345">
            <v>6</v>
          </cell>
          <cell r="O1345" t="str">
            <v>043562</v>
          </cell>
          <cell r="P1345">
            <v>1</v>
          </cell>
          <cell r="Q1345" t="str">
            <v>G2866</v>
          </cell>
          <cell r="R1345" t="str">
            <v>FACTUPA$03</v>
          </cell>
          <cell r="S1345" t="str">
            <v>0200015123</v>
          </cell>
          <cell r="T1345" t="str">
            <v>TORDASCO S.A.</v>
          </cell>
          <cell r="U1345">
            <v>43562</v>
          </cell>
          <cell r="V1345">
            <v>787.2</v>
          </cell>
          <cell r="W1345">
            <v>0</v>
          </cell>
          <cell r="X1345">
            <v>787.2</v>
          </cell>
          <cell r="Y1345">
            <v>0</v>
          </cell>
        </row>
        <row r="1346">
          <cell r="A1346" t="str">
            <v>G2866C5002</v>
          </cell>
          <cell r="B1346" t="str">
            <v>CJ ATUN INDUVAL 348*260*162 T175 T/E3268</v>
          </cell>
          <cell r="C1346">
            <v>90</v>
          </cell>
          <cell r="D1346" t="str">
            <v>5</v>
          </cell>
          <cell r="E1346">
            <v>20020624</v>
          </cell>
          <cell r="F1346" t="str">
            <v>UN</v>
          </cell>
          <cell r="G1346">
            <v>-1</v>
          </cell>
          <cell r="H1346">
            <v>3639</v>
          </cell>
          <cell r="I1346">
            <v>0.32</v>
          </cell>
          <cell r="J1346">
            <v>-1164.48</v>
          </cell>
          <cell r="K1346" t="str">
            <v>Peso de Producto Terminado</v>
          </cell>
          <cell r="L1346" t="str">
            <v>G2866</v>
          </cell>
          <cell r="M1346">
            <v>2002</v>
          </cell>
          <cell r="N1346">
            <v>6</v>
          </cell>
          <cell r="O1346" t="str">
            <v>043660</v>
          </cell>
          <cell r="P1346">
            <v>1</v>
          </cell>
          <cell r="Q1346" t="str">
            <v>G2866</v>
          </cell>
          <cell r="R1346" t="str">
            <v>FACTUPA$03</v>
          </cell>
          <cell r="S1346" t="str">
            <v>0200015167</v>
          </cell>
          <cell r="T1346" t="str">
            <v>TORDASCO S.A.</v>
          </cell>
          <cell r="U1346">
            <v>43660</v>
          </cell>
          <cell r="V1346">
            <v>946.14</v>
          </cell>
          <cell r="W1346">
            <v>0</v>
          </cell>
          <cell r="X1346">
            <v>946.14</v>
          </cell>
          <cell r="Y1346">
            <v>0</v>
          </cell>
        </row>
        <row r="1347">
          <cell r="A1347" t="str">
            <v>G2866C5002</v>
          </cell>
          <cell r="B1347" t="str">
            <v>CJ ATUN INDUVAL 348*260*162 T175 T/E3268</v>
          </cell>
          <cell r="C1347">
            <v>2</v>
          </cell>
          <cell r="D1347" t="str">
            <v>5</v>
          </cell>
          <cell r="E1347">
            <v>20020614</v>
          </cell>
          <cell r="F1347" t="str">
            <v>UN</v>
          </cell>
          <cell r="G1347">
            <v>1</v>
          </cell>
          <cell r="H1347">
            <v>4800</v>
          </cell>
          <cell r="I1347">
            <v>0.32</v>
          </cell>
          <cell r="J1347">
            <v>1536</v>
          </cell>
          <cell r="K1347" t="str">
            <v>Peso de Producto Terminado</v>
          </cell>
          <cell r="L1347" t="str">
            <v>G2866</v>
          </cell>
          <cell r="M1347">
            <v>2002</v>
          </cell>
          <cell r="N1347">
            <v>6</v>
          </cell>
          <cell r="O1347" t="str">
            <v>043331</v>
          </cell>
          <cell r="P1347">
            <v>7</v>
          </cell>
          <cell r="Q1347" t="str">
            <v>15207</v>
          </cell>
          <cell r="R1347" t="str">
            <v>21711</v>
          </cell>
          <cell r="S1347" t="str">
            <v>0</v>
          </cell>
          <cell r="T1347" t="str">
            <v>TORDASCO S.A.</v>
          </cell>
          <cell r="U1347">
            <v>43331</v>
          </cell>
        </row>
        <row r="1348">
          <cell r="A1348" t="str">
            <v>G2866C5002</v>
          </cell>
          <cell r="B1348" t="str">
            <v>CJ ATUN INDUVAL 348*260*162 T175 T/E3268</v>
          </cell>
          <cell r="C1348">
            <v>90</v>
          </cell>
          <cell r="D1348" t="str">
            <v>5</v>
          </cell>
          <cell r="E1348">
            <v>20020624</v>
          </cell>
          <cell r="F1348" t="str">
            <v>UN</v>
          </cell>
          <cell r="G1348">
            <v>-1</v>
          </cell>
          <cell r="H1348">
            <v>10800</v>
          </cell>
          <cell r="I1348">
            <v>0.32</v>
          </cell>
          <cell r="J1348">
            <v>-3456</v>
          </cell>
          <cell r="K1348" t="str">
            <v>Peso de Producto Terminado</v>
          </cell>
          <cell r="L1348" t="str">
            <v>G2866</v>
          </cell>
          <cell r="M1348">
            <v>2002</v>
          </cell>
          <cell r="N1348">
            <v>6</v>
          </cell>
          <cell r="O1348" t="str">
            <v>043657</v>
          </cell>
          <cell r="P1348">
            <v>1</v>
          </cell>
          <cell r="Q1348" t="str">
            <v>G2866</v>
          </cell>
          <cell r="R1348" t="str">
            <v>FACTUPA$03</v>
          </cell>
          <cell r="S1348" t="str">
            <v>0200015166</v>
          </cell>
          <cell r="T1348" t="str">
            <v>TORDASCO S.A.</v>
          </cell>
          <cell r="U1348">
            <v>43657</v>
          </cell>
          <cell r="V1348">
            <v>2808</v>
          </cell>
          <cell r="W1348">
            <v>0</v>
          </cell>
          <cell r="X1348">
            <v>2808</v>
          </cell>
          <cell r="Y1348">
            <v>0</v>
          </cell>
        </row>
        <row r="1349">
          <cell r="A1349" t="str">
            <v>G2866C5002</v>
          </cell>
          <cell r="B1349" t="str">
            <v>CJ ATUN INDUVAL 348*260*162 T175 T/E3268</v>
          </cell>
          <cell r="C1349">
            <v>2</v>
          </cell>
          <cell r="D1349" t="str">
            <v>5</v>
          </cell>
          <cell r="E1349">
            <v>20020614</v>
          </cell>
          <cell r="F1349" t="str">
            <v>UN</v>
          </cell>
          <cell r="G1349">
            <v>1</v>
          </cell>
          <cell r="H1349">
            <v>9639</v>
          </cell>
          <cell r="I1349">
            <v>0.32</v>
          </cell>
          <cell r="J1349">
            <v>3084.48</v>
          </cell>
          <cell r="K1349" t="str">
            <v>Peso de Producto Terminado</v>
          </cell>
          <cell r="L1349" t="str">
            <v>G2866</v>
          </cell>
          <cell r="M1349">
            <v>2002</v>
          </cell>
          <cell r="N1349">
            <v>6</v>
          </cell>
          <cell r="O1349" t="str">
            <v>043331</v>
          </cell>
          <cell r="P1349">
            <v>8</v>
          </cell>
          <cell r="Q1349" t="str">
            <v>15208</v>
          </cell>
          <cell r="R1349" t="str">
            <v>21711</v>
          </cell>
          <cell r="S1349" t="str">
            <v>0</v>
          </cell>
          <cell r="T1349" t="str">
            <v>TORDASCO S.A.</v>
          </cell>
          <cell r="U1349">
            <v>43331</v>
          </cell>
        </row>
        <row r="1350">
          <cell r="A1350" t="str">
            <v>G0028C6DIC</v>
          </cell>
          <cell r="B1350" t="str">
            <v>CAJA 4+1 DICED 450*225*193 T350 TE:1.30</v>
          </cell>
          <cell r="C1350">
            <v>90</v>
          </cell>
          <cell r="D1350" t="str">
            <v>6</v>
          </cell>
          <cell r="E1350">
            <v>20020629</v>
          </cell>
          <cell r="F1350" t="str">
            <v>UN</v>
          </cell>
          <cell r="G1350">
            <v>-1</v>
          </cell>
          <cell r="H1350">
            <v>2450</v>
          </cell>
          <cell r="I1350">
            <v>0.63500000000000001</v>
          </cell>
          <cell r="J1350">
            <v>-1555.75</v>
          </cell>
          <cell r="K1350" t="str">
            <v>Peso de Producto Terminado</v>
          </cell>
          <cell r="L1350" t="str">
            <v>G0028</v>
          </cell>
          <cell r="M1350">
            <v>2002</v>
          </cell>
          <cell r="N1350">
            <v>6</v>
          </cell>
          <cell r="O1350" t="str">
            <v>044022</v>
          </cell>
          <cell r="P1350">
            <v>1</v>
          </cell>
          <cell r="Q1350" t="str">
            <v>G0028</v>
          </cell>
          <cell r="R1350" t="str">
            <v>FACTUPA$03</v>
          </cell>
          <cell r="S1350" t="str">
            <v>0200015314</v>
          </cell>
          <cell r="T1350" t="str">
            <v>AGROMOD S.A</v>
          </cell>
          <cell r="U1350">
            <v>44022</v>
          </cell>
          <cell r="V1350">
            <v>1519</v>
          </cell>
          <cell r="W1350">
            <v>0</v>
          </cell>
          <cell r="X1350">
            <v>1519</v>
          </cell>
          <cell r="Y1350">
            <v>0</v>
          </cell>
        </row>
        <row r="1351">
          <cell r="A1351" t="str">
            <v>G0035C6001</v>
          </cell>
          <cell r="B1351" t="str">
            <v>CJ YUCA MILPA MALANG SEMB S/HAHOL TE3740</v>
          </cell>
          <cell r="C1351">
            <v>90</v>
          </cell>
          <cell r="D1351" t="str">
            <v>6</v>
          </cell>
          <cell r="E1351">
            <v>20020613</v>
          </cell>
          <cell r="F1351" t="str">
            <v>UN</v>
          </cell>
          <cell r="G1351">
            <v>-1</v>
          </cell>
          <cell r="H1351">
            <v>1097</v>
          </cell>
          <cell r="I1351">
            <v>0.45100000000000001</v>
          </cell>
          <cell r="J1351">
            <v>-494.74700000000001</v>
          </cell>
          <cell r="K1351" t="str">
            <v>Peso de Producto Terminado</v>
          </cell>
          <cell r="L1351" t="str">
            <v>G0035</v>
          </cell>
          <cell r="M1351">
            <v>2002</v>
          </cell>
          <cell r="N1351">
            <v>6</v>
          </cell>
          <cell r="O1351" t="str">
            <v>043234</v>
          </cell>
          <cell r="P1351">
            <v>2</v>
          </cell>
          <cell r="Q1351" t="str">
            <v>G0035</v>
          </cell>
          <cell r="R1351" t="str">
            <v>FACTUPA$03</v>
          </cell>
          <cell r="S1351" t="str">
            <v>0200014958</v>
          </cell>
          <cell r="T1351" t="str">
            <v>AGRIEXELL S.A.</v>
          </cell>
          <cell r="U1351">
            <v>43234</v>
          </cell>
          <cell r="V1351">
            <v>438.8</v>
          </cell>
          <cell r="W1351">
            <v>0</v>
          </cell>
          <cell r="X1351">
            <v>438.8</v>
          </cell>
          <cell r="Y1351">
            <v>0</v>
          </cell>
        </row>
        <row r="1352">
          <cell r="A1352" t="str">
            <v>G0028C6DIC</v>
          </cell>
          <cell r="B1352" t="str">
            <v>CAJA 4+1 DICED 450*225*193 T350 TE:1.30</v>
          </cell>
          <cell r="C1352">
            <v>90</v>
          </cell>
          <cell r="D1352" t="str">
            <v>6</v>
          </cell>
          <cell r="E1352">
            <v>20020629</v>
          </cell>
          <cell r="F1352" t="str">
            <v>UN</v>
          </cell>
          <cell r="G1352">
            <v>-1</v>
          </cell>
          <cell r="H1352">
            <v>7680</v>
          </cell>
          <cell r="I1352">
            <v>0.63500000000000001</v>
          </cell>
          <cell r="J1352">
            <v>-4876.8</v>
          </cell>
          <cell r="K1352" t="str">
            <v>Peso de Producto Terminado</v>
          </cell>
          <cell r="L1352" t="str">
            <v>G0028</v>
          </cell>
          <cell r="M1352">
            <v>2002</v>
          </cell>
          <cell r="N1352">
            <v>6</v>
          </cell>
          <cell r="O1352" t="str">
            <v>044017</v>
          </cell>
          <cell r="P1352">
            <v>1</v>
          </cell>
          <cell r="Q1352" t="str">
            <v>G0028</v>
          </cell>
          <cell r="R1352" t="str">
            <v>FACTUPA$03</v>
          </cell>
          <cell r="S1352" t="str">
            <v>0200015311</v>
          </cell>
          <cell r="T1352" t="str">
            <v>AGROMOD S.A</v>
          </cell>
          <cell r="U1352">
            <v>44017</v>
          </cell>
          <cell r="V1352">
            <v>4761.6000000000004</v>
          </cell>
          <cell r="W1352">
            <v>0</v>
          </cell>
          <cell r="X1352">
            <v>4761.6000000000004</v>
          </cell>
          <cell r="Y1352">
            <v>0</v>
          </cell>
        </row>
        <row r="1353">
          <cell r="A1353" t="str">
            <v>G0035C6FMA</v>
          </cell>
          <cell r="B1353" t="str">
            <v>CAJA BASE MADURO EL SEMB. 580*990 T/200</v>
          </cell>
          <cell r="C1353">
            <v>90</v>
          </cell>
          <cell r="D1353" t="str">
            <v>6</v>
          </cell>
          <cell r="E1353">
            <v>20020617</v>
          </cell>
          <cell r="F1353" t="str">
            <v>UN</v>
          </cell>
          <cell r="G1353">
            <v>-1</v>
          </cell>
          <cell r="H1353">
            <v>2383</v>
          </cell>
          <cell r="I1353">
            <v>0.35199999999999998</v>
          </cell>
          <cell r="J1353">
            <v>-838.81599999999992</v>
          </cell>
          <cell r="K1353" t="str">
            <v>Peso de Producto Terminado</v>
          </cell>
          <cell r="L1353" t="str">
            <v>G0035</v>
          </cell>
          <cell r="M1353">
            <v>2002</v>
          </cell>
          <cell r="N1353">
            <v>6</v>
          </cell>
          <cell r="O1353" t="str">
            <v>043398</v>
          </cell>
          <cell r="P1353">
            <v>1</v>
          </cell>
          <cell r="Q1353" t="str">
            <v>G0035</v>
          </cell>
          <cell r="R1353" t="str">
            <v>FACTUPA$03</v>
          </cell>
          <cell r="S1353" t="str">
            <v>0200015039</v>
          </cell>
          <cell r="T1353" t="str">
            <v>AGRIEXELL S.A.</v>
          </cell>
          <cell r="U1353">
            <v>43398</v>
          </cell>
          <cell r="V1353">
            <v>857.88</v>
          </cell>
          <cell r="W1353">
            <v>0</v>
          </cell>
          <cell r="X1353">
            <v>857.88</v>
          </cell>
          <cell r="Y1353">
            <v>0</v>
          </cell>
        </row>
        <row r="1354">
          <cell r="A1354" t="str">
            <v>G0035C6CYU</v>
          </cell>
          <cell r="B1354" t="str">
            <v>CAJA YUCA EL SEMBRADOR CON HH Y PERFOR.</v>
          </cell>
          <cell r="C1354">
            <v>90</v>
          </cell>
          <cell r="D1354" t="str">
            <v>6</v>
          </cell>
          <cell r="E1354">
            <v>20020613</v>
          </cell>
          <cell r="F1354" t="str">
            <v>UN</v>
          </cell>
          <cell r="G1354">
            <v>-1</v>
          </cell>
          <cell r="H1354">
            <v>1671</v>
          </cell>
          <cell r="I1354">
            <v>0.438</v>
          </cell>
          <cell r="J1354">
            <v>-731.89800000000002</v>
          </cell>
          <cell r="K1354" t="str">
            <v>Peso de Producto Terminado</v>
          </cell>
          <cell r="L1354" t="str">
            <v>G0035</v>
          </cell>
          <cell r="M1354">
            <v>2002</v>
          </cell>
          <cell r="N1354">
            <v>6</v>
          </cell>
          <cell r="O1354" t="str">
            <v>043234</v>
          </cell>
          <cell r="P1354">
            <v>3</v>
          </cell>
          <cell r="Q1354" t="str">
            <v>G0035</v>
          </cell>
          <cell r="R1354" t="str">
            <v>FACTUPA$03</v>
          </cell>
          <cell r="S1354" t="str">
            <v>0200014958</v>
          </cell>
          <cell r="T1354" t="str">
            <v>AGRIEXELL S.A.</v>
          </cell>
          <cell r="U1354">
            <v>43234</v>
          </cell>
          <cell r="V1354">
            <v>802.08</v>
          </cell>
          <cell r="W1354">
            <v>0</v>
          </cell>
          <cell r="X1354">
            <v>802.08</v>
          </cell>
          <cell r="Y1354">
            <v>0</v>
          </cell>
        </row>
        <row r="1355">
          <cell r="A1355" t="str">
            <v>G0035C6FES</v>
          </cell>
          <cell r="B1355" t="str">
            <v>CJ FRUTA SEMBRADOR 302*205*120 T250 3739</v>
          </cell>
          <cell r="C1355">
            <v>2</v>
          </cell>
          <cell r="D1355" t="str">
            <v>6</v>
          </cell>
          <cell r="E1355">
            <v>20020607</v>
          </cell>
          <cell r="F1355" t="str">
            <v>UN</v>
          </cell>
          <cell r="G1355">
            <v>1</v>
          </cell>
          <cell r="H1355">
            <v>4667</v>
          </cell>
          <cell r="I1355">
            <v>0.27</v>
          </cell>
          <cell r="J1355">
            <v>1260.0899999999999</v>
          </cell>
          <cell r="K1355" t="str">
            <v>Peso de Producto Terminado</v>
          </cell>
          <cell r="L1355" t="str">
            <v>G0035</v>
          </cell>
          <cell r="M1355">
            <v>2002</v>
          </cell>
          <cell r="N1355">
            <v>6</v>
          </cell>
          <cell r="O1355" t="str">
            <v>043034</v>
          </cell>
          <cell r="P1355">
            <v>3</v>
          </cell>
          <cell r="Q1355" t="str">
            <v>14965</v>
          </cell>
          <cell r="R1355" t="str">
            <v>21693</v>
          </cell>
          <cell r="S1355" t="str">
            <v>0</v>
          </cell>
          <cell r="T1355" t="str">
            <v>AGRIEXELL S.A.</v>
          </cell>
          <cell r="U1355">
            <v>43034</v>
          </cell>
        </row>
        <row r="1356">
          <cell r="A1356" t="str">
            <v>G0035C6FES</v>
          </cell>
          <cell r="B1356" t="str">
            <v>CJ FRUTA SEMBRADOR 302*205*120 T250 3739</v>
          </cell>
          <cell r="C1356">
            <v>90</v>
          </cell>
          <cell r="D1356" t="str">
            <v>6</v>
          </cell>
          <cell r="E1356">
            <v>20020613</v>
          </cell>
          <cell r="F1356" t="str">
            <v>UN</v>
          </cell>
          <cell r="G1356">
            <v>-1</v>
          </cell>
          <cell r="H1356">
            <v>4667</v>
          </cell>
          <cell r="I1356">
            <v>0.27</v>
          </cell>
          <cell r="J1356">
            <v>-1260.0899999999999</v>
          </cell>
          <cell r="K1356" t="str">
            <v>Peso de Producto Terminado</v>
          </cell>
          <cell r="L1356" t="str">
            <v>G0035</v>
          </cell>
          <cell r="M1356">
            <v>2002</v>
          </cell>
          <cell r="N1356">
            <v>6</v>
          </cell>
          <cell r="O1356" t="str">
            <v>043234</v>
          </cell>
          <cell r="P1356">
            <v>1</v>
          </cell>
          <cell r="Q1356" t="str">
            <v>G0035</v>
          </cell>
          <cell r="R1356" t="str">
            <v>FACTUPA$03</v>
          </cell>
          <cell r="S1356" t="str">
            <v>0200014958</v>
          </cell>
          <cell r="T1356" t="str">
            <v>AGRIEXELL S.A.</v>
          </cell>
          <cell r="U1356">
            <v>43234</v>
          </cell>
          <cell r="V1356">
            <v>1026.74</v>
          </cell>
          <cell r="W1356">
            <v>0</v>
          </cell>
          <cell r="X1356">
            <v>1026.74</v>
          </cell>
          <cell r="Y1356">
            <v>0</v>
          </cell>
        </row>
        <row r="1357">
          <cell r="A1357" t="str">
            <v>G0035C6FMA</v>
          </cell>
          <cell r="B1357" t="str">
            <v>CAJA BASE MADURO EL SEMB. 580*990 T/200</v>
          </cell>
          <cell r="C1357">
            <v>2</v>
          </cell>
          <cell r="D1357" t="str">
            <v>6</v>
          </cell>
          <cell r="E1357">
            <v>20020614</v>
          </cell>
          <cell r="F1357" t="str">
            <v>UN</v>
          </cell>
          <cell r="G1357">
            <v>1</v>
          </cell>
          <cell r="H1357">
            <v>2383</v>
          </cell>
          <cell r="I1357">
            <v>0.35199999999999998</v>
          </cell>
          <cell r="J1357">
            <v>838.81599999999992</v>
          </cell>
          <cell r="K1357" t="str">
            <v>Peso de Producto Terminado</v>
          </cell>
          <cell r="L1357" t="str">
            <v>G0035</v>
          </cell>
          <cell r="M1357">
            <v>2002</v>
          </cell>
          <cell r="N1357">
            <v>6</v>
          </cell>
          <cell r="O1357" t="str">
            <v>043373</v>
          </cell>
          <cell r="P1357">
            <v>2</v>
          </cell>
          <cell r="Q1357" t="str">
            <v>15321</v>
          </cell>
          <cell r="R1357" t="str">
            <v>21883</v>
          </cell>
          <cell r="S1357" t="str">
            <v>0</v>
          </cell>
          <cell r="T1357" t="str">
            <v>AGRIEXELL S.A.</v>
          </cell>
          <cell r="U1357">
            <v>43373</v>
          </cell>
        </row>
        <row r="1358">
          <cell r="A1358" t="str">
            <v>G0028C6DIC</v>
          </cell>
          <cell r="B1358" t="str">
            <v>CAJA 4+1 DICED 450*225*193 T350 TE:1.30</v>
          </cell>
          <cell r="C1358">
            <v>2</v>
          </cell>
          <cell r="D1358" t="str">
            <v>6</v>
          </cell>
          <cell r="E1358">
            <v>20020629</v>
          </cell>
          <cell r="F1358" t="str">
            <v>UN</v>
          </cell>
          <cell r="G1358">
            <v>1</v>
          </cell>
          <cell r="H1358">
            <v>10130</v>
          </cell>
          <cell r="I1358">
            <v>0.63500000000000001</v>
          </cell>
          <cell r="J1358">
            <v>6432.55</v>
          </cell>
          <cell r="K1358" t="str">
            <v>Peso de Producto Terminado</v>
          </cell>
          <cell r="L1358" t="str">
            <v>G0028</v>
          </cell>
          <cell r="M1358">
            <v>2002</v>
          </cell>
          <cell r="N1358">
            <v>6</v>
          </cell>
          <cell r="O1358" t="str">
            <v>044016</v>
          </cell>
          <cell r="P1358">
            <v>1</v>
          </cell>
          <cell r="Q1358" t="str">
            <v>15525</v>
          </cell>
          <cell r="R1358" t="str">
            <v>22122</v>
          </cell>
          <cell r="S1358" t="str">
            <v>0</v>
          </cell>
          <cell r="T1358" t="str">
            <v>AGROMOD S.A</v>
          </cell>
          <cell r="U1358">
            <v>44016</v>
          </cell>
        </row>
        <row r="1359">
          <cell r="A1359" t="str">
            <v>G0035C6CYU</v>
          </cell>
          <cell r="B1359" t="str">
            <v>CAJA YUCA EL SEMBRADOR CON HH Y PERFOR.</v>
          </cell>
          <cell r="C1359">
            <v>2</v>
          </cell>
          <cell r="D1359" t="str">
            <v>6</v>
          </cell>
          <cell r="E1359">
            <v>20020605</v>
          </cell>
          <cell r="F1359" t="str">
            <v>UN</v>
          </cell>
          <cell r="G1359">
            <v>1</v>
          </cell>
          <cell r="H1359">
            <v>1678</v>
          </cell>
          <cell r="I1359">
            <v>0.438</v>
          </cell>
          <cell r="J1359">
            <v>734.96400000000006</v>
          </cell>
          <cell r="K1359" t="str">
            <v>Peso de Producto Terminado</v>
          </cell>
          <cell r="L1359" t="str">
            <v>G0035</v>
          </cell>
          <cell r="M1359">
            <v>2002</v>
          </cell>
          <cell r="N1359">
            <v>6</v>
          </cell>
          <cell r="O1359" t="str">
            <v>042938</v>
          </cell>
          <cell r="P1359">
            <v>15</v>
          </cell>
          <cell r="Q1359" t="str">
            <v>14937</v>
          </cell>
          <cell r="R1359" t="str">
            <v>21721</v>
          </cell>
          <cell r="S1359" t="str">
            <v>0</v>
          </cell>
          <cell r="T1359" t="str">
            <v>AGRIEXELL S.A.</v>
          </cell>
          <cell r="U1359">
            <v>42938</v>
          </cell>
        </row>
        <row r="1360">
          <cell r="A1360" t="str">
            <v>G0035C6TMA</v>
          </cell>
          <cell r="B1360" t="str">
            <v>CAJA TAPA MADURO EL SEMBR.TROQ 725*880</v>
          </cell>
          <cell r="C1360">
            <v>2</v>
          </cell>
          <cell r="D1360" t="str">
            <v>6</v>
          </cell>
          <cell r="E1360">
            <v>20020614</v>
          </cell>
          <cell r="F1360" t="str">
            <v>UN</v>
          </cell>
          <cell r="G1360">
            <v>1</v>
          </cell>
          <cell r="H1360">
            <v>2263</v>
          </cell>
          <cell r="I1360">
            <v>0.373</v>
          </cell>
          <cell r="J1360">
            <v>844.09900000000005</v>
          </cell>
          <cell r="K1360" t="str">
            <v>Peso de Producto Terminado</v>
          </cell>
          <cell r="L1360" t="str">
            <v>G0035</v>
          </cell>
          <cell r="M1360">
            <v>2002</v>
          </cell>
          <cell r="N1360">
            <v>6</v>
          </cell>
          <cell r="O1360" t="str">
            <v>043373</v>
          </cell>
          <cell r="P1360">
            <v>1</v>
          </cell>
          <cell r="Q1360" t="str">
            <v>15320</v>
          </cell>
          <cell r="R1360" t="str">
            <v>21884</v>
          </cell>
          <cell r="S1360" t="str">
            <v>0</v>
          </cell>
          <cell r="T1360" t="str">
            <v>AGRIEXELL S.A.</v>
          </cell>
          <cell r="U1360">
            <v>43373</v>
          </cell>
        </row>
        <row r="1361">
          <cell r="A1361" t="str">
            <v>G0035C6TMA</v>
          </cell>
          <cell r="B1361" t="str">
            <v>CAJA TAPA MADURO EL SEMBR.TROQ 725*880</v>
          </cell>
          <cell r="C1361">
            <v>90</v>
          </cell>
          <cell r="D1361" t="str">
            <v>6</v>
          </cell>
          <cell r="E1361">
            <v>20020617</v>
          </cell>
          <cell r="F1361" t="str">
            <v>UN</v>
          </cell>
          <cell r="G1361">
            <v>-1</v>
          </cell>
          <cell r="H1361">
            <v>2263</v>
          </cell>
          <cell r="I1361">
            <v>0.373</v>
          </cell>
          <cell r="J1361">
            <v>-844.09900000000005</v>
          </cell>
          <cell r="K1361" t="str">
            <v>Peso de Producto Terminado</v>
          </cell>
          <cell r="L1361" t="str">
            <v>G0035</v>
          </cell>
          <cell r="M1361">
            <v>2002</v>
          </cell>
          <cell r="N1361">
            <v>6</v>
          </cell>
          <cell r="O1361" t="str">
            <v>043398</v>
          </cell>
          <cell r="P1361">
            <v>2</v>
          </cell>
          <cell r="Q1361" t="str">
            <v>G0035</v>
          </cell>
          <cell r="R1361" t="str">
            <v>FACTUPA$03</v>
          </cell>
          <cell r="S1361" t="str">
            <v>0200015039</v>
          </cell>
          <cell r="T1361" t="str">
            <v>AGRIEXELL S.A.</v>
          </cell>
          <cell r="U1361">
            <v>43398</v>
          </cell>
          <cell r="V1361">
            <v>857.88</v>
          </cell>
          <cell r="W1361">
            <v>0</v>
          </cell>
          <cell r="X1361">
            <v>857.88</v>
          </cell>
          <cell r="Y1361">
            <v>0</v>
          </cell>
        </row>
        <row r="1362">
          <cell r="A1362" t="str">
            <v>G0035C6001</v>
          </cell>
          <cell r="B1362" t="str">
            <v>CJ YUCA MILPA MALANG SEMB S/HAHOL TE3740</v>
          </cell>
          <cell r="C1362">
            <v>2</v>
          </cell>
          <cell r="D1362" t="str">
            <v>6</v>
          </cell>
          <cell r="E1362">
            <v>20020605</v>
          </cell>
          <cell r="F1362" t="str">
            <v>UN</v>
          </cell>
          <cell r="G1362">
            <v>1</v>
          </cell>
          <cell r="H1362">
            <v>1097</v>
          </cell>
          <cell r="I1362">
            <v>0.45100000000000001</v>
          </cell>
          <cell r="J1362">
            <v>494.74700000000001</v>
          </cell>
          <cell r="K1362" t="str">
            <v>Peso de Producto Terminado</v>
          </cell>
          <cell r="L1362" t="str">
            <v>G0035</v>
          </cell>
          <cell r="M1362">
            <v>2002</v>
          </cell>
          <cell r="N1362">
            <v>6</v>
          </cell>
          <cell r="O1362" t="str">
            <v>042938</v>
          </cell>
          <cell r="P1362">
            <v>13</v>
          </cell>
          <cell r="Q1362" t="str">
            <v>14934</v>
          </cell>
          <cell r="R1362" t="str">
            <v>21717</v>
          </cell>
          <cell r="S1362" t="str">
            <v>0</v>
          </cell>
          <cell r="T1362" t="str">
            <v>AGRIEXELL S.A.</v>
          </cell>
          <cell r="U1362">
            <v>42938</v>
          </cell>
        </row>
        <row r="1363">
          <cell r="A1363" t="str">
            <v>G0830C6002</v>
          </cell>
          <cell r="B1363" t="str">
            <v>CJ MARRON 460*240*290 K/K T200 TE5227</v>
          </cell>
          <cell r="C1363">
            <v>2</v>
          </cell>
          <cell r="D1363" t="str">
            <v>6</v>
          </cell>
          <cell r="E1363">
            <v>20020605</v>
          </cell>
          <cell r="F1363" t="str">
            <v>UN</v>
          </cell>
          <cell r="G1363">
            <v>1</v>
          </cell>
          <cell r="H1363">
            <v>1140</v>
          </cell>
          <cell r="I1363">
            <v>0.48099999999999998</v>
          </cell>
          <cell r="J1363">
            <v>548.34</v>
          </cell>
          <cell r="K1363" t="str">
            <v>Peso de Producto Terminado</v>
          </cell>
          <cell r="L1363" t="str">
            <v>G0830</v>
          </cell>
          <cell r="M1363">
            <v>2002</v>
          </cell>
          <cell r="N1363">
            <v>6</v>
          </cell>
          <cell r="O1363" t="str">
            <v>042938</v>
          </cell>
          <cell r="P1363">
            <v>4</v>
          </cell>
          <cell r="Q1363" t="str">
            <v>14941</v>
          </cell>
          <cell r="R1363" t="str">
            <v>21502</v>
          </cell>
          <cell r="S1363" t="str">
            <v>0</v>
          </cell>
          <cell r="T1363" t="str">
            <v>ECOFROZ</v>
          </cell>
          <cell r="U1363">
            <v>42938</v>
          </cell>
        </row>
        <row r="1364">
          <cell r="A1364" t="str">
            <v>G0035L6RPP</v>
          </cell>
          <cell r="B1364" t="str">
            <v>REF.PER.PREMIUN 1322*192 T150</v>
          </cell>
          <cell r="C1364">
            <v>2</v>
          </cell>
          <cell r="D1364" t="str">
            <v>6</v>
          </cell>
          <cell r="E1364">
            <v>20020614</v>
          </cell>
          <cell r="F1364" t="str">
            <v>UN</v>
          </cell>
          <cell r="G1364">
            <v>1</v>
          </cell>
          <cell r="H1364">
            <v>5050</v>
          </cell>
          <cell r="I1364">
            <v>6.0999999999999999E-2</v>
          </cell>
          <cell r="J1364">
            <v>308.05</v>
          </cell>
          <cell r="K1364" t="str">
            <v>Peso de Producto Terminado</v>
          </cell>
          <cell r="L1364" t="str">
            <v>G0035</v>
          </cell>
          <cell r="M1364">
            <v>2002</v>
          </cell>
          <cell r="N1364">
            <v>6</v>
          </cell>
          <cell r="O1364" t="str">
            <v>043373</v>
          </cell>
          <cell r="P1364">
            <v>10</v>
          </cell>
          <cell r="Q1364" t="str">
            <v>15140</v>
          </cell>
          <cell r="R1364" t="str">
            <v>21886</v>
          </cell>
          <cell r="S1364" t="str">
            <v>0</v>
          </cell>
          <cell r="T1364" t="str">
            <v>AGRIEXELL S.A.</v>
          </cell>
          <cell r="U1364">
            <v>43373</v>
          </cell>
        </row>
        <row r="1365">
          <cell r="A1365" t="str">
            <v>G0035L6RPP</v>
          </cell>
          <cell r="B1365" t="str">
            <v>REF.PER.PREMIUN 1322*192 T150</v>
          </cell>
          <cell r="C1365">
            <v>90</v>
          </cell>
          <cell r="D1365" t="str">
            <v>6</v>
          </cell>
          <cell r="E1365">
            <v>20020617</v>
          </cell>
          <cell r="F1365" t="str">
            <v>UN</v>
          </cell>
          <cell r="G1365">
            <v>-1</v>
          </cell>
          <cell r="H1365">
            <v>5050</v>
          </cell>
          <cell r="I1365">
            <v>6.0999999999999999E-2</v>
          </cell>
          <cell r="J1365">
            <v>-308.05</v>
          </cell>
          <cell r="K1365" t="str">
            <v>Peso de Producto Terminado</v>
          </cell>
          <cell r="L1365" t="str">
            <v>G0035</v>
          </cell>
          <cell r="M1365">
            <v>2002</v>
          </cell>
          <cell r="N1365">
            <v>6</v>
          </cell>
          <cell r="O1365" t="str">
            <v>043398</v>
          </cell>
          <cell r="P1365">
            <v>3</v>
          </cell>
          <cell r="Q1365" t="str">
            <v>G0035</v>
          </cell>
          <cell r="R1365" t="str">
            <v>FACTUPA$03</v>
          </cell>
          <cell r="S1365" t="str">
            <v>0200015039</v>
          </cell>
          <cell r="T1365" t="str">
            <v>AGRIEXELL S.A.</v>
          </cell>
          <cell r="U1365">
            <v>43398</v>
          </cell>
          <cell r="V1365">
            <v>606</v>
          </cell>
          <cell r="W1365">
            <v>0</v>
          </cell>
          <cell r="X1365">
            <v>606</v>
          </cell>
          <cell r="Y1365">
            <v>0</v>
          </cell>
        </row>
        <row r="1366">
          <cell r="A1366" t="str">
            <v>G0035L6001</v>
          </cell>
          <cell r="B1366" t="str">
            <v>PADS CJ AJEACO 1272*161 T/150</v>
          </cell>
          <cell r="C1366">
            <v>2</v>
          </cell>
          <cell r="D1366" t="str">
            <v>6</v>
          </cell>
          <cell r="E1366">
            <v>20020617</v>
          </cell>
          <cell r="F1366" t="str">
            <v>UN</v>
          </cell>
          <cell r="G1366">
            <v>1</v>
          </cell>
          <cell r="H1366">
            <v>5000</v>
          </cell>
          <cell r="I1366">
            <v>0.107</v>
          </cell>
          <cell r="J1366">
            <v>535</v>
          </cell>
          <cell r="K1366" t="str">
            <v>Peso de Producto Terminado</v>
          </cell>
          <cell r="L1366" t="str">
            <v>G0035</v>
          </cell>
          <cell r="M1366">
            <v>2002</v>
          </cell>
          <cell r="N1366">
            <v>6</v>
          </cell>
          <cell r="O1366" t="str">
            <v>043395</v>
          </cell>
          <cell r="P1366">
            <v>4</v>
          </cell>
          <cell r="Q1366" t="str">
            <v>15144</v>
          </cell>
          <cell r="R1366" t="str">
            <v>21887</v>
          </cell>
          <cell r="S1366" t="str">
            <v>0</v>
          </cell>
          <cell r="T1366" t="str">
            <v>AGRIEXELL S.A.</v>
          </cell>
          <cell r="U1366">
            <v>43395</v>
          </cell>
        </row>
        <row r="1367">
          <cell r="A1367" t="str">
            <v>G0035L6002</v>
          </cell>
          <cell r="B1367" t="str">
            <v>PADS CJ FRUTA SEMBRADOR 990*118 T/150</v>
          </cell>
          <cell r="C1367">
            <v>90</v>
          </cell>
          <cell r="D1367" t="str">
            <v>6</v>
          </cell>
          <cell r="E1367">
            <v>20020617</v>
          </cell>
          <cell r="F1367" t="str">
            <v>UN</v>
          </cell>
          <cell r="G1367">
            <v>-1</v>
          </cell>
          <cell r="H1367">
            <v>5000</v>
          </cell>
          <cell r="I1367">
            <v>6.0999999999999999E-2</v>
          </cell>
          <cell r="J1367">
            <v>-305</v>
          </cell>
          <cell r="K1367" t="str">
            <v>Peso de Producto Terminado</v>
          </cell>
          <cell r="L1367" t="str">
            <v>G0035</v>
          </cell>
          <cell r="M1367">
            <v>2002</v>
          </cell>
          <cell r="N1367">
            <v>6</v>
          </cell>
          <cell r="O1367" t="str">
            <v>043398</v>
          </cell>
          <cell r="P1367">
            <v>4</v>
          </cell>
          <cell r="Q1367" t="str">
            <v>G0035</v>
          </cell>
          <cell r="R1367" t="str">
            <v>FACTUPA$03</v>
          </cell>
          <cell r="S1367" t="str">
            <v>0200015039</v>
          </cell>
          <cell r="T1367" t="str">
            <v>AGRIEXELL S.A.</v>
          </cell>
          <cell r="U1367">
            <v>43398</v>
          </cell>
          <cell r="V1367">
            <v>250</v>
          </cell>
          <cell r="W1367">
            <v>0</v>
          </cell>
          <cell r="X1367">
            <v>250</v>
          </cell>
          <cell r="Y1367">
            <v>0</v>
          </cell>
        </row>
        <row r="1368">
          <cell r="A1368" t="str">
            <v>G0035L6002</v>
          </cell>
          <cell r="B1368" t="str">
            <v>PADS CJ FRUTA SEMBRADOR 990*118 T/150</v>
          </cell>
          <cell r="C1368">
            <v>2</v>
          </cell>
          <cell r="D1368" t="str">
            <v>6</v>
          </cell>
          <cell r="E1368">
            <v>20020614</v>
          </cell>
          <cell r="F1368" t="str">
            <v>UN</v>
          </cell>
          <cell r="G1368">
            <v>1</v>
          </cell>
          <cell r="H1368">
            <v>5000</v>
          </cell>
          <cell r="I1368">
            <v>6.0999999999999999E-2</v>
          </cell>
          <cell r="J1368">
            <v>305</v>
          </cell>
          <cell r="K1368" t="str">
            <v>Peso de Producto Terminado</v>
          </cell>
          <cell r="L1368" t="str">
            <v>G0035</v>
          </cell>
          <cell r="M1368">
            <v>2002</v>
          </cell>
          <cell r="N1368">
            <v>6</v>
          </cell>
          <cell r="O1368" t="str">
            <v>043373</v>
          </cell>
          <cell r="P1368">
            <v>9</v>
          </cell>
          <cell r="Q1368" t="str">
            <v>15141</v>
          </cell>
          <cell r="R1368" t="str">
            <v>21888</v>
          </cell>
          <cell r="S1368" t="str">
            <v>0</v>
          </cell>
          <cell r="T1368" t="str">
            <v>AGRIEXELL S.A.</v>
          </cell>
          <cell r="U1368">
            <v>43373</v>
          </cell>
        </row>
        <row r="1369">
          <cell r="A1369" t="str">
            <v>G0035L6001</v>
          </cell>
          <cell r="B1369" t="str">
            <v>PADS CJ AJEACO 1272*161 T/150</v>
          </cell>
          <cell r="C1369">
            <v>90</v>
          </cell>
          <cell r="D1369" t="str">
            <v>6</v>
          </cell>
          <cell r="E1369">
            <v>20020619</v>
          </cell>
          <cell r="F1369" t="str">
            <v>UN</v>
          </cell>
          <cell r="G1369">
            <v>-1</v>
          </cell>
          <cell r="H1369">
            <v>5000</v>
          </cell>
          <cell r="I1369">
            <v>0.107</v>
          </cell>
          <cell r="J1369">
            <v>-535</v>
          </cell>
          <cell r="K1369" t="str">
            <v>Peso de Producto Terminado</v>
          </cell>
          <cell r="L1369" t="str">
            <v>G0035</v>
          </cell>
          <cell r="M1369">
            <v>2002</v>
          </cell>
          <cell r="N1369">
            <v>6</v>
          </cell>
          <cell r="O1369" t="str">
            <v>043470</v>
          </cell>
          <cell r="P1369">
            <v>1</v>
          </cell>
          <cell r="Q1369" t="str">
            <v>G0035</v>
          </cell>
          <cell r="R1369" t="str">
            <v>FACTUPA$03</v>
          </cell>
          <cell r="S1369" t="str">
            <v>0200015076</v>
          </cell>
          <cell r="T1369" t="str">
            <v>AGRIEXELL S.A.</v>
          </cell>
          <cell r="U1369">
            <v>43470</v>
          </cell>
          <cell r="V1369">
            <v>400</v>
          </cell>
          <cell r="W1369">
            <v>0</v>
          </cell>
          <cell r="X1369">
            <v>400</v>
          </cell>
          <cell r="Y1369">
            <v>0</v>
          </cell>
        </row>
        <row r="1370">
          <cell r="A1370" t="str">
            <v>G0035C6TMA</v>
          </cell>
          <cell r="B1370" t="str">
            <v>CAJA TAPA MADURO EL SEMBR.TROQ 725*880</v>
          </cell>
          <cell r="C1370">
            <v>90</v>
          </cell>
          <cell r="D1370" t="str">
            <v>6</v>
          </cell>
          <cell r="E1370">
            <v>20020617</v>
          </cell>
          <cell r="F1370" t="str">
            <v>UN</v>
          </cell>
          <cell r="G1370">
            <v>-1</v>
          </cell>
          <cell r="H1370">
            <v>120</v>
          </cell>
          <cell r="I1370">
            <v>0.373</v>
          </cell>
          <cell r="J1370">
            <v>-44.76</v>
          </cell>
          <cell r="K1370" t="str">
            <v>Peso de Producto Terminado</v>
          </cell>
          <cell r="L1370" t="str">
            <v>G0035</v>
          </cell>
          <cell r="M1370">
            <v>2002</v>
          </cell>
          <cell r="N1370">
            <v>6</v>
          </cell>
          <cell r="O1370" t="str">
            <v>043398</v>
          </cell>
          <cell r="P1370">
            <v>2</v>
          </cell>
          <cell r="Q1370" t="str">
            <v>G0035</v>
          </cell>
          <cell r="R1370" t="str">
            <v>FACTUPA$03</v>
          </cell>
          <cell r="S1370" t="str">
            <v>0200015039</v>
          </cell>
          <cell r="T1370" t="str">
            <v>AGRIEXELL S.A.</v>
          </cell>
          <cell r="U1370">
            <v>43398</v>
          </cell>
          <cell r="V1370">
            <v>857.88</v>
          </cell>
          <cell r="W1370">
            <v>0</v>
          </cell>
          <cell r="X1370">
            <v>857.88</v>
          </cell>
          <cell r="Y1370">
            <v>0</v>
          </cell>
        </row>
        <row r="1371">
          <cell r="A1371" t="str">
            <v>G0323C6001</v>
          </cell>
          <cell r="B1371" t="str">
            <v>CJ P´EXPORT MELON 1050*780 T/400 TE-4257</v>
          </cell>
          <cell r="C1371">
            <v>2</v>
          </cell>
          <cell r="D1371" t="str">
            <v>6</v>
          </cell>
          <cell r="E1371">
            <v>20020605</v>
          </cell>
          <cell r="F1371" t="str">
            <v>UN</v>
          </cell>
          <cell r="G1371">
            <v>1</v>
          </cell>
          <cell r="H1371">
            <v>9412</v>
          </cell>
          <cell r="I1371">
            <v>0.94899999999999995</v>
          </cell>
          <cell r="J1371">
            <v>8931.9879999999994</v>
          </cell>
          <cell r="K1371" t="str">
            <v>Peso de Producto Terminado</v>
          </cell>
          <cell r="L1371" t="str">
            <v>G0323</v>
          </cell>
          <cell r="M1371">
            <v>2002</v>
          </cell>
          <cell r="N1371">
            <v>6</v>
          </cell>
          <cell r="O1371" t="str">
            <v>042955</v>
          </cell>
          <cell r="P1371">
            <v>1</v>
          </cell>
          <cell r="Q1371" t="str">
            <v>14939</v>
          </cell>
          <cell r="R1371" t="str">
            <v>21667</v>
          </cell>
          <cell r="S1371" t="str">
            <v>0</v>
          </cell>
          <cell r="T1371" t="str">
            <v>BEDOMA S. A.</v>
          </cell>
          <cell r="U1371">
            <v>42955</v>
          </cell>
        </row>
        <row r="1372">
          <cell r="A1372" t="str">
            <v>G2515C6B01</v>
          </cell>
          <cell r="B1372" t="str">
            <v>CJ PLATANO BASE 22XU 507*367*225 T/400</v>
          </cell>
          <cell r="C1372">
            <v>2</v>
          </cell>
          <cell r="D1372" t="str">
            <v>6</v>
          </cell>
          <cell r="E1372">
            <v>20020625</v>
          </cell>
          <cell r="F1372" t="str">
            <v>UN</v>
          </cell>
          <cell r="G1372">
            <v>1</v>
          </cell>
          <cell r="H1372">
            <v>6780</v>
          </cell>
          <cell r="I1372">
            <v>0.79300000000000004</v>
          </cell>
          <cell r="J1372">
            <v>5376.54</v>
          </cell>
          <cell r="K1372" t="str">
            <v>Peso de Producto Terminado</v>
          </cell>
          <cell r="L1372" t="str">
            <v>G2515</v>
          </cell>
          <cell r="M1372">
            <v>2002</v>
          </cell>
          <cell r="N1372">
            <v>6</v>
          </cell>
          <cell r="O1372" t="str">
            <v>043798</v>
          </cell>
          <cell r="P1372">
            <v>4</v>
          </cell>
          <cell r="Q1372" t="str">
            <v>15279</v>
          </cell>
          <cell r="R1372" t="str">
            <v>22025</v>
          </cell>
          <cell r="S1372" t="str">
            <v>0</v>
          </cell>
          <cell r="T1372" t="str">
            <v>RAMZY EXPORT IMPORT CIA. LTDA.</v>
          </cell>
          <cell r="U1372">
            <v>43798</v>
          </cell>
        </row>
        <row r="1373">
          <cell r="A1373" t="str">
            <v>G1272C6B01</v>
          </cell>
          <cell r="B1373" t="str">
            <v>BASE TROPIC LAND 477*278*200 T250 TE4072</v>
          </cell>
          <cell r="C1373">
            <v>2</v>
          </cell>
          <cell r="D1373" t="str">
            <v>6</v>
          </cell>
          <cell r="E1373">
            <v>20020619</v>
          </cell>
          <cell r="F1373" t="str">
            <v>UN</v>
          </cell>
          <cell r="G1373">
            <v>1</v>
          </cell>
          <cell r="H1373">
            <v>3223</v>
          </cell>
          <cell r="I1373">
            <v>0.40600000000000003</v>
          </cell>
          <cell r="J1373">
            <v>1308.538</v>
          </cell>
          <cell r="K1373" t="str">
            <v>Peso de Producto Terminado</v>
          </cell>
          <cell r="L1373" t="str">
            <v>G1272</v>
          </cell>
          <cell r="M1373">
            <v>2002</v>
          </cell>
          <cell r="N1373">
            <v>6</v>
          </cell>
          <cell r="O1373" t="str">
            <v>043546</v>
          </cell>
          <cell r="P1373">
            <v>2</v>
          </cell>
          <cell r="Q1373" t="str">
            <v>15245</v>
          </cell>
          <cell r="R1373" t="str">
            <v>21962</v>
          </cell>
          <cell r="S1373" t="str">
            <v>0</v>
          </cell>
          <cell r="T1373" t="str">
            <v>IQF AGROINDUSTRIAL</v>
          </cell>
          <cell r="U1373">
            <v>43546</v>
          </cell>
        </row>
        <row r="1374">
          <cell r="A1374" t="str">
            <v>G1272C6B01</v>
          </cell>
          <cell r="B1374" t="str">
            <v>BASE TROPIC LAND 477*278*200 T250 TE4072</v>
          </cell>
          <cell r="C1374">
            <v>90</v>
          </cell>
          <cell r="D1374" t="str">
            <v>6</v>
          </cell>
          <cell r="E1374">
            <v>20020620</v>
          </cell>
          <cell r="F1374" t="str">
            <v>UN</v>
          </cell>
          <cell r="G1374">
            <v>-1</v>
          </cell>
          <cell r="H1374">
            <v>2160</v>
          </cell>
          <cell r="I1374">
            <v>0.40600000000000003</v>
          </cell>
          <cell r="J1374">
            <v>-876.96</v>
          </cell>
          <cell r="K1374" t="str">
            <v>Peso de Producto Terminado</v>
          </cell>
          <cell r="L1374" t="str">
            <v>G1272</v>
          </cell>
          <cell r="M1374">
            <v>2002</v>
          </cell>
          <cell r="N1374">
            <v>6</v>
          </cell>
          <cell r="O1374" t="str">
            <v>043548</v>
          </cell>
          <cell r="P1374">
            <v>2</v>
          </cell>
          <cell r="Q1374" t="str">
            <v>G1272</v>
          </cell>
          <cell r="R1374" t="str">
            <v>FACTUPA$03</v>
          </cell>
          <cell r="S1374" t="str">
            <v>0200015110</v>
          </cell>
          <cell r="T1374" t="str">
            <v>IQF AGROINDUSTRIAL</v>
          </cell>
          <cell r="U1374">
            <v>43548</v>
          </cell>
          <cell r="V1374">
            <v>777.6</v>
          </cell>
          <cell r="W1374">
            <v>0</v>
          </cell>
          <cell r="X1374">
            <v>777.6</v>
          </cell>
          <cell r="Y1374">
            <v>0</v>
          </cell>
        </row>
        <row r="1375">
          <cell r="A1375" t="str">
            <v>G1272C6CAL</v>
          </cell>
          <cell r="B1375" t="str">
            <v>CAJA CALIFORNIA 365*219*234 B/K F-C 4276</v>
          </cell>
          <cell r="C1375">
            <v>2</v>
          </cell>
          <cell r="D1375" t="str">
            <v>6</v>
          </cell>
          <cell r="E1375">
            <v>20020625</v>
          </cell>
          <cell r="F1375" t="str">
            <v>UN</v>
          </cell>
          <cell r="G1375">
            <v>1</v>
          </cell>
          <cell r="H1375">
            <v>3984</v>
          </cell>
          <cell r="I1375">
            <v>0.35199999999999998</v>
          </cell>
          <cell r="J1375">
            <v>1402.3679999999999</v>
          </cell>
          <cell r="K1375" t="str">
            <v>Peso de Producto Terminado</v>
          </cell>
          <cell r="L1375" t="str">
            <v>G1272</v>
          </cell>
          <cell r="M1375">
            <v>2002</v>
          </cell>
          <cell r="N1375">
            <v>6</v>
          </cell>
          <cell r="O1375" t="str">
            <v>043797</v>
          </cell>
          <cell r="P1375">
            <v>2</v>
          </cell>
          <cell r="Q1375" t="str">
            <v>15433</v>
          </cell>
          <cell r="R1375" t="str">
            <v>22042</v>
          </cell>
          <cell r="S1375" t="str">
            <v>0</v>
          </cell>
          <cell r="T1375" t="str">
            <v>IQF AGROINDUSTRIAL</v>
          </cell>
          <cell r="U1375">
            <v>43797</v>
          </cell>
        </row>
        <row r="1376">
          <cell r="A1376" t="str">
            <v>G1272C6CAL</v>
          </cell>
          <cell r="B1376" t="str">
            <v>CAJA CALIFORNIA 365*219*234 B/K F-C 4276</v>
          </cell>
          <cell r="C1376">
            <v>90</v>
          </cell>
          <cell r="D1376" t="str">
            <v>6</v>
          </cell>
          <cell r="E1376">
            <v>20020626</v>
          </cell>
          <cell r="F1376" t="str">
            <v>UN</v>
          </cell>
          <cell r="G1376">
            <v>-1</v>
          </cell>
          <cell r="H1376">
            <v>3984</v>
          </cell>
          <cell r="I1376">
            <v>0.35199999999999998</v>
          </cell>
          <cell r="J1376">
            <v>-1402.3679999999999</v>
          </cell>
          <cell r="K1376" t="str">
            <v>Peso de Producto Terminado</v>
          </cell>
          <cell r="L1376" t="str">
            <v>G1272</v>
          </cell>
          <cell r="M1376">
            <v>2002</v>
          </cell>
          <cell r="N1376">
            <v>6</v>
          </cell>
          <cell r="O1376" t="str">
            <v>043831</v>
          </cell>
          <cell r="P1376">
            <v>1</v>
          </cell>
          <cell r="Q1376" t="str">
            <v>G1272</v>
          </cell>
          <cell r="R1376" t="str">
            <v>FACTUPA$03</v>
          </cell>
          <cell r="S1376" t="str">
            <v>0200015239</v>
          </cell>
          <cell r="T1376" t="str">
            <v>IQF AGROINDUSTRIAL</v>
          </cell>
          <cell r="U1376">
            <v>43831</v>
          </cell>
          <cell r="V1376">
            <v>1274.8800000000001</v>
          </cell>
          <cell r="W1376">
            <v>0</v>
          </cell>
          <cell r="X1376">
            <v>1274.8800000000001</v>
          </cell>
          <cell r="Y1376">
            <v>0</v>
          </cell>
        </row>
        <row r="1377">
          <cell r="A1377" t="str">
            <v>G1272C6REG</v>
          </cell>
          <cell r="B1377" t="str">
            <v>CARTON REGULAR 380*250*290 T/200 TE9.209</v>
          </cell>
          <cell r="C1377">
            <v>2</v>
          </cell>
          <cell r="D1377" t="str">
            <v>6</v>
          </cell>
          <cell r="E1377">
            <v>20020611</v>
          </cell>
          <cell r="F1377" t="str">
            <v>UN</v>
          </cell>
          <cell r="G1377">
            <v>1</v>
          </cell>
          <cell r="H1377">
            <v>3330</v>
          </cell>
          <cell r="I1377">
            <v>0.442</v>
          </cell>
          <cell r="J1377">
            <v>1471.86</v>
          </cell>
          <cell r="K1377" t="str">
            <v>Peso de Producto Terminado</v>
          </cell>
          <cell r="L1377" t="str">
            <v>G1272</v>
          </cell>
          <cell r="M1377">
            <v>2002</v>
          </cell>
          <cell r="N1377">
            <v>6</v>
          </cell>
          <cell r="O1377" t="str">
            <v>043193</v>
          </cell>
          <cell r="P1377">
            <v>1</v>
          </cell>
          <cell r="Q1377" t="str">
            <v>15070</v>
          </cell>
          <cell r="R1377" t="str">
            <v>21893</v>
          </cell>
          <cell r="S1377" t="str">
            <v>0</v>
          </cell>
          <cell r="T1377" t="str">
            <v>IQF AGROINDUSTRIAL</v>
          </cell>
          <cell r="U1377">
            <v>43193</v>
          </cell>
        </row>
        <row r="1378">
          <cell r="A1378" t="str">
            <v>G1272C6REG</v>
          </cell>
          <cell r="B1378" t="str">
            <v>CARTON REGULAR 380*250*290 T/200 TE9.209</v>
          </cell>
          <cell r="C1378">
            <v>2</v>
          </cell>
          <cell r="D1378" t="str">
            <v>6</v>
          </cell>
          <cell r="E1378">
            <v>20020612</v>
          </cell>
          <cell r="F1378" t="str">
            <v>UN</v>
          </cell>
          <cell r="G1378">
            <v>1</v>
          </cell>
          <cell r="H1378">
            <v>4090</v>
          </cell>
          <cell r="I1378">
            <v>0.442</v>
          </cell>
          <cell r="J1378">
            <v>1807.78</v>
          </cell>
          <cell r="K1378" t="str">
            <v>Peso de Producto Terminado</v>
          </cell>
          <cell r="L1378" t="str">
            <v>G1272</v>
          </cell>
          <cell r="M1378">
            <v>2002</v>
          </cell>
          <cell r="N1378">
            <v>6</v>
          </cell>
          <cell r="O1378" t="str">
            <v>043210</v>
          </cell>
          <cell r="P1378">
            <v>3</v>
          </cell>
          <cell r="Q1378" t="str">
            <v>15077</v>
          </cell>
          <cell r="R1378" t="str">
            <v>21839</v>
          </cell>
          <cell r="S1378" t="str">
            <v>0</v>
          </cell>
          <cell r="T1378" t="str">
            <v>IQF AGROINDUSTRIAL</v>
          </cell>
          <cell r="U1378">
            <v>43210</v>
          </cell>
        </row>
        <row r="1379">
          <cell r="A1379" t="str">
            <v>G1272C6REG</v>
          </cell>
          <cell r="B1379" t="str">
            <v>CARTON REGULAR 380*250*290 T/200 TE9.209</v>
          </cell>
          <cell r="C1379">
            <v>90</v>
          </cell>
          <cell r="D1379" t="str">
            <v>6</v>
          </cell>
          <cell r="E1379">
            <v>20020612</v>
          </cell>
          <cell r="F1379" t="str">
            <v>UN</v>
          </cell>
          <cell r="G1379">
            <v>-1</v>
          </cell>
          <cell r="H1379">
            <v>4090</v>
          </cell>
          <cell r="I1379">
            <v>0.442</v>
          </cell>
          <cell r="J1379">
            <v>-1807.78</v>
          </cell>
          <cell r="K1379" t="str">
            <v>Peso de Producto Terminado</v>
          </cell>
          <cell r="L1379" t="str">
            <v>G1272</v>
          </cell>
          <cell r="M1379">
            <v>2002</v>
          </cell>
          <cell r="N1379">
            <v>6</v>
          </cell>
          <cell r="O1379" t="str">
            <v>043224</v>
          </cell>
          <cell r="P1379">
            <v>1</v>
          </cell>
          <cell r="Q1379" t="str">
            <v>G1272</v>
          </cell>
          <cell r="R1379" t="str">
            <v>FACTUPA$03</v>
          </cell>
          <cell r="S1379" t="str">
            <v>0200014952</v>
          </cell>
          <cell r="T1379" t="str">
            <v>IQF AGROINDUSTRIAL</v>
          </cell>
          <cell r="U1379">
            <v>43224</v>
          </cell>
          <cell r="V1379">
            <v>1554.2</v>
          </cell>
          <cell r="W1379">
            <v>0</v>
          </cell>
          <cell r="X1379">
            <v>1554.2</v>
          </cell>
          <cell r="Y1379">
            <v>0</v>
          </cell>
        </row>
        <row r="1380">
          <cell r="A1380" t="str">
            <v>G1272C6REG</v>
          </cell>
          <cell r="B1380" t="str">
            <v>CARTON REGULAR 380*250*290 T/200 TE9.209</v>
          </cell>
          <cell r="C1380">
            <v>90</v>
          </cell>
          <cell r="D1380" t="str">
            <v>6</v>
          </cell>
          <cell r="E1380">
            <v>20020613</v>
          </cell>
          <cell r="F1380" t="str">
            <v>UN</v>
          </cell>
          <cell r="G1380">
            <v>-1</v>
          </cell>
          <cell r="H1380">
            <v>2250</v>
          </cell>
          <cell r="I1380">
            <v>0.442</v>
          </cell>
          <cell r="J1380">
            <v>-994.5</v>
          </cell>
          <cell r="K1380" t="str">
            <v>Peso de Producto Terminado</v>
          </cell>
          <cell r="L1380" t="str">
            <v>G1272</v>
          </cell>
          <cell r="M1380">
            <v>2002</v>
          </cell>
          <cell r="N1380">
            <v>6</v>
          </cell>
          <cell r="O1380" t="str">
            <v>043276</v>
          </cell>
          <cell r="P1380">
            <v>1</v>
          </cell>
          <cell r="Q1380" t="str">
            <v>G1272</v>
          </cell>
          <cell r="R1380" t="str">
            <v>FACTUPA$03</v>
          </cell>
          <cell r="S1380" t="str">
            <v>0200014977</v>
          </cell>
          <cell r="T1380" t="str">
            <v>IQF AGROINDUSTRIAL</v>
          </cell>
          <cell r="U1380">
            <v>43276</v>
          </cell>
          <cell r="V1380">
            <v>855</v>
          </cell>
          <cell r="W1380">
            <v>0</v>
          </cell>
          <cell r="X1380">
            <v>855</v>
          </cell>
          <cell r="Y1380">
            <v>0</v>
          </cell>
        </row>
        <row r="1381">
          <cell r="A1381" t="str">
            <v>G1272C6REG</v>
          </cell>
          <cell r="B1381" t="str">
            <v>CARTON REGULAR 380*250*290 T/200 TE9.209</v>
          </cell>
          <cell r="C1381">
            <v>2</v>
          </cell>
          <cell r="D1381" t="str">
            <v>6</v>
          </cell>
          <cell r="E1381">
            <v>20020625</v>
          </cell>
          <cell r="F1381" t="str">
            <v>UN</v>
          </cell>
          <cell r="G1381">
            <v>1</v>
          </cell>
          <cell r="H1381">
            <v>3338</v>
          </cell>
          <cell r="I1381">
            <v>0.442</v>
          </cell>
          <cell r="J1381">
            <v>1475.396</v>
          </cell>
          <cell r="K1381" t="str">
            <v>Peso de Producto Terminado</v>
          </cell>
          <cell r="L1381" t="str">
            <v>G1272</v>
          </cell>
          <cell r="M1381">
            <v>2002</v>
          </cell>
          <cell r="N1381">
            <v>6</v>
          </cell>
          <cell r="O1381" t="str">
            <v>043806</v>
          </cell>
          <cell r="P1381">
            <v>2</v>
          </cell>
          <cell r="Q1381" t="str">
            <v>15437</v>
          </cell>
          <cell r="R1381" t="str">
            <v>21839</v>
          </cell>
          <cell r="S1381" t="str">
            <v>0</v>
          </cell>
          <cell r="T1381" t="str">
            <v>IQF AGROINDUSTRIAL</v>
          </cell>
          <cell r="U1381">
            <v>43806</v>
          </cell>
        </row>
        <row r="1382">
          <cell r="A1382" t="str">
            <v>G1272C6REG</v>
          </cell>
          <cell r="B1382" t="str">
            <v>CARTON REGULAR 380*250*290 T/200 TE9.209</v>
          </cell>
          <cell r="C1382">
            <v>90</v>
          </cell>
          <cell r="D1382" t="str">
            <v>6</v>
          </cell>
          <cell r="E1382">
            <v>20020626</v>
          </cell>
          <cell r="F1382" t="str">
            <v>UN</v>
          </cell>
          <cell r="G1382">
            <v>-1</v>
          </cell>
          <cell r="H1382">
            <v>4418</v>
          </cell>
          <cell r="I1382">
            <v>0.442</v>
          </cell>
          <cell r="J1382">
            <v>-1952.7560000000001</v>
          </cell>
          <cell r="K1382" t="str">
            <v>Peso de Producto Terminado</v>
          </cell>
          <cell r="L1382" t="str">
            <v>G1272</v>
          </cell>
          <cell r="M1382">
            <v>2002</v>
          </cell>
          <cell r="N1382">
            <v>6</v>
          </cell>
          <cell r="O1382" t="str">
            <v>043832</v>
          </cell>
          <cell r="P1382">
            <v>1</v>
          </cell>
          <cell r="Q1382" t="str">
            <v>G1272</v>
          </cell>
          <cell r="R1382" t="str">
            <v>FACTUPA$03</v>
          </cell>
          <cell r="S1382" t="str">
            <v>0200015240</v>
          </cell>
          <cell r="T1382" t="str">
            <v>IQF AGROINDUSTRIAL</v>
          </cell>
          <cell r="U1382">
            <v>43832</v>
          </cell>
          <cell r="V1382">
            <v>1678.84</v>
          </cell>
          <cell r="W1382">
            <v>0</v>
          </cell>
          <cell r="X1382">
            <v>1678.84</v>
          </cell>
          <cell r="Y1382">
            <v>0</v>
          </cell>
        </row>
        <row r="1383">
          <cell r="A1383" t="str">
            <v>G1295C6006</v>
          </cell>
          <cell r="B1383" t="str">
            <v>FONDO TROQUELAD 507*367*225 T400 TE3635</v>
          </cell>
          <cell r="C1383">
            <v>90</v>
          </cell>
          <cell r="D1383" t="str">
            <v>6</v>
          </cell>
          <cell r="E1383">
            <v>20020607</v>
          </cell>
          <cell r="F1383" t="str">
            <v>UN</v>
          </cell>
          <cell r="G1383">
            <v>-1</v>
          </cell>
          <cell r="H1383">
            <v>5880</v>
          </cell>
          <cell r="I1383">
            <v>0.79800000000000004</v>
          </cell>
          <cell r="J1383">
            <v>-4692.24</v>
          </cell>
          <cell r="K1383" t="str">
            <v>Peso de Producto Terminado</v>
          </cell>
          <cell r="L1383" t="str">
            <v>G1295</v>
          </cell>
          <cell r="M1383">
            <v>2002</v>
          </cell>
          <cell r="N1383">
            <v>6</v>
          </cell>
          <cell r="O1383" t="str">
            <v>043011</v>
          </cell>
          <cell r="P1383">
            <v>1</v>
          </cell>
          <cell r="Q1383" t="str">
            <v>G1295</v>
          </cell>
          <cell r="R1383" t="str">
            <v>FACTUPA$03</v>
          </cell>
          <cell r="S1383" t="str">
            <v>0200014847</v>
          </cell>
          <cell r="T1383" t="str">
            <v>ING. HENRY PALACIOS</v>
          </cell>
          <cell r="U1383">
            <v>43011</v>
          </cell>
          <cell r="V1383">
            <v>3292.8</v>
          </cell>
          <cell r="W1383">
            <v>0</v>
          </cell>
          <cell r="X1383">
            <v>3292.8</v>
          </cell>
          <cell r="Y1383">
            <v>0</v>
          </cell>
        </row>
        <row r="1384">
          <cell r="A1384" t="str">
            <v>G1272C6004</v>
          </cell>
          <cell r="B1384" t="str">
            <v>TAPA TROPILAND 491*290*130 T150 TE3225</v>
          </cell>
          <cell r="C1384">
            <v>90</v>
          </cell>
          <cell r="D1384" t="str">
            <v>6</v>
          </cell>
          <cell r="E1384">
            <v>20020620</v>
          </cell>
          <cell r="F1384" t="str">
            <v>UN</v>
          </cell>
          <cell r="G1384">
            <v>-1</v>
          </cell>
          <cell r="H1384">
            <v>2160</v>
          </cell>
          <cell r="I1384">
            <v>0.23899999999999999</v>
          </cell>
          <cell r="J1384">
            <v>-516.24</v>
          </cell>
          <cell r="K1384" t="str">
            <v>Peso de Producto Terminado</v>
          </cell>
          <cell r="L1384" t="str">
            <v>G1272</v>
          </cell>
          <cell r="M1384">
            <v>2002</v>
          </cell>
          <cell r="N1384">
            <v>6</v>
          </cell>
          <cell r="O1384" t="str">
            <v>043548</v>
          </cell>
          <cell r="P1384">
            <v>1</v>
          </cell>
          <cell r="Q1384" t="str">
            <v>G1272</v>
          </cell>
          <cell r="R1384" t="str">
            <v>FACTUPA$03</v>
          </cell>
          <cell r="S1384" t="str">
            <v>0200015110</v>
          </cell>
          <cell r="T1384" t="str">
            <v>IQF AGROINDUSTRIAL</v>
          </cell>
          <cell r="U1384">
            <v>43548</v>
          </cell>
          <cell r="V1384">
            <v>453.6</v>
          </cell>
          <cell r="W1384">
            <v>0</v>
          </cell>
          <cell r="X1384">
            <v>453.6</v>
          </cell>
          <cell r="Y1384">
            <v>0</v>
          </cell>
        </row>
        <row r="1385">
          <cell r="A1385" t="str">
            <v>G2515C6T02</v>
          </cell>
          <cell r="B1385" t="str">
            <v>CJ PLATANO TAP K/K 22XU 517*380*235 T250</v>
          </cell>
          <cell r="C1385">
            <v>90</v>
          </cell>
          <cell r="D1385" t="str">
            <v>6</v>
          </cell>
          <cell r="E1385">
            <v>20020626</v>
          </cell>
          <cell r="F1385" t="str">
            <v>UN</v>
          </cell>
          <cell r="G1385">
            <v>-1</v>
          </cell>
          <cell r="H1385">
            <v>6200</v>
          </cell>
          <cell r="I1385">
            <v>0.48799999999999999</v>
          </cell>
          <cell r="J1385">
            <v>-3025.6</v>
          </cell>
          <cell r="K1385" t="str">
            <v>Peso de Producto Terminado</v>
          </cell>
          <cell r="L1385" t="str">
            <v>G2515</v>
          </cell>
          <cell r="M1385">
            <v>2002</v>
          </cell>
          <cell r="N1385">
            <v>6</v>
          </cell>
          <cell r="O1385" t="str">
            <v>043800</v>
          </cell>
          <cell r="P1385">
            <v>2</v>
          </cell>
          <cell r="Q1385" t="str">
            <v>G2515</v>
          </cell>
          <cell r="R1385" t="str">
            <v>FACTUPA$03</v>
          </cell>
          <cell r="S1385" t="str">
            <v>0200015220</v>
          </cell>
          <cell r="T1385" t="str">
            <v>RAMZY EXPORT IMPORT CIA. LTDA.</v>
          </cell>
          <cell r="U1385">
            <v>43800</v>
          </cell>
          <cell r="V1385">
            <v>2356</v>
          </cell>
          <cell r="W1385">
            <v>0</v>
          </cell>
          <cell r="X1385">
            <v>2356</v>
          </cell>
          <cell r="Y1385">
            <v>0</v>
          </cell>
        </row>
        <row r="1386">
          <cell r="A1386" t="str">
            <v>G1272C6008</v>
          </cell>
          <cell r="B1386" t="str">
            <v>CARTON 9 380*275*295 K-C T/200 TE-4384</v>
          </cell>
          <cell r="C1386">
            <v>90</v>
          </cell>
          <cell r="D1386" t="str">
            <v>6</v>
          </cell>
          <cell r="E1386">
            <v>20020614</v>
          </cell>
          <cell r="F1386" t="str">
            <v>UN</v>
          </cell>
          <cell r="G1386">
            <v>-1</v>
          </cell>
          <cell r="H1386">
            <v>2158</v>
          </cell>
          <cell r="I1386">
            <v>0.48399999999999999</v>
          </cell>
          <cell r="J1386">
            <v>-1044.472</v>
          </cell>
          <cell r="K1386" t="str">
            <v>Peso de Producto Terminado</v>
          </cell>
          <cell r="L1386" t="str">
            <v>G1272</v>
          </cell>
          <cell r="M1386">
            <v>2002</v>
          </cell>
          <cell r="N1386">
            <v>6</v>
          </cell>
          <cell r="O1386" t="str">
            <v>043342</v>
          </cell>
          <cell r="P1386">
            <v>1</v>
          </cell>
          <cell r="Q1386" t="str">
            <v>G1272</v>
          </cell>
          <cell r="R1386" t="str">
            <v>FACTUPA$03</v>
          </cell>
          <cell r="S1386" t="str">
            <v>0200015006</v>
          </cell>
          <cell r="T1386" t="str">
            <v>IQF AGROINDUSTRIAL</v>
          </cell>
          <cell r="U1386">
            <v>43342</v>
          </cell>
          <cell r="V1386">
            <v>906.36</v>
          </cell>
          <cell r="W1386">
            <v>0</v>
          </cell>
          <cell r="X1386">
            <v>906.36</v>
          </cell>
          <cell r="Y1386">
            <v>0</v>
          </cell>
        </row>
        <row r="1387">
          <cell r="A1387" t="str">
            <v>G1295C6005</v>
          </cell>
          <cell r="B1387" t="str">
            <v>TAPA TROQ ECUTROPI 517*380*235T250TE3799</v>
          </cell>
          <cell r="C1387">
            <v>2</v>
          </cell>
          <cell r="D1387" t="str">
            <v>6</v>
          </cell>
          <cell r="E1387">
            <v>20020606</v>
          </cell>
          <cell r="F1387" t="str">
            <v>UN</v>
          </cell>
          <cell r="G1387">
            <v>1</v>
          </cell>
          <cell r="H1387">
            <v>10420</v>
          </cell>
          <cell r="I1387">
            <v>0.49199999999999999</v>
          </cell>
          <cell r="J1387">
            <v>5126.6400000000003</v>
          </cell>
          <cell r="K1387" t="str">
            <v>Peso de Producto Terminado</v>
          </cell>
          <cell r="L1387" t="str">
            <v>G1295</v>
          </cell>
          <cell r="M1387">
            <v>2002</v>
          </cell>
          <cell r="N1387">
            <v>6</v>
          </cell>
          <cell r="O1387" t="str">
            <v>043005</v>
          </cell>
          <cell r="P1387">
            <v>6</v>
          </cell>
          <cell r="Q1387" t="str">
            <v>14963</v>
          </cell>
          <cell r="R1387" t="str">
            <v>21708</v>
          </cell>
          <cell r="S1387" t="str">
            <v>0</v>
          </cell>
          <cell r="T1387" t="str">
            <v>ING. HENRY PALACIOS</v>
          </cell>
          <cell r="U1387">
            <v>43005</v>
          </cell>
        </row>
        <row r="1388">
          <cell r="A1388" t="str">
            <v>G1295C6005</v>
          </cell>
          <cell r="B1388" t="str">
            <v>TAPA TROQ ECUTROPI 517*380*235T250TE3799</v>
          </cell>
          <cell r="C1388">
            <v>90</v>
          </cell>
          <cell r="D1388" t="str">
            <v>6</v>
          </cell>
          <cell r="E1388">
            <v>20020607</v>
          </cell>
          <cell r="F1388" t="str">
            <v>UN</v>
          </cell>
          <cell r="G1388">
            <v>-1</v>
          </cell>
          <cell r="H1388">
            <v>5000</v>
          </cell>
          <cell r="I1388">
            <v>0.51700000000000002</v>
          </cell>
          <cell r="J1388">
            <v>-2585</v>
          </cell>
          <cell r="K1388" t="str">
            <v>Peso de Producto Terminado</v>
          </cell>
          <cell r="L1388" t="str">
            <v>G1295</v>
          </cell>
          <cell r="M1388">
            <v>2002</v>
          </cell>
          <cell r="N1388">
            <v>6</v>
          </cell>
          <cell r="O1388" t="str">
            <v>043010</v>
          </cell>
          <cell r="P1388">
            <v>2</v>
          </cell>
          <cell r="Q1388" t="str">
            <v>G1295</v>
          </cell>
          <cell r="R1388" t="str">
            <v>FACTUPA$03</v>
          </cell>
          <cell r="S1388" t="str">
            <v>0200014846</v>
          </cell>
          <cell r="T1388" t="str">
            <v>ING. HENRY PALACIOS</v>
          </cell>
          <cell r="U1388">
            <v>43010</v>
          </cell>
          <cell r="V1388">
            <v>1800</v>
          </cell>
          <cell r="W1388">
            <v>0</v>
          </cell>
          <cell r="X1388">
            <v>1800</v>
          </cell>
          <cell r="Y1388">
            <v>0</v>
          </cell>
        </row>
        <row r="1389">
          <cell r="A1389" t="str">
            <v>G1295C6005</v>
          </cell>
          <cell r="B1389" t="str">
            <v>TAPA TROQ ECUTROPI 517*380*235T250TE3799</v>
          </cell>
          <cell r="C1389">
            <v>90</v>
          </cell>
          <cell r="D1389" t="str">
            <v>6</v>
          </cell>
          <cell r="E1389">
            <v>20020607</v>
          </cell>
          <cell r="F1389" t="str">
            <v>UN</v>
          </cell>
          <cell r="G1389">
            <v>-1</v>
          </cell>
          <cell r="H1389">
            <v>5420</v>
          </cell>
          <cell r="I1389">
            <v>0.51700000000000002</v>
          </cell>
          <cell r="J1389">
            <v>-2802.14</v>
          </cell>
          <cell r="K1389" t="str">
            <v>Peso de Producto Terminado</v>
          </cell>
          <cell r="L1389" t="str">
            <v>G1295</v>
          </cell>
          <cell r="M1389">
            <v>2002</v>
          </cell>
          <cell r="N1389">
            <v>6</v>
          </cell>
          <cell r="O1389" t="str">
            <v>043011</v>
          </cell>
          <cell r="P1389">
            <v>2</v>
          </cell>
          <cell r="Q1389" t="str">
            <v>G1295</v>
          </cell>
          <cell r="R1389" t="str">
            <v>FACTUPA$03</v>
          </cell>
          <cell r="S1389" t="str">
            <v>0200014847</v>
          </cell>
          <cell r="T1389" t="str">
            <v>ING. HENRY PALACIOS</v>
          </cell>
          <cell r="U1389">
            <v>43011</v>
          </cell>
          <cell r="V1389">
            <v>1951.2</v>
          </cell>
          <cell r="W1389">
            <v>0</v>
          </cell>
          <cell r="X1389">
            <v>1951.2</v>
          </cell>
          <cell r="Y1389">
            <v>0</v>
          </cell>
        </row>
        <row r="1390">
          <cell r="A1390" t="str">
            <v>G1295C6005</v>
          </cell>
          <cell r="B1390" t="str">
            <v>TAPA TROQ ECUTROPI 517*380*235T250TE3799</v>
          </cell>
          <cell r="C1390">
            <v>2</v>
          </cell>
          <cell r="D1390" t="str">
            <v>6</v>
          </cell>
          <cell r="E1390">
            <v>20020625</v>
          </cell>
          <cell r="F1390" t="str">
            <v>UN</v>
          </cell>
          <cell r="G1390">
            <v>1</v>
          </cell>
          <cell r="H1390">
            <v>7844</v>
          </cell>
          <cell r="I1390">
            <v>0.49199999999999999</v>
          </cell>
          <cell r="J1390">
            <v>3859.248</v>
          </cell>
          <cell r="K1390" t="str">
            <v>Peso de Producto Terminado</v>
          </cell>
          <cell r="L1390" t="str">
            <v>G1295</v>
          </cell>
          <cell r="M1390">
            <v>2002</v>
          </cell>
          <cell r="N1390">
            <v>6</v>
          </cell>
          <cell r="O1390" t="str">
            <v>043797</v>
          </cell>
          <cell r="P1390">
            <v>3</v>
          </cell>
          <cell r="Q1390" t="str">
            <v>15396</v>
          </cell>
          <cell r="R1390" t="str">
            <v>20031</v>
          </cell>
          <cell r="S1390" t="str">
            <v>0</v>
          </cell>
          <cell r="T1390" t="str">
            <v>ING. HENRY PALACIOS</v>
          </cell>
          <cell r="U1390">
            <v>43797</v>
          </cell>
        </row>
        <row r="1391">
          <cell r="A1391" t="str">
            <v>G1295C6005</v>
          </cell>
          <cell r="B1391" t="str">
            <v>TAPA TROQ ECUTROPI 517*380*235T250TE3799</v>
          </cell>
          <cell r="C1391">
            <v>90</v>
          </cell>
          <cell r="D1391" t="str">
            <v>6</v>
          </cell>
          <cell r="E1391">
            <v>20020626</v>
          </cell>
          <cell r="F1391" t="str">
            <v>UN</v>
          </cell>
          <cell r="G1391">
            <v>-1</v>
          </cell>
          <cell r="H1391">
            <v>4500</v>
          </cell>
          <cell r="I1391">
            <v>0.51700000000000002</v>
          </cell>
          <cell r="J1391">
            <v>-2326.5</v>
          </cell>
          <cell r="K1391" t="str">
            <v>Peso de Producto Terminado</v>
          </cell>
          <cell r="L1391" t="str">
            <v>G1295</v>
          </cell>
          <cell r="M1391">
            <v>2002</v>
          </cell>
          <cell r="N1391">
            <v>6</v>
          </cell>
          <cell r="O1391" t="str">
            <v>043807</v>
          </cell>
          <cell r="P1391">
            <v>2</v>
          </cell>
          <cell r="Q1391" t="str">
            <v>G1295</v>
          </cell>
          <cell r="R1391" t="str">
            <v>FACTUPA$03</v>
          </cell>
          <cell r="S1391" t="str">
            <v>0200015224</v>
          </cell>
          <cell r="T1391" t="str">
            <v>ING. HENRY PALACIOS</v>
          </cell>
          <cell r="U1391">
            <v>43807</v>
          </cell>
          <cell r="V1391">
            <v>1620</v>
          </cell>
          <cell r="W1391">
            <v>0</v>
          </cell>
          <cell r="X1391">
            <v>1620</v>
          </cell>
          <cell r="Y1391">
            <v>0</v>
          </cell>
        </row>
        <row r="1392">
          <cell r="A1392" t="str">
            <v>G1295C6005</v>
          </cell>
          <cell r="B1392" t="str">
            <v>TAPA TROQ ECUTROPI 517*380*235T250TE3799</v>
          </cell>
          <cell r="C1392">
            <v>90</v>
          </cell>
          <cell r="D1392" t="str">
            <v>6</v>
          </cell>
          <cell r="E1392">
            <v>20020627</v>
          </cell>
          <cell r="F1392" t="str">
            <v>UN</v>
          </cell>
          <cell r="G1392">
            <v>-1</v>
          </cell>
          <cell r="H1392">
            <v>2760</v>
          </cell>
          <cell r="I1392">
            <v>0.51700000000000002</v>
          </cell>
          <cell r="J1392">
            <v>-1426.92</v>
          </cell>
          <cell r="K1392" t="str">
            <v>Peso de Producto Terminado</v>
          </cell>
          <cell r="L1392" t="str">
            <v>G1295</v>
          </cell>
          <cell r="M1392">
            <v>2002</v>
          </cell>
          <cell r="N1392">
            <v>6</v>
          </cell>
          <cell r="O1392" t="str">
            <v>043855</v>
          </cell>
          <cell r="P1392">
            <v>3</v>
          </cell>
          <cell r="Q1392" t="str">
            <v>G1295</v>
          </cell>
          <cell r="R1392" t="str">
            <v>FACTUPA$03</v>
          </cell>
          <cell r="S1392" t="str">
            <v>0200015255</v>
          </cell>
          <cell r="T1392" t="str">
            <v>ING. HENRY PALACIOS</v>
          </cell>
          <cell r="U1392">
            <v>43855</v>
          </cell>
          <cell r="V1392">
            <v>993.6</v>
          </cell>
          <cell r="W1392">
            <v>0</v>
          </cell>
          <cell r="X1392">
            <v>993.6</v>
          </cell>
          <cell r="Y1392">
            <v>0</v>
          </cell>
        </row>
        <row r="1393">
          <cell r="A1393" t="str">
            <v>G1295C6005</v>
          </cell>
          <cell r="B1393" t="str">
            <v>TAPA TROQ ECUTROPI 517*380*235T250TE3799</v>
          </cell>
          <cell r="C1393">
            <v>2</v>
          </cell>
          <cell r="D1393" t="str">
            <v>6</v>
          </cell>
          <cell r="E1393">
            <v>20020629</v>
          </cell>
          <cell r="F1393" t="str">
            <v>UN</v>
          </cell>
          <cell r="G1393">
            <v>1</v>
          </cell>
          <cell r="H1393">
            <v>9138</v>
          </cell>
          <cell r="I1393">
            <v>0.51700000000000002</v>
          </cell>
          <cell r="J1393">
            <v>4724.3460000000005</v>
          </cell>
          <cell r="K1393" t="str">
            <v>Peso de Producto Terminado</v>
          </cell>
          <cell r="L1393" t="str">
            <v>G1295</v>
          </cell>
          <cell r="M1393">
            <v>2002</v>
          </cell>
          <cell r="N1393">
            <v>6</v>
          </cell>
          <cell r="O1393" t="str">
            <v>044028</v>
          </cell>
          <cell r="P1393">
            <v>3</v>
          </cell>
          <cell r="Q1393" t="str">
            <v>15474</v>
          </cell>
          <cell r="R1393" t="str">
            <v>22115</v>
          </cell>
          <cell r="S1393" t="str">
            <v>0</v>
          </cell>
          <cell r="T1393" t="str">
            <v>ING. HENRY PALACIOS</v>
          </cell>
          <cell r="U1393">
            <v>44028</v>
          </cell>
        </row>
        <row r="1394">
          <cell r="A1394" t="str">
            <v>G1295C6005</v>
          </cell>
          <cell r="B1394" t="str">
            <v>TAPA TROQ ECUTROPI 517*380*235T250TE3799</v>
          </cell>
          <cell r="C1394">
            <v>90</v>
          </cell>
          <cell r="D1394" t="str">
            <v>6</v>
          </cell>
          <cell r="E1394">
            <v>20020630</v>
          </cell>
          <cell r="F1394" t="str">
            <v>UN</v>
          </cell>
          <cell r="G1394">
            <v>-1</v>
          </cell>
          <cell r="H1394">
            <v>6000</v>
          </cell>
          <cell r="I1394">
            <v>0.51700000000000002</v>
          </cell>
          <cell r="J1394">
            <v>-3102</v>
          </cell>
          <cell r="K1394" t="str">
            <v>Peso de Producto Terminado</v>
          </cell>
          <cell r="L1394" t="str">
            <v>G1295</v>
          </cell>
          <cell r="M1394">
            <v>2002</v>
          </cell>
          <cell r="N1394">
            <v>6</v>
          </cell>
          <cell r="O1394" t="str">
            <v>044032</v>
          </cell>
          <cell r="P1394">
            <v>1</v>
          </cell>
          <cell r="Q1394" t="str">
            <v>G1295</v>
          </cell>
          <cell r="R1394" t="str">
            <v>FACTUPA$03</v>
          </cell>
          <cell r="S1394" t="str">
            <v>0200015318</v>
          </cell>
          <cell r="T1394" t="str">
            <v>ING. HENRY PALACIOS</v>
          </cell>
          <cell r="U1394">
            <v>44032</v>
          </cell>
          <cell r="V1394">
            <v>2160</v>
          </cell>
          <cell r="W1394">
            <v>0</v>
          </cell>
          <cell r="X1394">
            <v>2160</v>
          </cell>
          <cell r="Y1394">
            <v>0</v>
          </cell>
        </row>
        <row r="1395">
          <cell r="A1395" t="str">
            <v>G1295C6005</v>
          </cell>
          <cell r="B1395" t="str">
            <v>TAPA TROQ ECUTROPI 517*380*235T250TE3799</v>
          </cell>
          <cell r="C1395">
            <v>90</v>
          </cell>
          <cell r="D1395" t="str">
            <v>6</v>
          </cell>
          <cell r="E1395">
            <v>20020630</v>
          </cell>
          <cell r="F1395" t="str">
            <v>UN</v>
          </cell>
          <cell r="G1395">
            <v>-1</v>
          </cell>
          <cell r="H1395">
            <v>1881</v>
          </cell>
          <cell r="I1395">
            <v>0.51700000000000002</v>
          </cell>
          <cell r="J1395">
            <v>-972.47699999999998</v>
          </cell>
          <cell r="K1395" t="str">
            <v>Peso de Producto Terminado</v>
          </cell>
          <cell r="L1395" t="str">
            <v>G1295</v>
          </cell>
          <cell r="M1395">
            <v>2002</v>
          </cell>
          <cell r="N1395">
            <v>6</v>
          </cell>
          <cell r="O1395" t="str">
            <v>044042</v>
          </cell>
          <cell r="P1395">
            <v>2</v>
          </cell>
          <cell r="Q1395" t="str">
            <v>G1295</v>
          </cell>
          <cell r="R1395" t="str">
            <v>FACTUPA$03</v>
          </cell>
          <cell r="S1395" t="str">
            <v>0200015322</v>
          </cell>
          <cell r="T1395" t="str">
            <v>ING. HENRY PALACIOS</v>
          </cell>
          <cell r="U1395">
            <v>44042</v>
          </cell>
          <cell r="V1395">
            <v>677.16</v>
          </cell>
          <cell r="W1395">
            <v>0</v>
          </cell>
          <cell r="X1395">
            <v>677.16</v>
          </cell>
          <cell r="Y1395">
            <v>0</v>
          </cell>
        </row>
        <row r="1396">
          <cell r="A1396" t="str">
            <v>G1295C6006</v>
          </cell>
          <cell r="B1396" t="str">
            <v>FONDO TROQUELAD 507*367*225 T400 TE3635</v>
          </cell>
          <cell r="C1396">
            <v>2</v>
          </cell>
          <cell r="D1396" t="str">
            <v>6</v>
          </cell>
          <cell r="E1396">
            <v>20020606</v>
          </cell>
          <cell r="F1396" t="str">
            <v>UN</v>
          </cell>
          <cell r="G1396">
            <v>1</v>
          </cell>
          <cell r="H1396">
            <v>16689</v>
          </cell>
          <cell r="I1396">
            <v>0.79300000000000004</v>
          </cell>
          <cell r="J1396">
            <v>13234.377</v>
          </cell>
          <cell r="K1396" t="str">
            <v>Peso de Producto Terminado</v>
          </cell>
          <cell r="L1396" t="str">
            <v>G1295</v>
          </cell>
          <cell r="M1396">
            <v>2002</v>
          </cell>
          <cell r="N1396">
            <v>6</v>
          </cell>
          <cell r="O1396" t="str">
            <v>043005</v>
          </cell>
          <cell r="P1396">
            <v>8</v>
          </cell>
          <cell r="Q1396" t="str">
            <v>14959</v>
          </cell>
          <cell r="R1396" t="str">
            <v>21706</v>
          </cell>
          <cell r="S1396" t="str">
            <v>0</v>
          </cell>
          <cell r="T1396" t="str">
            <v>ING. HENRY PALACIOS</v>
          </cell>
          <cell r="U1396">
            <v>43005</v>
          </cell>
        </row>
        <row r="1397">
          <cell r="A1397" t="str">
            <v>G1295C6006</v>
          </cell>
          <cell r="B1397" t="str">
            <v>FONDO TROQUELAD 507*367*225 T400 TE3635</v>
          </cell>
          <cell r="C1397">
            <v>90</v>
          </cell>
          <cell r="D1397" t="str">
            <v>6</v>
          </cell>
          <cell r="E1397">
            <v>20020607</v>
          </cell>
          <cell r="F1397" t="str">
            <v>UN</v>
          </cell>
          <cell r="G1397">
            <v>-1</v>
          </cell>
          <cell r="H1397">
            <v>5000</v>
          </cell>
          <cell r="I1397">
            <v>0.79800000000000004</v>
          </cell>
          <cell r="J1397">
            <v>-3990</v>
          </cell>
          <cell r="K1397" t="str">
            <v>Peso de Producto Terminado</v>
          </cell>
          <cell r="L1397" t="str">
            <v>G1295</v>
          </cell>
          <cell r="M1397">
            <v>2002</v>
          </cell>
          <cell r="N1397">
            <v>6</v>
          </cell>
          <cell r="O1397" t="str">
            <v>043010</v>
          </cell>
          <cell r="P1397">
            <v>1</v>
          </cell>
          <cell r="Q1397" t="str">
            <v>G1295</v>
          </cell>
          <cell r="R1397" t="str">
            <v>FACTUPA$03</v>
          </cell>
          <cell r="S1397" t="str">
            <v>0200014846</v>
          </cell>
          <cell r="T1397" t="str">
            <v>ING. HENRY PALACIOS</v>
          </cell>
          <cell r="U1397">
            <v>43010</v>
          </cell>
          <cell r="V1397">
            <v>2800</v>
          </cell>
          <cell r="W1397">
            <v>0</v>
          </cell>
          <cell r="X1397">
            <v>2800</v>
          </cell>
          <cell r="Y1397">
            <v>0</v>
          </cell>
        </row>
        <row r="1398">
          <cell r="A1398" t="str">
            <v>G1272C6004</v>
          </cell>
          <cell r="B1398" t="str">
            <v>TAPA TROPILAND 491*290*130 T150 TE3225</v>
          </cell>
          <cell r="C1398">
            <v>2</v>
          </cell>
          <cell r="D1398" t="str">
            <v>6</v>
          </cell>
          <cell r="E1398">
            <v>20020618</v>
          </cell>
          <cell r="F1398" t="str">
            <v>UN</v>
          </cell>
          <cell r="G1398">
            <v>1</v>
          </cell>
          <cell r="H1398">
            <v>2160</v>
          </cell>
          <cell r="I1398">
            <v>0.23899999999999999</v>
          </cell>
          <cell r="J1398">
            <v>516.24</v>
          </cell>
          <cell r="K1398" t="str">
            <v>Peso de Producto Terminado</v>
          </cell>
          <cell r="L1398" t="str">
            <v>G1272</v>
          </cell>
          <cell r="M1398">
            <v>2002</v>
          </cell>
          <cell r="N1398">
            <v>6</v>
          </cell>
          <cell r="O1398" t="str">
            <v>043443</v>
          </cell>
          <cell r="P1398">
            <v>2</v>
          </cell>
          <cell r="Q1398" t="str">
            <v>15221</v>
          </cell>
          <cell r="R1398" t="str">
            <v>18485</v>
          </cell>
          <cell r="S1398" t="str">
            <v>0</v>
          </cell>
          <cell r="T1398" t="str">
            <v>IQF AGROINDUSTRIAL</v>
          </cell>
          <cell r="U1398">
            <v>43443</v>
          </cell>
        </row>
        <row r="1399">
          <cell r="A1399" t="str">
            <v>G0830C6RE1</v>
          </cell>
          <cell r="B1399" t="str">
            <v>CAJA MARRON 385*240*285 T/200</v>
          </cell>
          <cell r="C1399">
            <v>90</v>
          </cell>
          <cell r="D1399" t="str">
            <v>6</v>
          </cell>
          <cell r="E1399">
            <v>20020620</v>
          </cell>
          <cell r="F1399" t="str">
            <v>UN</v>
          </cell>
          <cell r="G1399">
            <v>-1</v>
          </cell>
          <cell r="H1399">
            <v>1159</v>
          </cell>
          <cell r="I1399">
            <v>0.434</v>
          </cell>
          <cell r="J1399">
            <v>-503.00599999999997</v>
          </cell>
          <cell r="K1399" t="str">
            <v>Peso de Producto Terminado</v>
          </cell>
          <cell r="L1399" t="str">
            <v>G0830</v>
          </cell>
          <cell r="M1399">
            <v>2002</v>
          </cell>
          <cell r="N1399">
            <v>6</v>
          </cell>
          <cell r="O1399" t="str">
            <v>043551</v>
          </cell>
          <cell r="P1399">
            <v>1</v>
          </cell>
          <cell r="Q1399" t="str">
            <v>G0830</v>
          </cell>
          <cell r="R1399" t="str">
            <v>FACTUPA$03</v>
          </cell>
          <cell r="S1399" t="str">
            <v>0200015114</v>
          </cell>
          <cell r="T1399" t="str">
            <v>ECOFROZ</v>
          </cell>
          <cell r="U1399">
            <v>43551</v>
          </cell>
          <cell r="V1399">
            <v>370.88</v>
          </cell>
          <cell r="W1399">
            <v>0</v>
          </cell>
          <cell r="X1399">
            <v>370.88</v>
          </cell>
          <cell r="Y1399">
            <v>0</v>
          </cell>
        </row>
        <row r="1400">
          <cell r="A1400" t="str">
            <v>G0830C6SAL</v>
          </cell>
          <cell r="B1400" t="str">
            <v>CAJA SALLFUR 460*240*333 T/200</v>
          </cell>
          <cell r="C1400">
            <v>2</v>
          </cell>
          <cell r="D1400" t="str">
            <v>6</v>
          </cell>
          <cell r="E1400">
            <v>20020606</v>
          </cell>
          <cell r="F1400" t="str">
            <v>UN</v>
          </cell>
          <cell r="G1400">
            <v>1</v>
          </cell>
          <cell r="H1400">
            <v>1858</v>
          </cell>
          <cell r="I1400">
            <v>0.51900000000000002</v>
          </cell>
          <cell r="J1400">
            <v>964.30200000000002</v>
          </cell>
          <cell r="K1400" t="str">
            <v>Peso de Producto Terminado</v>
          </cell>
          <cell r="L1400" t="str">
            <v>G0830</v>
          </cell>
          <cell r="M1400">
            <v>2002</v>
          </cell>
          <cell r="N1400">
            <v>6</v>
          </cell>
          <cell r="O1400" t="str">
            <v>042967</v>
          </cell>
          <cell r="P1400">
            <v>1</v>
          </cell>
          <cell r="Q1400" t="str">
            <v>14947</v>
          </cell>
          <cell r="R1400" t="str">
            <v>21616</v>
          </cell>
          <cell r="S1400" t="str">
            <v>0</v>
          </cell>
          <cell r="T1400" t="str">
            <v>ECOFROZ</v>
          </cell>
          <cell r="U1400">
            <v>42967</v>
          </cell>
        </row>
        <row r="1401">
          <cell r="A1401" t="str">
            <v>G0501C6001</v>
          </cell>
          <cell r="B1401" t="str">
            <v>CJ GONEB BP CHOC 460*210*365 T250 TE3918</v>
          </cell>
          <cell r="C1401">
            <v>2</v>
          </cell>
          <cell r="D1401" t="str">
            <v>6</v>
          </cell>
          <cell r="E1401">
            <v>20020614</v>
          </cell>
          <cell r="F1401" t="str">
            <v>UN</v>
          </cell>
          <cell r="G1401">
            <v>1</v>
          </cell>
          <cell r="H1401">
            <v>1702</v>
          </cell>
          <cell r="I1401">
            <v>0.61399999999999999</v>
          </cell>
          <cell r="J1401">
            <v>1045.028</v>
          </cell>
          <cell r="K1401" t="str">
            <v>Peso de Producto Terminado</v>
          </cell>
          <cell r="L1401" t="str">
            <v>G0501</v>
          </cell>
          <cell r="M1401">
            <v>2002</v>
          </cell>
          <cell r="N1401">
            <v>6</v>
          </cell>
          <cell r="O1401" t="str">
            <v>043331</v>
          </cell>
          <cell r="P1401">
            <v>9</v>
          </cell>
          <cell r="Q1401" t="str">
            <v>15209</v>
          </cell>
          <cell r="R1401" t="str">
            <v>19809</v>
          </cell>
          <cell r="S1401" t="str">
            <v>0</v>
          </cell>
          <cell r="T1401" t="str">
            <v>CONGELADOS ECUATORIANOS</v>
          </cell>
          <cell r="U1401">
            <v>43331</v>
          </cell>
        </row>
        <row r="1402">
          <cell r="A1402" t="str">
            <v>G0501C6001</v>
          </cell>
          <cell r="B1402" t="str">
            <v>CJ GONEB BP CHOC 460*210*365 T250 TE3918</v>
          </cell>
          <cell r="C1402">
            <v>90</v>
          </cell>
          <cell r="D1402" t="str">
            <v>6</v>
          </cell>
          <cell r="E1402">
            <v>20020617</v>
          </cell>
          <cell r="F1402" t="str">
            <v>UN</v>
          </cell>
          <cell r="G1402">
            <v>-1</v>
          </cell>
          <cell r="H1402">
            <v>1702</v>
          </cell>
          <cell r="I1402">
            <v>0.61399999999999999</v>
          </cell>
          <cell r="J1402">
            <v>-1045.028</v>
          </cell>
          <cell r="K1402" t="str">
            <v>Peso de Producto Terminado</v>
          </cell>
          <cell r="L1402" t="str">
            <v>G0501</v>
          </cell>
          <cell r="M1402">
            <v>2002</v>
          </cell>
          <cell r="N1402">
            <v>6</v>
          </cell>
          <cell r="O1402" t="str">
            <v>043383</v>
          </cell>
          <cell r="P1402">
            <v>1</v>
          </cell>
          <cell r="Q1402" t="str">
            <v>G0501</v>
          </cell>
          <cell r="R1402" t="str">
            <v>FACTUPA$03</v>
          </cell>
          <cell r="S1402" t="str">
            <v>0200015031</v>
          </cell>
          <cell r="T1402" t="str">
            <v>CONGELADOS ECUATORIANOS</v>
          </cell>
          <cell r="U1402">
            <v>43383</v>
          </cell>
          <cell r="V1402">
            <v>953.12</v>
          </cell>
          <cell r="W1402">
            <v>0</v>
          </cell>
          <cell r="X1402">
            <v>953.12</v>
          </cell>
          <cell r="Y1402">
            <v>0</v>
          </cell>
        </row>
        <row r="1403">
          <cell r="A1403" t="str">
            <v>G0501C6008</v>
          </cell>
          <cell r="B1403" t="str">
            <v>CJ SYSCO DB PARD 422*274*163 T200 TE3949</v>
          </cell>
          <cell r="C1403">
            <v>2</v>
          </cell>
          <cell r="D1403" t="str">
            <v>6</v>
          </cell>
          <cell r="E1403">
            <v>20020618</v>
          </cell>
          <cell r="F1403" t="str">
            <v>UN</v>
          </cell>
          <cell r="G1403">
            <v>1</v>
          </cell>
          <cell r="H1403">
            <v>6222</v>
          </cell>
          <cell r="I1403">
            <v>0.64500000000000002</v>
          </cell>
          <cell r="J1403">
            <v>4013.19</v>
          </cell>
          <cell r="K1403" t="str">
            <v>Peso de Producto Terminado</v>
          </cell>
          <cell r="L1403" t="str">
            <v>G0501</v>
          </cell>
          <cell r="M1403">
            <v>2002</v>
          </cell>
          <cell r="N1403">
            <v>6</v>
          </cell>
          <cell r="O1403" t="str">
            <v>043459</v>
          </cell>
          <cell r="P1403">
            <v>4</v>
          </cell>
          <cell r="Q1403" t="str">
            <v>15228</v>
          </cell>
          <cell r="R1403" t="str">
            <v>21934</v>
          </cell>
          <cell r="S1403" t="str">
            <v>0</v>
          </cell>
          <cell r="T1403" t="str">
            <v>CONGELADOS ECUATORIANOS</v>
          </cell>
          <cell r="U1403">
            <v>43459</v>
          </cell>
        </row>
        <row r="1404">
          <cell r="A1404" t="str">
            <v>G0501C6008</v>
          </cell>
          <cell r="B1404" t="str">
            <v>CJ SYSCO DB PARD 422*274*163 T200 TE3949</v>
          </cell>
          <cell r="C1404">
            <v>90</v>
          </cell>
          <cell r="D1404" t="str">
            <v>6</v>
          </cell>
          <cell r="E1404">
            <v>20020619</v>
          </cell>
          <cell r="F1404" t="str">
            <v>UN</v>
          </cell>
          <cell r="G1404">
            <v>-1</v>
          </cell>
          <cell r="H1404">
            <v>6222</v>
          </cell>
          <cell r="I1404">
            <v>0.64500000000000002</v>
          </cell>
          <cell r="J1404">
            <v>-4013.19</v>
          </cell>
          <cell r="K1404" t="str">
            <v>Peso de Producto Terminado</v>
          </cell>
          <cell r="L1404" t="str">
            <v>G0501</v>
          </cell>
          <cell r="M1404">
            <v>2002</v>
          </cell>
          <cell r="N1404">
            <v>6</v>
          </cell>
          <cell r="O1404" t="str">
            <v>043464</v>
          </cell>
          <cell r="P1404">
            <v>1</v>
          </cell>
          <cell r="Q1404" t="str">
            <v>G0501</v>
          </cell>
          <cell r="R1404" t="str">
            <v>FACTUPA$03</v>
          </cell>
          <cell r="S1404" t="str">
            <v>0200015071</v>
          </cell>
          <cell r="T1404" t="str">
            <v>CONGELADOS ECUATORIANOS</v>
          </cell>
          <cell r="U1404">
            <v>43464</v>
          </cell>
          <cell r="V1404">
            <v>3173.22</v>
          </cell>
          <cell r="W1404">
            <v>0</v>
          </cell>
          <cell r="X1404">
            <v>3173.22</v>
          </cell>
          <cell r="Y1404">
            <v>0</v>
          </cell>
        </row>
        <row r="1405">
          <cell r="A1405" t="str">
            <v>G0501C6019</v>
          </cell>
          <cell r="B1405" t="str">
            <v>CJ B.P. CHOCOLAT.330*155*184 BC 250 4857</v>
          </cell>
          <cell r="C1405">
            <v>2</v>
          </cell>
          <cell r="D1405" t="str">
            <v>6</v>
          </cell>
          <cell r="E1405">
            <v>20020624</v>
          </cell>
          <cell r="F1405" t="str">
            <v>UN</v>
          </cell>
          <cell r="G1405">
            <v>1</v>
          </cell>
          <cell r="H1405">
            <v>2400</v>
          </cell>
          <cell r="I1405">
            <v>0.26900000000000002</v>
          </cell>
          <cell r="J1405">
            <v>645.6</v>
          </cell>
          <cell r="K1405" t="str">
            <v>Peso de Producto Terminado</v>
          </cell>
          <cell r="L1405" t="str">
            <v>G0501</v>
          </cell>
          <cell r="M1405">
            <v>2002</v>
          </cell>
          <cell r="N1405">
            <v>6</v>
          </cell>
          <cell r="O1405" t="str">
            <v>043682</v>
          </cell>
          <cell r="P1405">
            <v>1</v>
          </cell>
          <cell r="Q1405" t="str">
            <v>15272</v>
          </cell>
          <cell r="R1405" t="str">
            <v>22027</v>
          </cell>
          <cell r="S1405" t="str">
            <v>0</v>
          </cell>
          <cell r="T1405" t="str">
            <v>CONGELADOS ECUATORIANOS</v>
          </cell>
          <cell r="U1405">
            <v>43682</v>
          </cell>
        </row>
        <row r="1406">
          <cell r="A1406" t="str">
            <v>G0501C6019</v>
          </cell>
          <cell r="B1406" t="str">
            <v>CJ B.P. CHOCOLAT.330*155*184 BC 250 4857</v>
          </cell>
          <cell r="C1406">
            <v>2</v>
          </cell>
          <cell r="D1406" t="str">
            <v>6</v>
          </cell>
          <cell r="E1406">
            <v>20020624</v>
          </cell>
          <cell r="F1406" t="str">
            <v>UN</v>
          </cell>
          <cell r="G1406">
            <v>1</v>
          </cell>
          <cell r="H1406">
            <v>1294</v>
          </cell>
          <cell r="I1406">
            <v>0.26900000000000002</v>
          </cell>
          <cell r="J1406">
            <v>348.08600000000001</v>
          </cell>
          <cell r="K1406" t="str">
            <v>Peso de Producto Terminado</v>
          </cell>
          <cell r="L1406" t="str">
            <v>G0501</v>
          </cell>
          <cell r="M1406">
            <v>2002</v>
          </cell>
          <cell r="N1406">
            <v>6</v>
          </cell>
          <cell r="O1406" t="str">
            <v>043682</v>
          </cell>
          <cell r="P1406">
            <v>2</v>
          </cell>
          <cell r="Q1406" t="str">
            <v>15273</v>
          </cell>
          <cell r="R1406" t="str">
            <v>22027</v>
          </cell>
          <cell r="S1406" t="str">
            <v>0</v>
          </cell>
          <cell r="T1406" t="str">
            <v>CONGELADOS ECUATORIANOS</v>
          </cell>
          <cell r="U1406">
            <v>43682</v>
          </cell>
        </row>
        <row r="1407">
          <cell r="A1407" t="str">
            <v>G0501C6019</v>
          </cell>
          <cell r="B1407" t="str">
            <v>CJ B.P. CHOCOLAT.330*155*184 BC 250 4857</v>
          </cell>
          <cell r="C1407">
            <v>90</v>
          </cell>
          <cell r="D1407" t="str">
            <v>6</v>
          </cell>
          <cell r="E1407">
            <v>20020625</v>
          </cell>
          <cell r="F1407" t="str">
            <v>UN</v>
          </cell>
          <cell r="G1407">
            <v>-1</v>
          </cell>
          <cell r="H1407">
            <v>3694</v>
          </cell>
          <cell r="I1407">
            <v>0.26900000000000002</v>
          </cell>
          <cell r="J1407">
            <v>-993.68600000000004</v>
          </cell>
          <cell r="K1407" t="str">
            <v>Peso de Producto Terminado</v>
          </cell>
          <cell r="L1407" t="str">
            <v>G0501</v>
          </cell>
          <cell r="M1407">
            <v>2002</v>
          </cell>
          <cell r="N1407">
            <v>6</v>
          </cell>
          <cell r="O1407" t="str">
            <v>043689</v>
          </cell>
          <cell r="P1407">
            <v>2</v>
          </cell>
          <cell r="Q1407" t="str">
            <v>G0501</v>
          </cell>
          <cell r="R1407" t="str">
            <v>FACTUPA$03</v>
          </cell>
          <cell r="S1407" t="str">
            <v>0200015183</v>
          </cell>
          <cell r="T1407" t="str">
            <v>CONGELADOS ECUATORIANOS</v>
          </cell>
          <cell r="U1407">
            <v>43689</v>
          </cell>
          <cell r="V1407">
            <v>923.5</v>
          </cell>
          <cell r="W1407">
            <v>0</v>
          </cell>
          <cell r="X1407">
            <v>923.5</v>
          </cell>
          <cell r="Y1407">
            <v>0</v>
          </cell>
        </row>
        <row r="1408">
          <cell r="A1408" t="str">
            <v>G0501C6020</v>
          </cell>
          <cell r="B1408" t="str">
            <v>CJ B.P.WHITE CHOC330*155*184 BC 250 4858</v>
          </cell>
          <cell r="C1408">
            <v>2</v>
          </cell>
          <cell r="D1408" t="str">
            <v>6</v>
          </cell>
          <cell r="E1408">
            <v>20020624</v>
          </cell>
          <cell r="F1408" t="str">
            <v>UN</v>
          </cell>
          <cell r="G1408">
            <v>1</v>
          </cell>
          <cell r="H1408">
            <v>2326</v>
          </cell>
          <cell r="I1408">
            <v>0.26900000000000002</v>
          </cell>
          <cell r="J1408">
            <v>625.69400000000007</v>
          </cell>
          <cell r="K1408" t="str">
            <v>Peso de Producto Terminado</v>
          </cell>
          <cell r="L1408" t="str">
            <v>G0501</v>
          </cell>
          <cell r="M1408">
            <v>2002</v>
          </cell>
          <cell r="N1408">
            <v>6</v>
          </cell>
          <cell r="O1408" t="str">
            <v>043680</v>
          </cell>
          <cell r="P1408">
            <v>3</v>
          </cell>
          <cell r="Q1408" t="str">
            <v>15267</v>
          </cell>
          <cell r="R1408" t="str">
            <v>22026</v>
          </cell>
          <cell r="S1408" t="str">
            <v>0</v>
          </cell>
          <cell r="T1408" t="str">
            <v>CONGELADOS ECUATORIANOS</v>
          </cell>
          <cell r="U1408">
            <v>43680</v>
          </cell>
        </row>
        <row r="1409">
          <cell r="A1409" t="str">
            <v>G0501C6020</v>
          </cell>
          <cell r="B1409" t="str">
            <v>CJ B.P.WHITE CHOC330*155*184 BC 250 4858</v>
          </cell>
          <cell r="C1409">
            <v>90</v>
          </cell>
          <cell r="D1409" t="str">
            <v>6</v>
          </cell>
          <cell r="E1409">
            <v>20020625</v>
          </cell>
          <cell r="F1409" t="str">
            <v>UN</v>
          </cell>
          <cell r="G1409">
            <v>-1</v>
          </cell>
          <cell r="H1409">
            <v>2326</v>
          </cell>
          <cell r="I1409">
            <v>0.26900000000000002</v>
          </cell>
          <cell r="J1409">
            <v>-625.69400000000007</v>
          </cell>
          <cell r="K1409" t="str">
            <v>Peso de Producto Terminado</v>
          </cell>
          <cell r="L1409" t="str">
            <v>G0501</v>
          </cell>
          <cell r="M1409">
            <v>2002</v>
          </cell>
          <cell r="N1409">
            <v>6</v>
          </cell>
          <cell r="O1409" t="str">
            <v>043689</v>
          </cell>
          <cell r="P1409">
            <v>3</v>
          </cell>
          <cell r="Q1409" t="str">
            <v>G0501</v>
          </cell>
          <cell r="R1409" t="str">
            <v>FACTUPA$03</v>
          </cell>
          <cell r="S1409" t="str">
            <v>0200015183</v>
          </cell>
          <cell r="T1409" t="str">
            <v>CONGELADOS ECUATORIANOS</v>
          </cell>
          <cell r="U1409">
            <v>43689</v>
          </cell>
          <cell r="V1409">
            <v>581.5</v>
          </cell>
          <cell r="W1409">
            <v>0</v>
          </cell>
          <cell r="X1409">
            <v>581.5</v>
          </cell>
          <cell r="Y1409">
            <v>0</v>
          </cell>
        </row>
        <row r="1410">
          <cell r="A1410" t="str">
            <v>G0501C6021</v>
          </cell>
          <cell r="B1410" t="str">
            <v>CJ B.P.CHOCPEANUT376*166*184 BC 250 4859</v>
          </cell>
          <cell r="C1410">
            <v>2</v>
          </cell>
          <cell r="D1410" t="str">
            <v>6</v>
          </cell>
          <cell r="E1410">
            <v>20020624</v>
          </cell>
          <cell r="F1410" t="str">
            <v>UN</v>
          </cell>
          <cell r="G1410">
            <v>1</v>
          </cell>
          <cell r="H1410">
            <v>2332</v>
          </cell>
          <cell r="I1410">
            <v>0.309</v>
          </cell>
          <cell r="J1410">
            <v>720.58799999999997</v>
          </cell>
          <cell r="K1410" t="str">
            <v>Peso de Producto Terminado</v>
          </cell>
          <cell r="L1410" t="str">
            <v>G0501</v>
          </cell>
          <cell r="M1410">
            <v>2002</v>
          </cell>
          <cell r="N1410">
            <v>6</v>
          </cell>
          <cell r="O1410" t="str">
            <v>043680</v>
          </cell>
          <cell r="P1410">
            <v>2</v>
          </cell>
          <cell r="Q1410" t="str">
            <v>15265</v>
          </cell>
          <cell r="R1410" t="str">
            <v>22029</v>
          </cell>
          <cell r="S1410" t="str">
            <v>0</v>
          </cell>
          <cell r="T1410" t="str">
            <v>CONGELADOS ECUATORIANOS</v>
          </cell>
          <cell r="U1410">
            <v>43680</v>
          </cell>
        </row>
        <row r="1411">
          <cell r="A1411" t="str">
            <v>G0501C6021</v>
          </cell>
          <cell r="B1411" t="str">
            <v>CJ B.P.CHOCPEANUT376*166*184 BC 250 4859</v>
          </cell>
          <cell r="C1411">
            <v>90</v>
          </cell>
          <cell r="D1411" t="str">
            <v>6</v>
          </cell>
          <cell r="E1411">
            <v>20020625</v>
          </cell>
          <cell r="F1411" t="str">
            <v>UN</v>
          </cell>
          <cell r="G1411">
            <v>-1</v>
          </cell>
          <cell r="H1411">
            <v>2332</v>
          </cell>
          <cell r="I1411">
            <v>0.309</v>
          </cell>
          <cell r="J1411">
            <v>-720.58799999999997</v>
          </cell>
          <cell r="K1411" t="str">
            <v>Peso de Producto Terminado</v>
          </cell>
          <cell r="L1411" t="str">
            <v>G0501</v>
          </cell>
          <cell r="M1411">
            <v>2002</v>
          </cell>
          <cell r="N1411">
            <v>6</v>
          </cell>
          <cell r="O1411" t="str">
            <v>043689</v>
          </cell>
          <cell r="P1411">
            <v>1</v>
          </cell>
          <cell r="Q1411" t="str">
            <v>G0501</v>
          </cell>
          <cell r="R1411" t="str">
            <v>FACTUPA$03</v>
          </cell>
          <cell r="S1411" t="str">
            <v>0200015183</v>
          </cell>
          <cell r="T1411" t="str">
            <v>CONGELADOS ECUATORIANOS</v>
          </cell>
          <cell r="U1411">
            <v>43689</v>
          </cell>
          <cell r="V1411">
            <v>652.96</v>
          </cell>
          <cell r="W1411">
            <v>0</v>
          </cell>
          <cell r="X1411">
            <v>652.96</v>
          </cell>
          <cell r="Y1411">
            <v>0</v>
          </cell>
        </row>
        <row r="1412">
          <cell r="A1412" t="str">
            <v>G2515C6B01</v>
          </cell>
          <cell r="B1412" t="str">
            <v>CJ PLATANO BASE 22XU 507*367*225 T/400</v>
          </cell>
          <cell r="C1412">
            <v>90</v>
          </cell>
          <cell r="D1412" t="str">
            <v>6</v>
          </cell>
          <cell r="E1412">
            <v>20020626</v>
          </cell>
          <cell r="F1412" t="str">
            <v>UN</v>
          </cell>
          <cell r="G1412">
            <v>-1</v>
          </cell>
          <cell r="H1412">
            <v>6200</v>
          </cell>
          <cell r="I1412">
            <v>0.79300000000000004</v>
          </cell>
          <cell r="J1412">
            <v>-4916.6000000000004</v>
          </cell>
          <cell r="K1412" t="str">
            <v>Peso de Producto Terminado</v>
          </cell>
          <cell r="L1412" t="str">
            <v>G2515</v>
          </cell>
          <cell r="M1412">
            <v>2002</v>
          </cell>
          <cell r="N1412">
            <v>6</v>
          </cell>
          <cell r="O1412" t="str">
            <v>043800</v>
          </cell>
          <cell r="P1412">
            <v>1</v>
          </cell>
          <cell r="Q1412" t="str">
            <v>G2515</v>
          </cell>
          <cell r="R1412" t="str">
            <v>FACTUPA$03</v>
          </cell>
          <cell r="S1412" t="str">
            <v>0200015220</v>
          </cell>
          <cell r="T1412" t="str">
            <v>RAMZY EXPORT IMPORT CIA. LTDA.</v>
          </cell>
          <cell r="U1412">
            <v>43800</v>
          </cell>
          <cell r="V1412">
            <v>3658</v>
          </cell>
          <cell r="W1412">
            <v>0</v>
          </cell>
          <cell r="X1412">
            <v>3658</v>
          </cell>
          <cell r="Y1412">
            <v>0</v>
          </cell>
        </row>
        <row r="1413">
          <cell r="A1413" t="str">
            <v>G0501C6022</v>
          </cell>
          <cell r="B1413" t="str">
            <v>CJ REGULAR S/I 420*263*141 B-C 250 TE-NA</v>
          </cell>
          <cell r="C1413">
            <v>90</v>
          </cell>
          <cell r="D1413" t="str">
            <v>6</v>
          </cell>
          <cell r="E1413">
            <v>20020625</v>
          </cell>
          <cell r="F1413" t="str">
            <v>UN</v>
          </cell>
          <cell r="G1413">
            <v>-1</v>
          </cell>
          <cell r="H1413">
            <v>1131</v>
          </cell>
          <cell r="I1413">
            <v>0.44400000000000001</v>
          </cell>
          <cell r="J1413">
            <v>-502.16399999999999</v>
          </cell>
          <cell r="K1413" t="str">
            <v>Peso de Producto Terminado</v>
          </cell>
          <cell r="L1413" t="str">
            <v>G0501</v>
          </cell>
          <cell r="M1413">
            <v>2002</v>
          </cell>
          <cell r="N1413">
            <v>6</v>
          </cell>
          <cell r="O1413" t="str">
            <v>043681</v>
          </cell>
          <cell r="P1413">
            <v>1</v>
          </cell>
          <cell r="Q1413" t="str">
            <v>G0501</v>
          </cell>
          <cell r="R1413" t="str">
            <v>FACTUPA$03</v>
          </cell>
          <cell r="S1413" t="str">
            <v>0200015181</v>
          </cell>
          <cell r="T1413" t="str">
            <v>CONGELADOS ECUATORIANOS</v>
          </cell>
          <cell r="U1413">
            <v>43681</v>
          </cell>
          <cell r="V1413">
            <v>475.02</v>
          </cell>
          <cell r="W1413">
            <v>0</v>
          </cell>
          <cell r="X1413">
            <v>475.02</v>
          </cell>
          <cell r="Y1413">
            <v>0</v>
          </cell>
        </row>
        <row r="1414">
          <cell r="A1414" t="str">
            <v>G2515C6T02</v>
          </cell>
          <cell r="B1414" t="str">
            <v>CJ PLATANO TAP K/K 22XU 517*380*235 T250</v>
          </cell>
          <cell r="C1414">
            <v>2</v>
          </cell>
          <cell r="D1414" t="str">
            <v>6</v>
          </cell>
          <cell r="E1414">
            <v>20020625</v>
          </cell>
          <cell r="F1414" t="str">
            <v>UN</v>
          </cell>
          <cell r="G1414">
            <v>1</v>
          </cell>
          <cell r="H1414">
            <v>6545</v>
          </cell>
          <cell r="I1414">
            <v>0.48799999999999999</v>
          </cell>
          <cell r="J1414">
            <v>3193.96</v>
          </cell>
          <cell r="K1414" t="str">
            <v>Peso de Producto Terminado</v>
          </cell>
          <cell r="L1414" t="str">
            <v>G2515</v>
          </cell>
          <cell r="M1414">
            <v>2002</v>
          </cell>
          <cell r="N1414">
            <v>6</v>
          </cell>
          <cell r="O1414" t="str">
            <v>043798</v>
          </cell>
          <cell r="P1414">
            <v>3</v>
          </cell>
          <cell r="Q1414" t="str">
            <v>15398</v>
          </cell>
          <cell r="R1414" t="str">
            <v>22045</v>
          </cell>
          <cell r="S1414" t="str">
            <v>0</v>
          </cell>
          <cell r="T1414" t="str">
            <v>RAMZY EXPORT IMPORT CIA. LTDA.</v>
          </cell>
          <cell r="U1414">
            <v>43798</v>
          </cell>
        </row>
        <row r="1415">
          <cell r="A1415" t="str">
            <v>G0830C6RE1</v>
          </cell>
          <cell r="B1415" t="str">
            <v>CAJA MARRON 385*240*285 T/200</v>
          </cell>
          <cell r="C1415">
            <v>2</v>
          </cell>
          <cell r="D1415" t="str">
            <v>6</v>
          </cell>
          <cell r="E1415">
            <v>20020620</v>
          </cell>
          <cell r="F1415" t="str">
            <v>UN</v>
          </cell>
          <cell r="G1415">
            <v>1</v>
          </cell>
          <cell r="H1415">
            <v>5114</v>
          </cell>
          <cell r="I1415">
            <v>0.41699999999999998</v>
          </cell>
          <cell r="J1415">
            <v>2132.538</v>
          </cell>
          <cell r="K1415" t="str">
            <v>Peso de Producto Terminado</v>
          </cell>
          <cell r="L1415" t="str">
            <v>G0830</v>
          </cell>
          <cell r="M1415">
            <v>2002</v>
          </cell>
          <cell r="N1415">
            <v>6</v>
          </cell>
          <cell r="O1415" t="str">
            <v>043553</v>
          </cell>
          <cell r="P1415">
            <v>1</v>
          </cell>
          <cell r="Q1415" t="str">
            <v>15250</v>
          </cell>
          <cell r="R1415" t="str">
            <v>21988</v>
          </cell>
          <cell r="S1415" t="str">
            <v>0</v>
          </cell>
          <cell r="T1415" t="str">
            <v>ECOFROZ</v>
          </cell>
          <cell r="U1415">
            <v>43553</v>
          </cell>
        </row>
        <row r="1416">
          <cell r="A1416" t="str">
            <v>G0830C6RE1</v>
          </cell>
          <cell r="B1416" t="str">
            <v>CAJA MARRON 385*240*285 T/200</v>
          </cell>
          <cell r="C1416">
            <v>90</v>
          </cell>
          <cell r="D1416" t="str">
            <v>6</v>
          </cell>
          <cell r="E1416">
            <v>20020620</v>
          </cell>
          <cell r="F1416" t="str">
            <v>UN</v>
          </cell>
          <cell r="G1416">
            <v>-1</v>
          </cell>
          <cell r="H1416">
            <v>5114</v>
          </cell>
          <cell r="I1416">
            <v>0.434</v>
          </cell>
          <cell r="J1416">
            <v>-2219.4760000000001</v>
          </cell>
          <cell r="K1416" t="str">
            <v>Peso de Producto Terminado</v>
          </cell>
          <cell r="L1416" t="str">
            <v>G0830</v>
          </cell>
          <cell r="M1416">
            <v>2002</v>
          </cell>
          <cell r="N1416">
            <v>6</v>
          </cell>
          <cell r="O1416" t="str">
            <v>043554</v>
          </cell>
          <cell r="P1416">
            <v>1</v>
          </cell>
          <cell r="Q1416" t="str">
            <v>G0830</v>
          </cell>
          <cell r="R1416" t="str">
            <v>FACTUPA$03</v>
          </cell>
          <cell r="S1416" t="str">
            <v>0200015117</v>
          </cell>
          <cell r="T1416" t="str">
            <v>ECOFROZ</v>
          </cell>
          <cell r="U1416">
            <v>43554</v>
          </cell>
          <cell r="V1416">
            <v>1703.68</v>
          </cell>
          <cell r="W1416">
            <v>0</v>
          </cell>
          <cell r="X1416">
            <v>1703.68</v>
          </cell>
          <cell r="Y1416">
            <v>0</v>
          </cell>
        </row>
        <row r="1417">
          <cell r="A1417" t="str">
            <v>G0830C6RE1</v>
          </cell>
          <cell r="B1417" t="str">
            <v>CAJA MARRON 385*240*285 T/200</v>
          </cell>
          <cell r="C1417">
            <v>90</v>
          </cell>
          <cell r="D1417" t="str">
            <v>6</v>
          </cell>
          <cell r="E1417">
            <v>20020620</v>
          </cell>
          <cell r="F1417" t="str">
            <v>UN</v>
          </cell>
          <cell r="G1417">
            <v>-1</v>
          </cell>
          <cell r="H1417">
            <v>210</v>
          </cell>
          <cell r="I1417">
            <v>0.434</v>
          </cell>
          <cell r="J1417">
            <v>-91.14</v>
          </cell>
          <cell r="K1417" t="str">
            <v>Peso de Producto Terminado</v>
          </cell>
          <cell r="L1417" t="str">
            <v>G0830</v>
          </cell>
          <cell r="M1417">
            <v>2002</v>
          </cell>
          <cell r="N1417">
            <v>6</v>
          </cell>
          <cell r="O1417" t="str">
            <v>043554</v>
          </cell>
          <cell r="P1417">
            <v>1</v>
          </cell>
          <cell r="Q1417" t="str">
            <v>G0830</v>
          </cell>
          <cell r="R1417" t="str">
            <v>FACTUPA$03</v>
          </cell>
          <cell r="S1417" t="str">
            <v>0200015117</v>
          </cell>
          <cell r="T1417" t="str">
            <v>ECOFROZ</v>
          </cell>
          <cell r="U1417">
            <v>43554</v>
          </cell>
          <cell r="V1417">
            <v>1703.68</v>
          </cell>
          <cell r="W1417">
            <v>0</v>
          </cell>
          <cell r="X1417">
            <v>1703.68</v>
          </cell>
          <cell r="Y1417">
            <v>0</v>
          </cell>
        </row>
        <row r="1418">
          <cell r="A1418" t="str">
            <v>G0830C6RE1</v>
          </cell>
          <cell r="B1418" t="str">
            <v>CAJA MARRON 385*240*285 T/200</v>
          </cell>
          <cell r="C1418">
            <v>2</v>
          </cell>
          <cell r="D1418" t="str">
            <v>6</v>
          </cell>
          <cell r="E1418">
            <v>20020627</v>
          </cell>
          <cell r="F1418" t="str">
            <v>UN</v>
          </cell>
          <cell r="G1418">
            <v>1</v>
          </cell>
          <cell r="H1418">
            <v>4689</v>
          </cell>
          <cell r="I1418">
            <v>0.434</v>
          </cell>
          <cell r="J1418">
            <v>2035.0260000000001</v>
          </cell>
          <cell r="K1418" t="str">
            <v>Peso de Producto Terminado</v>
          </cell>
          <cell r="L1418" t="str">
            <v>G0830</v>
          </cell>
          <cell r="M1418">
            <v>2002</v>
          </cell>
          <cell r="N1418">
            <v>6</v>
          </cell>
          <cell r="O1418" t="str">
            <v>043902</v>
          </cell>
          <cell r="P1418">
            <v>1</v>
          </cell>
          <cell r="Q1418" t="str">
            <v>15448</v>
          </cell>
          <cell r="R1418" t="str">
            <v>22132</v>
          </cell>
          <cell r="S1418" t="str">
            <v>0</v>
          </cell>
          <cell r="T1418" t="str">
            <v>ECOFROZ</v>
          </cell>
          <cell r="U1418">
            <v>43902</v>
          </cell>
        </row>
        <row r="1419">
          <cell r="A1419" t="str">
            <v>G0830C6RE2</v>
          </cell>
          <cell r="B1419" t="str">
            <v>CAJA MARRON 400*240*285 T/200</v>
          </cell>
          <cell r="C1419">
            <v>2</v>
          </cell>
          <cell r="D1419" t="str">
            <v>6</v>
          </cell>
          <cell r="E1419">
            <v>20020606</v>
          </cell>
          <cell r="F1419" t="str">
            <v>UN</v>
          </cell>
          <cell r="G1419">
            <v>1</v>
          </cell>
          <cell r="H1419">
            <v>4542</v>
          </cell>
          <cell r="I1419">
            <v>0.437</v>
          </cell>
          <cell r="J1419">
            <v>1984.854</v>
          </cell>
          <cell r="K1419" t="str">
            <v>Peso de Producto Terminado</v>
          </cell>
          <cell r="L1419" t="str">
            <v>G0830</v>
          </cell>
          <cell r="M1419">
            <v>2002</v>
          </cell>
          <cell r="N1419">
            <v>6</v>
          </cell>
          <cell r="O1419" t="str">
            <v>043000</v>
          </cell>
          <cell r="P1419">
            <v>3</v>
          </cell>
          <cell r="Q1419" t="str">
            <v>14956</v>
          </cell>
          <cell r="R1419" t="str">
            <v>21500</v>
          </cell>
          <cell r="S1419" t="str">
            <v>0</v>
          </cell>
          <cell r="T1419" t="str">
            <v>ECOFROZ</v>
          </cell>
          <cell r="U1419">
            <v>43000</v>
          </cell>
        </row>
        <row r="1420">
          <cell r="A1420" t="str">
            <v>G0830C6RE2</v>
          </cell>
          <cell r="B1420" t="str">
            <v>CAJA MARRON 400*240*285 T/200</v>
          </cell>
          <cell r="C1420">
            <v>90</v>
          </cell>
          <cell r="D1420" t="str">
            <v>6</v>
          </cell>
          <cell r="E1420">
            <v>20020607</v>
          </cell>
          <cell r="F1420" t="str">
            <v>UN</v>
          </cell>
          <cell r="G1420">
            <v>-1</v>
          </cell>
          <cell r="H1420">
            <v>2622</v>
          </cell>
          <cell r="I1420">
            <v>0.44400000000000001</v>
          </cell>
          <cell r="J1420">
            <v>-1164.1680000000001</v>
          </cell>
          <cell r="K1420" t="str">
            <v>Peso de Producto Terminado</v>
          </cell>
          <cell r="L1420" t="str">
            <v>G0830</v>
          </cell>
          <cell r="M1420">
            <v>2002</v>
          </cell>
          <cell r="N1420">
            <v>6</v>
          </cell>
          <cell r="O1420" t="str">
            <v>043060</v>
          </cell>
          <cell r="P1420">
            <v>1</v>
          </cell>
          <cell r="Q1420" t="str">
            <v>G0830</v>
          </cell>
          <cell r="R1420" t="str">
            <v>FACTUPA$03</v>
          </cell>
          <cell r="S1420" t="str">
            <v>0200014870</v>
          </cell>
          <cell r="T1420" t="str">
            <v>ECOFROZ</v>
          </cell>
          <cell r="U1420">
            <v>43060</v>
          </cell>
          <cell r="V1420">
            <v>839.04</v>
          </cell>
          <cell r="W1420">
            <v>0</v>
          </cell>
          <cell r="X1420">
            <v>839.04</v>
          </cell>
          <cell r="Y1420">
            <v>0</v>
          </cell>
        </row>
        <row r="1421">
          <cell r="A1421" t="str">
            <v>G0830C6RE2</v>
          </cell>
          <cell r="B1421" t="str">
            <v>CAJA MARRON 400*240*285 T/200</v>
          </cell>
          <cell r="C1421">
            <v>90</v>
          </cell>
          <cell r="D1421" t="str">
            <v>6</v>
          </cell>
          <cell r="E1421">
            <v>20020608</v>
          </cell>
          <cell r="F1421" t="str">
            <v>UN</v>
          </cell>
          <cell r="G1421">
            <v>-1</v>
          </cell>
          <cell r="H1421">
            <v>1920</v>
          </cell>
          <cell r="I1421">
            <v>0.44400000000000001</v>
          </cell>
          <cell r="J1421">
            <v>-852.48</v>
          </cell>
          <cell r="K1421" t="str">
            <v>Peso de Producto Terminado</v>
          </cell>
          <cell r="L1421" t="str">
            <v>G0830</v>
          </cell>
          <cell r="M1421">
            <v>2002</v>
          </cell>
          <cell r="N1421">
            <v>6</v>
          </cell>
          <cell r="O1421" t="str">
            <v>043089</v>
          </cell>
          <cell r="P1421">
            <v>1</v>
          </cell>
          <cell r="Q1421" t="str">
            <v>G0830</v>
          </cell>
          <cell r="R1421" t="str">
            <v>FACTUPA$03</v>
          </cell>
          <cell r="S1421" t="str">
            <v>0200014886</v>
          </cell>
          <cell r="T1421" t="str">
            <v>ECOFROZ</v>
          </cell>
          <cell r="U1421">
            <v>43089</v>
          </cell>
          <cell r="V1421">
            <v>614.4</v>
          </cell>
          <cell r="W1421">
            <v>0</v>
          </cell>
          <cell r="X1421">
            <v>614.4</v>
          </cell>
          <cell r="Y1421">
            <v>0</v>
          </cell>
        </row>
        <row r="1422">
          <cell r="A1422" t="str">
            <v>G0830C6RE2</v>
          </cell>
          <cell r="B1422" t="str">
            <v>CAJA MARRON 400*240*285 T/200</v>
          </cell>
          <cell r="C1422">
            <v>2</v>
          </cell>
          <cell r="D1422" t="str">
            <v>6</v>
          </cell>
          <cell r="E1422">
            <v>20020614</v>
          </cell>
          <cell r="F1422" t="str">
            <v>UN</v>
          </cell>
          <cell r="G1422">
            <v>1</v>
          </cell>
          <cell r="H1422">
            <v>5100</v>
          </cell>
          <cell r="I1422">
            <v>0.437</v>
          </cell>
          <cell r="J1422">
            <v>2228.6999999999998</v>
          </cell>
          <cell r="K1422" t="str">
            <v>Peso de Producto Terminado</v>
          </cell>
          <cell r="L1422" t="str">
            <v>G0830</v>
          </cell>
          <cell r="M1422">
            <v>2002</v>
          </cell>
          <cell r="N1422">
            <v>6</v>
          </cell>
          <cell r="O1422" t="str">
            <v>043364</v>
          </cell>
          <cell r="P1422">
            <v>1</v>
          </cell>
          <cell r="Q1422" t="str">
            <v>15402</v>
          </cell>
          <cell r="R1422" t="str">
            <v>21500</v>
          </cell>
          <cell r="S1422" t="str">
            <v>0</v>
          </cell>
          <cell r="T1422" t="str">
            <v>ECOFROZ</v>
          </cell>
          <cell r="U1422">
            <v>43364</v>
          </cell>
        </row>
        <row r="1423">
          <cell r="A1423" t="str">
            <v>G0830C6RE2</v>
          </cell>
          <cell r="B1423" t="str">
            <v>CAJA MARRON 400*240*285 T/200</v>
          </cell>
          <cell r="C1423">
            <v>90</v>
          </cell>
          <cell r="D1423" t="str">
            <v>6</v>
          </cell>
          <cell r="E1423">
            <v>20020615</v>
          </cell>
          <cell r="F1423" t="str">
            <v>UN</v>
          </cell>
          <cell r="G1423">
            <v>-1</v>
          </cell>
          <cell r="H1423">
            <v>5100</v>
          </cell>
          <cell r="I1423">
            <v>0.44400000000000001</v>
          </cell>
          <cell r="J1423">
            <v>-2264.4</v>
          </cell>
          <cell r="K1423" t="str">
            <v>Peso de Producto Terminado</v>
          </cell>
          <cell r="L1423" t="str">
            <v>G0830</v>
          </cell>
          <cell r="M1423">
            <v>2002</v>
          </cell>
          <cell r="N1423">
            <v>6</v>
          </cell>
          <cell r="O1423" t="str">
            <v>043366</v>
          </cell>
          <cell r="P1423">
            <v>1</v>
          </cell>
          <cell r="Q1423" t="str">
            <v>G0830</v>
          </cell>
          <cell r="R1423" t="str">
            <v>FACTUPA$03</v>
          </cell>
          <cell r="S1423" t="str">
            <v>0200015022</v>
          </cell>
          <cell r="T1423" t="str">
            <v>ECOFROZ</v>
          </cell>
          <cell r="U1423">
            <v>43366</v>
          </cell>
          <cell r="V1423">
            <v>1632</v>
          </cell>
          <cell r="W1423">
            <v>0</v>
          </cell>
          <cell r="X1423">
            <v>1632</v>
          </cell>
          <cell r="Y1423">
            <v>0</v>
          </cell>
        </row>
        <row r="1424">
          <cell r="A1424" t="str">
            <v>G0830C6RE2</v>
          </cell>
          <cell r="B1424" t="str">
            <v>CAJA MARRON 400*240*285 T/200</v>
          </cell>
          <cell r="C1424">
            <v>2</v>
          </cell>
          <cell r="D1424" t="str">
            <v>6</v>
          </cell>
          <cell r="E1424">
            <v>20020627</v>
          </cell>
          <cell r="F1424" t="str">
            <v>UN</v>
          </cell>
          <cell r="G1424">
            <v>1</v>
          </cell>
          <cell r="H1424">
            <v>4249</v>
          </cell>
          <cell r="I1424">
            <v>0.44400000000000001</v>
          </cell>
          <cell r="J1424">
            <v>1886.556</v>
          </cell>
          <cell r="K1424" t="str">
            <v>Peso de Producto Terminado</v>
          </cell>
          <cell r="L1424" t="str">
            <v>G0830</v>
          </cell>
          <cell r="M1424">
            <v>2002</v>
          </cell>
          <cell r="N1424">
            <v>6</v>
          </cell>
          <cell r="O1424" t="str">
            <v>043907</v>
          </cell>
          <cell r="P1424">
            <v>6</v>
          </cell>
          <cell r="Q1424" t="str">
            <v>15447</v>
          </cell>
          <cell r="R1424" t="str">
            <v>22090</v>
          </cell>
          <cell r="S1424" t="str">
            <v>0</v>
          </cell>
          <cell r="T1424" t="str">
            <v>ECOFROZ</v>
          </cell>
          <cell r="U1424">
            <v>43907</v>
          </cell>
        </row>
        <row r="1425">
          <cell r="A1425" t="str">
            <v>G0830C6SAL</v>
          </cell>
          <cell r="B1425" t="str">
            <v>CAJA SALLFUR 460*240*333 T/200</v>
          </cell>
          <cell r="C1425">
            <v>90</v>
          </cell>
          <cell r="D1425" t="str">
            <v>6</v>
          </cell>
          <cell r="E1425">
            <v>20020607</v>
          </cell>
          <cell r="F1425" t="str">
            <v>UN</v>
          </cell>
          <cell r="G1425">
            <v>-1</v>
          </cell>
          <cell r="H1425">
            <v>1858</v>
          </cell>
          <cell r="I1425">
            <v>0.51900000000000002</v>
          </cell>
          <cell r="J1425">
            <v>-964.30200000000002</v>
          </cell>
          <cell r="K1425" t="str">
            <v>Peso de Producto Terminado</v>
          </cell>
          <cell r="L1425" t="str">
            <v>G0830</v>
          </cell>
          <cell r="M1425">
            <v>2002</v>
          </cell>
          <cell r="N1425">
            <v>6</v>
          </cell>
          <cell r="O1425" t="str">
            <v>043062</v>
          </cell>
          <cell r="P1425">
            <v>1</v>
          </cell>
          <cell r="Q1425" t="str">
            <v>G0830</v>
          </cell>
          <cell r="R1425" t="str">
            <v>FACTUPA$03</v>
          </cell>
          <cell r="S1425" t="str">
            <v>0200014871</v>
          </cell>
          <cell r="T1425" t="str">
            <v>ECOFROZ</v>
          </cell>
          <cell r="U1425">
            <v>43062</v>
          </cell>
          <cell r="V1425">
            <v>706.04</v>
          </cell>
          <cell r="W1425">
            <v>0</v>
          </cell>
          <cell r="X1425">
            <v>706.04</v>
          </cell>
          <cell r="Y1425">
            <v>0</v>
          </cell>
        </row>
        <row r="1426">
          <cell r="A1426" t="str">
            <v>G1272C6008</v>
          </cell>
          <cell r="B1426" t="str">
            <v>CARTON 9 380*275*295 K-C T/200 TE-4384</v>
          </cell>
          <cell r="C1426">
            <v>90</v>
          </cell>
          <cell r="D1426" t="str">
            <v>6</v>
          </cell>
          <cell r="E1426">
            <v>20020618</v>
          </cell>
          <cell r="F1426" t="str">
            <v>UN</v>
          </cell>
          <cell r="G1426">
            <v>-1</v>
          </cell>
          <cell r="H1426">
            <v>900</v>
          </cell>
          <cell r="I1426">
            <v>0.48399999999999999</v>
          </cell>
          <cell r="J1426">
            <v>-435.6</v>
          </cell>
          <cell r="K1426" t="str">
            <v>Peso de Producto Terminado</v>
          </cell>
          <cell r="L1426" t="str">
            <v>G1272</v>
          </cell>
          <cell r="M1426">
            <v>2002</v>
          </cell>
          <cell r="N1426">
            <v>6</v>
          </cell>
          <cell r="O1426" t="str">
            <v>043454</v>
          </cell>
          <cell r="P1426">
            <v>1</v>
          </cell>
          <cell r="Q1426" t="str">
            <v>G1272</v>
          </cell>
          <cell r="R1426" t="str">
            <v>FACTUPA$03</v>
          </cell>
          <cell r="S1426" t="str">
            <v>0200015065</v>
          </cell>
          <cell r="T1426" t="str">
            <v>IQF AGROINDUSTRIAL</v>
          </cell>
          <cell r="U1426">
            <v>43454</v>
          </cell>
          <cell r="V1426">
            <v>378</v>
          </cell>
          <cell r="W1426">
            <v>0</v>
          </cell>
          <cell r="X1426">
            <v>378</v>
          </cell>
          <cell r="Y1426">
            <v>0</v>
          </cell>
        </row>
        <row r="1427">
          <cell r="A1427" t="str">
            <v>G0501C6022</v>
          </cell>
          <cell r="B1427" t="str">
            <v>CJ REGULAR S/I 420*263*141 B-C 250 TE-NA</v>
          </cell>
          <cell r="C1427">
            <v>2</v>
          </cell>
          <cell r="D1427" t="str">
            <v>6</v>
          </cell>
          <cell r="E1427">
            <v>20020624</v>
          </cell>
          <cell r="F1427" t="str">
            <v>UN</v>
          </cell>
          <cell r="G1427">
            <v>1</v>
          </cell>
          <cell r="H1427">
            <v>1131</v>
          </cell>
          <cell r="I1427">
            <v>0.44400000000000001</v>
          </cell>
          <cell r="J1427">
            <v>502.16399999999999</v>
          </cell>
          <cell r="K1427" t="str">
            <v>Peso de Producto Terminado</v>
          </cell>
          <cell r="L1427" t="str">
            <v>G0501</v>
          </cell>
          <cell r="M1427">
            <v>2002</v>
          </cell>
          <cell r="N1427">
            <v>6</v>
          </cell>
          <cell r="O1427" t="str">
            <v>043680</v>
          </cell>
          <cell r="P1427">
            <v>1</v>
          </cell>
          <cell r="Q1427" t="str">
            <v>15266</v>
          </cell>
          <cell r="R1427" t="str">
            <v>22028</v>
          </cell>
          <cell r="S1427" t="str">
            <v>0</v>
          </cell>
          <cell r="T1427" t="str">
            <v>CONGELADOS ECUATORIANOS</v>
          </cell>
          <cell r="U1427">
            <v>43680</v>
          </cell>
        </row>
        <row r="1428">
          <cell r="A1428" t="str">
            <v>G1295C6006</v>
          </cell>
          <cell r="B1428" t="str">
            <v>FONDO TROQUELAD 507*367*225 T400 TE3635</v>
          </cell>
          <cell r="C1428">
            <v>90</v>
          </cell>
          <cell r="D1428" t="str">
            <v>6</v>
          </cell>
          <cell r="E1428">
            <v>20020607</v>
          </cell>
          <cell r="F1428" t="str">
            <v>UN</v>
          </cell>
          <cell r="G1428">
            <v>-1</v>
          </cell>
          <cell r="H1428">
            <v>5809</v>
          </cell>
          <cell r="I1428">
            <v>0.79800000000000004</v>
          </cell>
          <cell r="J1428">
            <v>-4635.5820000000003</v>
          </cell>
          <cell r="K1428" t="str">
            <v>Peso de Producto Terminado</v>
          </cell>
          <cell r="L1428" t="str">
            <v>G1295</v>
          </cell>
          <cell r="M1428">
            <v>2002</v>
          </cell>
          <cell r="N1428">
            <v>6</v>
          </cell>
          <cell r="O1428" t="str">
            <v>043014</v>
          </cell>
          <cell r="P1428">
            <v>1</v>
          </cell>
          <cell r="Q1428" t="str">
            <v>G1295</v>
          </cell>
          <cell r="R1428" t="str">
            <v>FACTUPA$03</v>
          </cell>
          <cell r="S1428" t="str">
            <v>0200014848</v>
          </cell>
          <cell r="T1428" t="str">
            <v>ING. HENRY PALACIOS</v>
          </cell>
          <cell r="U1428">
            <v>43014</v>
          </cell>
          <cell r="V1428">
            <v>3353.84</v>
          </cell>
          <cell r="W1428">
            <v>0</v>
          </cell>
          <cell r="X1428">
            <v>3353.84</v>
          </cell>
          <cell r="Y1428">
            <v>0</v>
          </cell>
        </row>
        <row r="1429">
          <cell r="A1429" t="str">
            <v>G1923C6TPL</v>
          </cell>
          <cell r="B1429" t="str">
            <v>CJ TAPA PLATANO 497*390*236 T250 TE3233</v>
          </cell>
          <cell r="C1429">
            <v>2</v>
          </cell>
          <cell r="D1429" t="str">
            <v>6</v>
          </cell>
          <cell r="E1429">
            <v>20020613</v>
          </cell>
          <cell r="F1429" t="str">
            <v>UN</v>
          </cell>
          <cell r="G1429">
            <v>1</v>
          </cell>
          <cell r="H1429">
            <v>11000</v>
          </cell>
          <cell r="I1429">
            <v>0.48599999999999999</v>
          </cell>
          <cell r="J1429">
            <v>5346</v>
          </cell>
          <cell r="K1429" t="str">
            <v>Peso de Producto Terminado</v>
          </cell>
          <cell r="L1429" t="str">
            <v>G1923</v>
          </cell>
          <cell r="M1429">
            <v>2002</v>
          </cell>
          <cell r="N1429">
            <v>6</v>
          </cell>
          <cell r="O1429" t="str">
            <v>043280</v>
          </cell>
          <cell r="P1429">
            <v>1</v>
          </cell>
          <cell r="Q1429" t="str">
            <v>15303</v>
          </cell>
          <cell r="R1429" t="str">
            <v>21877</v>
          </cell>
          <cell r="S1429" t="str">
            <v>0</v>
          </cell>
          <cell r="T1429" t="str">
            <v>NOBIS-EXPORTAC S.A.</v>
          </cell>
          <cell r="U1429">
            <v>43280</v>
          </cell>
        </row>
        <row r="1430">
          <cell r="A1430" t="str">
            <v>G1923C6F02</v>
          </cell>
          <cell r="B1430" t="str">
            <v>FONDO YUCA 490*327*205 T/400 TE/4069</v>
          </cell>
          <cell r="C1430">
            <v>97</v>
          </cell>
          <cell r="D1430" t="str">
            <v>6</v>
          </cell>
          <cell r="E1430">
            <v>20020616</v>
          </cell>
          <cell r="F1430" t="str">
            <v>UN</v>
          </cell>
          <cell r="G1430">
            <v>-1</v>
          </cell>
          <cell r="H1430">
            <v>7</v>
          </cell>
          <cell r="I1430">
            <v>0.72599999999999998</v>
          </cell>
          <cell r="J1430">
            <v>-5.0819999999999999</v>
          </cell>
          <cell r="K1430" t="str">
            <v>Peso de Producto Terminado</v>
          </cell>
          <cell r="L1430" t="str">
            <v>G1923</v>
          </cell>
          <cell r="M1430">
            <v>2002</v>
          </cell>
          <cell r="N1430">
            <v>6</v>
          </cell>
          <cell r="O1430" t="str">
            <v>043327</v>
          </cell>
          <cell r="P1430">
            <v>1</v>
          </cell>
          <cell r="Q1430" t="str">
            <v>0</v>
          </cell>
          <cell r="R1430" t="str">
            <v>0</v>
          </cell>
          <cell r="T1430" t="str">
            <v>NOBIS-EXPORTAC S.A.</v>
          </cell>
          <cell r="U1430">
            <v>43327</v>
          </cell>
        </row>
        <row r="1431">
          <cell r="A1431" t="str">
            <v>G1923C6FPL</v>
          </cell>
          <cell r="B1431" t="str">
            <v>CJ FONDO PLATANO 487*377*229 T400TEP3738</v>
          </cell>
          <cell r="C1431">
            <v>90</v>
          </cell>
          <cell r="D1431" t="str">
            <v>6</v>
          </cell>
          <cell r="E1431">
            <v>20020614</v>
          </cell>
          <cell r="F1431" t="str">
            <v>UN</v>
          </cell>
          <cell r="G1431">
            <v>-1</v>
          </cell>
          <cell r="H1431">
            <v>1</v>
          </cell>
          <cell r="I1431">
            <v>0.78500000000000003</v>
          </cell>
          <cell r="J1431">
            <v>-0.78500000000000003</v>
          </cell>
          <cell r="K1431" t="str">
            <v>Peso de Producto Terminado</v>
          </cell>
          <cell r="L1431" t="str">
            <v>G1923</v>
          </cell>
          <cell r="M1431">
            <v>2002</v>
          </cell>
          <cell r="N1431">
            <v>6</v>
          </cell>
          <cell r="O1431" t="str">
            <v>043328</v>
          </cell>
          <cell r="P1431">
            <v>1</v>
          </cell>
          <cell r="Q1431" t="str">
            <v>G1923</v>
          </cell>
          <cell r="R1431" t="str">
            <v>FACTUPA$03</v>
          </cell>
          <cell r="S1431" t="str">
            <v>0200014998</v>
          </cell>
          <cell r="T1431" t="str">
            <v>NOBIS-EXPORTAC S.A.</v>
          </cell>
          <cell r="U1431">
            <v>43328</v>
          </cell>
          <cell r="V1431">
            <v>3025</v>
          </cell>
          <cell r="W1431">
            <v>0</v>
          </cell>
          <cell r="X1431">
            <v>3025</v>
          </cell>
          <cell r="Y1431">
            <v>0</v>
          </cell>
        </row>
        <row r="1432">
          <cell r="A1432" t="str">
            <v>G1923C6TPL</v>
          </cell>
          <cell r="B1432" t="str">
            <v>CJ TAPA PLATANO 497*390*236 T250 TE3233</v>
          </cell>
          <cell r="C1432">
            <v>90</v>
          </cell>
          <cell r="D1432" t="str">
            <v>6</v>
          </cell>
          <cell r="E1432">
            <v>20020614</v>
          </cell>
          <cell r="F1432" t="str">
            <v>UN</v>
          </cell>
          <cell r="G1432">
            <v>-1</v>
          </cell>
          <cell r="H1432">
            <v>5500</v>
          </cell>
          <cell r="I1432">
            <v>0.48599999999999999</v>
          </cell>
          <cell r="J1432">
            <v>-2673</v>
          </cell>
          <cell r="K1432" t="str">
            <v>Peso de Producto Terminado</v>
          </cell>
          <cell r="L1432" t="str">
            <v>G1923</v>
          </cell>
          <cell r="M1432">
            <v>2002</v>
          </cell>
          <cell r="N1432">
            <v>6</v>
          </cell>
          <cell r="O1432" t="str">
            <v>043328</v>
          </cell>
          <cell r="P1432">
            <v>2</v>
          </cell>
          <cell r="Q1432" t="str">
            <v>G1923</v>
          </cell>
          <cell r="R1432" t="str">
            <v>FACTUPA$03</v>
          </cell>
          <cell r="S1432" t="str">
            <v>0200014998</v>
          </cell>
          <cell r="T1432" t="str">
            <v>NOBIS-EXPORTAC S.A.</v>
          </cell>
          <cell r="U1432">
            <v>43328</v>
          </cell>
          <cell r="V1432">
            <v>2035</v>
          </cell>
          <cell r="W1432">
            <v>0</v>
          </cell>
          <cell r="X1432">
            <v>2035</v>
          </cell>
          <cell r="Y1432">
            <v>0</v>
          </cell>
        </row>
        <row r="1433">
          <cell r="A1433" t="str">
            <v>G0323C6001</v>
          </cell>
          <cell r="B1433" t="str">
            <v>CJ P´EXPORT MELON 1050*780 T/400 TE-4257</v>
          </cell>
          <cell r="C1433">
            <v>2</v>
          </cell>
          <cell r="D1433" t="str">
            <v>6</v>
          </cell>
          <cell r="E1433">
            <v>20020626</v>
          </cell>
          <cell r="F1433" t="str">
            <v>UN</v>
          </cell>
          <cell r="G1433">
            <v>1</v>
          </cell>
          <cell r="H1433">
            <v>10148</v>
          </cell>
          <cell r="I1433">
            <v>0.94899999999999995</v>
          </cell>
          <cell r="J1433">
            <v>9630.4519999999993</v>
          </cell>
          <cell r="K1433" t="str">
            <v>Peso de Producto Terminado</v>
          </cell>
          <cell r="L1433" t="str">
            <v>G0323</v>
          </cell>
          <cell r="M1433">
            <v>2002</v>
          </cell>
          <cell r="N1433">
            <v>6</v>
          </cell>
          <cell r="O1433" t="str">
            <v>043840</v>
          </cell>
          <cell r="P1433">
            <v>6</v>
          </cell>
          <cell r="Q1433" t="str">
            <v>15602</v>
          </cell>
          <cell r="R1433" t="str">
            <v>22078</v>
          </cell>
          <cell r="S1433" t="str">
            <v>0</v>
          </cell>
          <cell r="T1433" t="str">
            <v>BEDOMA S. A.</v>
          </cell>
          <cell r="U1433">
            <v>43840</v>
          </cell>
        </row>
        <row r="1434">
          <cell r="A1434" t="str">
            <v>G0323C6001</v>
          </cell>
          <cell r="B1434" t="str">
            <v>CJ P´EXPORT MELON 1050*780 T/400 TE-4257</v>
          </cell>
          <cell r="C1434">
            <v>90</v>
          </cell>
          <cell r="D1434" t="str">
            <v>6</v>
          </cell>
          <cell r="E1434">
            <v>20020627</v>
          </cell>
          <cell r="F1434" t="str">
            <v>UN</v>
          </cell>
          <cell r="G1434">
            <v>-1</v>
          </cell>
          <cell r="H1434">
            <v>6724</v>
          </cell>
          <cell r="I1434">
            <v>0.94899999999999995</v>
          </cell>
          <cell r="J1434">
            <v>-6381.076</v>
          </cell>
          <cell r="K1434" t="str">
            <v>Peso de Producto Terminado</v>
          </cell>
          <cell r="L1434" t="str">
            <v>G0323</v>
          </cell>
          <cell r="M1434">
            <v>2002</v>
          </cell>
          <cell r="N1434">
            <v>6</v>
          </cell>
          <cell r="O1434" t="str">
            <v>043857</v>
          </cell>
          <cell r="P1434">
            <v>1</v>
          </cell>
          <cell r="Q1434" t="str">
            <v>G0323</v>
          </cell>
          <cell r="R1434" t="str">
            <v>FACTUPA$03</v>
          </cell>
          <cell r="S1434" t="str">
            <v>0200015256</v>
          </cell>
          <cell r="T1434" t="str">
            <v>BEDOMA S. A.</v>
          </cell>
          <cell r="U1434">
            <v>43857</v>
          </cell>
          <cell r="V1434">
            <v>4370.6000000000004</v>
          </cell>
          <cell r="W1434">
            <v>0</v>
          </cell>
          <cell r="X1434">
            <v>4370.6000000000004</v>
          </cell>
          <cell r="Y1434">
            <v>0</v>
          </cell>
        </row>
        <row r="1435">
          <cell r="A1435" t="str">
            <v>G0323C6001</v>
          </cell>
          <cell r="B1435" t="str">
            <v>CJ P´EXPORT MELON 1050*780 T/400 TE-4257</v>
          </cell>
          <cell r="C1435">
            <v>90</v>
          </cell>
          <cell r="D1435" t="str">
            <v>6</v>
          </cell>
          <cell r="E1435">
            <v>20020627</v>
          </cell>
          <cell r="F1435" t="str">
            <v>UN</v>
          </cell>
          <cell r="G1435">
            <v>-1</v>
          </cell>
          <cell r="H1435">
            <v>3424</v>
          </cell>
          <cell r="I1435">
            <v>0.94899999999999995</v>
          </cell>
          <cell r="J1435">
            <v>-3249.3759999999997</v>
          </cell>
          <cell r="K1435" t="str">
            <v>Peso de Producto Terminado</v>
          </cell>
          <cell r="L1435" t="str">
            <v>G0323</v>
          </cell>
          <cell r="M1435">
            <v>2002</v>
          </cell>
          <cell r="N1435">
            <v>6</v>
          </cell>
          <cell r="O1435" t="str">
            <v>043868</v>
          </cell>
          <cell r="P1435">
            <v>1</v>
          </cell>
          <cell r="Q1435" t="str">
            <v>G0323</v>
          </cell>
          <cell r="R1435" t="str">
            <v>FACTUPA$03</v>
          </cell>
          <cell r="S1435" t="str">
            <v>0200015257</v>
          </cell>
          <cell r="T1435" t="str">
            <v>BEDOMA S. A.</v>
          </cell>
          <cell r="U1435">
            <v>43868</v>
          </cell>
          <cell r="V1435">
            <v>2225.6</v>
          </cell>
          <cell r="W1435">
            <v>0</v>
          </cell>
          <cell r="X1435">
            <v>2225.6</v>
          </cell>
          <cell r="Y1435">
            <v>0</v>
          </cell>
        </row>
        <row r="1436">
          <cell r="A1436" t="str">
            <v>G0397C6CD4</v>
          </cell>
          <cell r="B1436" t="str">
            <v>CAJA CD 04  377*371*304 T350 TE 4184</v>
          </cell>
          <cell r="C1436">
            <v>2</v>
          </cell>
          <cell r="D1436" t="str">
            <v>6</v>
          </cell>
          <cell r="E1436">
            <v>20020624</v>
          </cell>
          <cell r="F1436" t="str">
            <v>UN</v>
          </cell>
          <cell r="G1436">
            <v>1</v>
          </cell>
          <cell r="H1436">
            <v>3180</v>
          </cell>
          <cell r="I1436">
            <v>1.0940000000000001</v>
          </cell>
          <cell r="J1436">
            <v>3478.92</v>
          </cell>
          <cell r="K1436" t="str">
            <v>Peso de Producto Terminado</v>
          </cell>
          <cell r="L1436" t="str">
            <v>G0397</v>
          </cell>
          <cell r="M1436">
            <v>2002</v>
          </cell>
          <cell r="N1436">
            <v>6</v>
          </cell>
          <cell r="O1436" t="str">
            <v>043666</v>
          </cell>
          <cell r="P1436">
            <v>1</v>
          </cell>
          <cell r="Q1436" t="str">
            <v>15377</v>
          </cell>
          <cell r="R1436" t="str">
            <v>22020</v>
          </cell>
          <cell r="S1436" t="str">
            <v>0</v>
          </cell>
          <cell r="T1436" t="str">
            <v>CONFOCO S.A</v>
          </cell>
          <cell r="U1436">
            <v>43666</v>
          </cell>
        </row>
        <row r="1437">
          <cell r="A1437" t="str">
            <v>G0397C6CD4</v>
          </cell>
          <cell r="B1437" t="str">
            <v>CAJA CD 04  377*371*304 T350 TE 4184</v>
          </cell>
          <cell r="C1437">
            <v>2</v>
          </cell>
          <cell r="D1437" t="str">
            <v>6</v>
          </cell>
          <cell r="E1437">
            <v>20020624</v>
          </cell>
          <cell r="F1437" t="str">
            <v>UN</v>
          </cell>
          <cell r="G1437">
            <v>1</v>
          </cell>
          <cell r="H1437">
            <v>840</v>
          </cell>
          <cell r="I1437">
            <v>1.0940000000000001</v>
          </cell>
          <cell r="J1437">
            <v>918.96</v>
          </cell>
          <cell r="K1437" t="str">
            <v>Peso de Producto Terminado</v>
          </cell>
          <cell r="L1437" t="str">
            <v>G0397</v>
          </cell>
          <cell r="M1437">
            <v>2002</v>
          </cell>
          <cell r="N1437">
            <v>6</v>
          </cell>
          <cell r="O1437" t="str">
            <v>043669</v>
          </cell>
          <cell r="P1437">
            <v>1</v>
          </cell>
          <cell r="Q1437" t="str">
            <v>15378</v>
          </cell>
          <cell r="R1437" t="str">
            <v>22020</v>
          </cell>
          <cell r="S1437" t="str">
            <v>0</v>
          </cell>
          <cell r="T1437" t="str">
            <v>CONFOCO S.A</v>
          </cell>
          <cell r="U1437">
            <v>43669</v>
          </cell>
        </row>
        <row r="1438">
          <cell r="A1438" t="str">
            <v>G0397C6CD4</v>
          </cell>
          <cell r="B1438" t="str">
            <v>CAJA CD 04  377*371*304 T350 TE 4184</v>
          </cell>
          <cell r="C1438">
            <v>90</v>
          </cell>
          <cell r="D1438" t="str">
            <v>6</v>
          </cell>
          <cell r="E1438">
            <v>20020624</v>
          </cell>
          <cell r="F1438" t="str">
            <v>UN</v>
          </cell>
          <cell r="G1438">
            <v>-1</v>
          </cell>
          <cell r="H1438">
            <v>4020</v>
          </cell>
          <cell r="I1438">
            <v>1.0940000000000001</v>
          </cell>
          <cell r="J1438">
            <v>-4397.88</v>
          </cell>
          <cell r="K1438" t="str">
            <v>Peso de Producto Terminado</v>
          </cell>
          <cell r="L1438" t="str">
            <v>G0397</v>
          </cell>
          <cell r="M1438">
            <v>2002</v>
          </cell>
          <cell r="N1438">
            <v>6</v>
          </cell>
          <cell r="O1438" t="str">
            <v>043674</v>
          </cell>
          <cell r="P1438">
            <v>1</v>
          </cell>
          <cell r="Q1438" t="str">
            <v>G0397</v>
          </cell>
          <cell r="R1438" t="str">
            <v>FACTUPA$03</v>
          </cell>
          <cell r="S1438" t="str">
            <v>0200015178</v>
          </cell>
          <cell r="T1438" t="str">
            <v>CONFOCO S.A</v>
          </cell>
          <cell r="U1438">
            <v>43674</v>
          </cell>
          <cell r="V1438">
            <v>4140.6000000000004</v>
          </cell>
          <cell r="W1438">
            <v>0</v>
          </cell>
          <cell r="X1438">
            <v>4140.6000000000004</v>
          </cell>
          <cell r="Y1438">
            <v>0</v>
          </cell>
        </row>
        <row r="1439">
          <cell r="A1439" t="str">
            <v>G1923C6FPL</v>
          </cell>
          <cell r="B1439" t="str">
            <v>CJ FONDO PLATANO 487*377*229 T400TEP3738</v>
          </cell>
          <cell r="C1439">
            <v>2</v>
          </cell>
          <cell r="D1439" t="str">
            <v>6</v>
          </cell>
          <cell r="E1439">
            <v>20020613</v>
          </cell>
          <cell r="F1439" t="str">
            <v>UN</v>
          </cell>
          <cell r="G1439">
            <v>1</v>
          </cell>
          <cell r="H1439">
            <v>10480</v>
          </cell>
          <cell r="I1439">
            <v>0.78500000000000003</v>
          </cell>
          <cell r="J1439">
            <v>8226.7999999999993</v>
          </cell>
          <cell r="K1439" t="str">
            <v>Peso de Producto Terminado</v>
          </cell>
          <cell r="L1439" t="str">
            <v>G1923</v>
          </cell>
          <cell r="M1439">
            <v>2002</v>
          </cell>
          <cell r="N1439">
            <v>6</v>
          </cell>
          <cell r="O1439" t="str">
            <v>043306</v>
          </cell>
          <cell r="P1439">
            <v>2</v>
          </cell>
          <cell r="Q1439" t="str">
            <v>15306</v>
          </cell>
          <cell r="R1439" t="str">
            <v>21876</v>
          </cell>
          <cell r="S1439" t="str">
            <v>0</v>
          </cell>
          <cell r="T1439" t="str">
            <v>NOBIS-EXPORTAC S.A.</v>
          </cell>
          <cell r="U1439">
            <v>43306</v>
          </cell>
        </row>
        <row r="1440">
          <cell r="A1440" t="str">
            <v>G0397C6CD4</v>
          </cell>
          <cell r="B1440" t="str">
            <v>CAJA CD 04  377*371*304 T350 TE 4184</v>
          </cell>
          <cell r="C1440">
            <v>10</v>
          </cell>
          <cell r="D1440" t="str">
            <v>6</v>
          </cell>
          <cell r="E1440">
            <v>20020627</v>
          </cell>
          <cell r="F1440" t="str">
            <v>UN</v>
          </cell>
          <cell r="G1440">
            <v>1</v>
          </cell>
          <cell r="H1440">
            <v>2364</v>
          </cell>
          <cell r="I1440">
            <v>1.0940000000000001</v>
          </cell>
          <cell r="J1440">
            <v>2586.2160000000003</v>
          </cell>
          <cell r="K1440" t="str">
            <v>Peso de Producto Terminado</v>
          </cell>
          <cell r="L1440" t="str">
            <v>G0397</v>
          </cell>
          <cell r="M1440">
            <v>2002</v>
          </cell>
          <cell r="N1440">
            <v>6</v>
          </cell>
          <cell r="O1440" t="str">
            <v>043883</v>
          </cell>
          <cell r="P1440">
            <v>1</v>
          </cell>
          <cell r="Q1440" t="str">
            <v>G0397</v>
          </cell>
          <cell r="R1440" t="str">
            <v>NCRDEV$SIV</v>
          </cell>
          <cell r="S1440" t="str">
            <v>0100002181</v>
          </cell>
          <cell r="T1440" t="str">
            <v>CONFOCO S.A</v>
          </cell>
          <cell r="U1440">
            <v>43883</v>
          </cell>
          <cell r="V1440">
            <v>2434.92</v>
          </cell>
          <cell r="W1440">
            <v>0</v>
          </cell>
          <cell r="X1440">
            <v>2434.92</v>
          </cell>
          <cell r="Y1440">
            <v>0</v>
          </cell>
        </row>
        <row r="1441">
          <cell r="A1441" t="str">
            <v>G1295C6015</v>
          </cell>
          <cell r="B1441" t="str">
            <v>TP 22XU N.F 517*380*235 BC 250 4863</v>
          </cell>
          <cell r="C1441">
            <v>2</v>
          </cell>
          <cell r="D1441" t="str">
            <v>6</v>
          </cell>
          <cell r="E1441">
            <v>20020626</v>
          </cell>
          <cell r="F1441" t="str">
            <v>UN</v>
          </cell>
          <cell r="G1441">
            <v>1</v>
          </cell>
          <cell r="H1441">
            <v>2800</v>
          </cell>
          <cell r="I1441">
            <v>0.51700000000000002</v>
          </cell>
          <cell r="J1441">
            <v>1447.6</v>
          </cell>
          <cell r="K1441" t="str">
            <v>Peso de Producto Terminado</v>
          </cell>
          <cell r="L1441" t="str">
            <v>G1295</v>
          </cell>
          <cell r="M1441">
            <v>2002</v>
          </cell>
          <cell r="N1441">
            <v>6</v>
          </cell>
          <cell r="O1441" t="str">
            <v>043848</v>
          </cell>
          <cell r="P1441">
            <v>3</v>
          </cell>
          <cell r="Q1441" t="str">
            <v>15289</v>
          </cell>
          <cell r="R1441" t="str">
            <v>22117</v>
          </cell>
          <cell r="S1441" t="str">
            <v>0</v>
          </cell>
          <cell r="T1441" t="str">
            <v>ING. HENRY PALACIOS</v>
          </cell>
          <cell r="U1441">
            <v>43848</v>
          </cell>
        </row>
        <row r="1442">
          <cell r="A1442" t="str">
            <v>G0397C6CD4</v>
          </cell>
          <cell r="B1442" t="str">
            <v>CAJA CD 04  377*371*304 T350 TE 4184</v>
          </cell>
          <cell r="C1442">
            <v>97</v>
          </cell>
          <cell r="D1442" t="str">
            <v>6</v>
          </cell>
          <cell r="E1442">
            <v>20020630</v>
          </cell>
          <cell r="F1442" t="str">
            <v>UN</v>
          </cell>
          <cell r="G1442">
            <v>-1</v>
          </cell>
          <cell r="H1442">
            <v>261</v>
          </cell>
          <cell r="I1442">
            <v>1.0940000000000001</v>
          </cell>
          <cell r="J1442">
            <v>-285.53400000000005</v>
          </cell>
          <cell r="K1442" t="str">
            <v>Peso de Producto Terminado</v>
          </cell>
          <cell r="L1442" t="str">
            <v>G0397</v>
          </cell>
          <cell r="M1442">
            <v>2002</v>
          </cell>
          <cell r="N1442">
            <v>6</v>
          </cell>
          <cell r="O1442" t="str">
            <v>044133</v>
          </cell>
          <cell r="P1442">
            <v>1</v>
          </cell>
          <cell r="Q1442" t="str">
            <v>15036</v>
          </cell>
          <cell r="R1442" t="str">
            <v>20530</v>
          </cell>
          <cell r="T1442" t="str">
            <v>CONFOCO S.A</v>
          </cell>
          <cell r="U1442">
            <v>44133</v>
          </cell>
        </row>
        <row r="1443">
          <cell r="A1443" t="str">
            <v>G1272C6008</v>
          </cell>
          <cell r="B1443" t="str">
            <v>CARTON 9 380*275*295 K-C T/200 TE-4384</v>
          </cell>
          <cell r="C1443">
            <v>2</v>
          </cell>
          <cell r="D1443" t="str">
            <v>6</v>
          </cell>
          <cell r="E1443">
            <v>20020614</v>
          </cell>
          <cell r="F1443" t="str">
            <v>UN</v>
          </cell>
          <cell r="G1443">
            <v>1</v>
          </cell>
          <cell r="H1443">
            <v>3058</v>
          </cell>
          <cell r="I1443">
            <v>0.48399999999999999</v>
          </cell>
          <cell r="J1443">
            <v>1480.0719999999999</v>
          </cell>
          <cell r="K1443" t="str">
            <v>Peso de Producto Terminado</v>
          </cell>
          <cell r="L1443" t="str">
            <v>G1272</v>
          </cell>
          <cell r="M1443">
            <v>2002</v>
          </cell>
          <cell r="N1443">
            <v>6</v>
          </cell>
          <cell r="O1443" t="str">
            <v>043331</v>
          </cell>
          <cell r="P1443">
            <v>6</v>
          </cell>
          <cell r="Q1443" t="str">
            <v>15206</v>
          </cell>
          <cell r="R1443" t="str">
            <v>21885</v>
          </cell>
          <cell r="S1443" t="str">
            <v>0</v>
          </cell>
          <cell r="T1443" t="str">
            <v>IQF AGROINDUSTRIAL</v>
          </cell>
          <cell r="U1443">
            <v>43331</v>
          </cell>
        </row>
        <row r="1444">
          <cell r="A1444" t="str">
            <v>G0397C6002</v>
          </cell>
          <cell r="B1444" t="str">
            <v>CP 03  367*303*199 T400 TE:3.244 P:0.863</v>
          </cell>
          <cell r="C1444">
            <v>2</v>
          </cell>
          <cell r="D1444" t="str">
            <v>6</v>
          </cell>
          <cell r="E1444">
            <v>20020622</v>
          </cell>
          <cell r="F1444" t="str">
            <v>UN</v>
          </cell>
          <cell r="G1444">
            <v>1</v>
          </cell>
          <cell r="H1444">
            <v>870</v>
          </cell>
          <cell r="I1444">
            <v>0.84</v>
          </cell>
          <cell r="J1444">
            <v>730.8</v>
          </cell>
          <cell r="K1444" t="str">
            <v>Peso de Producto Terminado</v>
          </cell>
          <cell r="L1444" t="str">
            <v>G0397</v>
          </cell>
          <cell r="M1444">
            <v>2002</v>
          </cell>
          <cell r="N1444">
            <v>6</v>
          </cell>
          <cell r="O1444" t="str">
            <v>043612</v>
          </cell>
          <cell r="P1444">
            <v>2</v>
          </cell>
          <cell r="Q1444" t="str">
            <v>15370</v>
          </cell>
          <cell r="R1444" t="str">
            <v>22018</v>
          </cell>
          <cell r="S1444" t="str">
            <v>0</v>
          </cell>
          <cell r="T1444" t="str">
            <v>CONFOCO S.A</v>
          </cell>
          <cell r="U1444">
            <v>43612</v>
          </cell>
        </row>
        <row r="1445">
          <cell r="A1445" t="str">
            <v>G0397C6002</v>
          </cell>
          <cell r="B1445" t="str">
            <v>CP 03  367*303*199 T400 TE:3.244 P:0.863</v>
          </cell>
          <cell r="C1445">
            <v>2</v>
          </cell>
          <cell r="D1445" t="str">
            <v>6</v>
          </cell>
          <cell r="E1445">
            <v>20020624</v>
          </cell>
          <cell r="F1445" t="str">
            <v>UN</v>
          </cell>
          <cell r="G1445">
            <v>1</v>
          </cell>
          <cell r="H1445">
            <v>3153</v>
          </cell>
          <cell r="I1445">
            <v>0.84</v>
          </cell>
          <cell r="J1445">
            <v>2648.52</v>
          </cell>
          <cell r="K1445" t="str">
            <v>Peso de Producto Terminado</v>
          </cell>
          <cell r="L1445" t="str">
            <v>G0397</v>
          </cell>
          <cell r="M1445">
            <v>2002</v>
          </cell>
          <cell r="N1445">
            <v>6</v>
          </cell>
          <cell r="O1445" t="str">
            <v>043658</v>
          </cell>
          <cell r="P1445">
            <v>1</v>
          </cell>
          <cell r="Q1445" t="str">
            <v>15376</v>
          </cell>
          <cell r="R1445" t="str">
            <v>22019</v>
          </cell>
          <cell r="S1445" t="str">
            <v>0</v>
          </cell>
          <cell r="T1445" t="str">
            <v>CONFOCO S.A</v>
          </cell>
          <cell r="U1445">
            <v>43658</v>
          </cell>
        </row>
        <row r="1446">
          <cell r="A1446" t="str">
            <v>G0397C6002</v>
          </cell>
          <cell r="B1446" t="str">
            <v>CP 03  367*303*199 T400 TE:3.244 P:0.863</v>
          </cell>
          <cell r="C1446">
            <v>90</v>
          </cell>
          <cell r="D1446" t="str">
            <v>6</v>
          </cell>
          <cell r="E1446">
            <v>20020624</v>
          </cell>
          <cell r="F1446" t="str">
            <v>UN</v>
          </cell>
          <cell r="G1446">
            <v>-1</v>
          </cell>
          <cell r="H1446">
            <v>2033</v>
          </cell>
          <cell r="I1446">
            <v>0.84</v>
          </cell>
          <cell r="J1446">
            <v>-1707.72</v>
          </cell>
          <cell r="K1446" t="str">
            <v>Peso de Producto Terminado</v>
          </cell>
          <cell r="L1446" t="str">
            <v>G0397</v>
          </cell>
          <cell r="M1446">
            <v>2002</v>
          </cell>
          <cell r="N1446">
            <v>6</v>
          </cell>
          <cell r="O1446" t="str">
            <v>043673</v>
          </cell>
          <cell r="P1446">
            <v>1</v>
          </cell>
          <cell r="Q1446" t="str">
            <v>G0397</v>
          </cell>
          <cell r="R1446" t="str">
            <v>FACTUPA$03</v>
          </cell>
          <cell r="S1446" t="str">
            <v>0200015177</v>
          </cell>
          <cell r="T1446" t="str">
            <v>CONFOCO S.A</v>
          </cell>
          <cell r="U1446">
            <v>43673</v>
          </cell>
          <cell r="V1446">
            <v>1585.74</v>
          </cell>
          <cell r="W1446">
            <v>0</v>
          </cell>
          <cell r="X1446">
            <v>1585.74</v>
          </cell>
          <cell r="Y1446">
            <v>0</v>
          </cell>
        </row>
        <row r="1447">
          <cell r="A1447" t="str">
            <v>G0397C6002</v>
          </cell>
          <cell r="B1447" t="str">
            <v>CP 03  367*303*199 T400 TE:3.244 P:0.863</v>
          </cell>
          <cell r="C1447">
            <v>90</v>
          </cell>
          <cell r="D1447" t="str">
            <v>6</v>
          </cell>
          <cell r="E1447">
            <v>20020626</v>
          </cell>
          <cell r="F1447" t="str">
            <v>UN</v>
          </cell>
          <cell r="G1447">
            <v>-1</v>
          </cell>
          <cell r="H1447">
            <v>1990</v>
          </cell>
          <cell r="I1447">
            <v>0.84</v>
          </cell>
          <cell r="J1447">
            <v>-1671.6</v>
          </cell>
          <cell r="K1447" t="str">
            <v>Peso de Producto Terminado</v>
          </cell>
          <cell r="L1447" t="str">
            <v>G0397</v>
          </cell>
          <cell r="M1447">
            <v>2002</v>
          </cell>
          <cell r="N1447">
            <v>6</v>
          </cell>
          <cell r="O1447" t="str">
            <v>043780</v>
          </cell>
          <cell r="P1447">
            <v>1</v>
          </cell>
          <cell r="Q1447" t="str">
            <v>G0397</v>
          </cell>
          <cell r="R1447" t="str">
            <v>FACTUPA$03</v>
          </cell>
          <cell r="S1447" t="str">
            <v>0200015217</v>
          </cell>
          <cell r="T1447" t="str">
            <v>CONFOCO S.A</v>
          </cell>
          <cell r="U1447">
            <v>43780</v>
          </cell>
          <cell r="V1447">
            <v>1552.2</v>
          </cell>
          <cell r="W1447">
            <v>0</v>
          </cell>
          <cell r="X1447">
            <v>1552.2</v>
          </cell>
          <cell r="Y1447">
            <v>0</v>
          </cell>
        </row>
        <row r="1448">
          <cell r="A1448" t="str">
            <v>G1923C6FPL</v>
          </cell>
          <cell r="B1448" t="str">
            <v>CJ FONDO PLATANO 487*377*229 T400TEP3738</v>
          </cell>
          <cell r="C1448">
            <v>90</v>
          </cell>
          <cell r="D1448" t="str">
            <v>6</v>
          </cell>
          <cell r="E1448">
            <v>20020614</v>
          </cell>
          <cell r="F1448" t="str">
            <v>UN</v>
          </cell>
          <cell r="G1448">
            <v>-1</v>
          </cell>
          <cell r="H1448">
            <v>512</v>
          </cell>
          <cell r="I1448">
            <v>0.78500000000000003</v>
          </cell>
          <cell r="J1448">
            <v>-401.92</v>
          </cell>
          <cell r="K1448" t="str">
            <v>Peso de Producto Terminado</v>
          </cell>
          <cell r="L1448" t="str">
            <v>G1923</v>
          </cell>
          <cell r="M1448">
            <v>2002</v>
          </cell>
          <cell r="N1448">
            <v>6</v>
          </cell>
          <cell r="O1448" t="str">
            <v>043328</v>
          </cell>
          <cell r="P1448">
            <v>1</v>
          </cell>
          <cell r="Q1448" t="str">
            <v>G1923</v>
          </cell>
          <cell r="R1448" t="str">
            <v>FACTUPA$03</v>
          </cell>
          <cell r="S1448" t="str">
            <v>0200014998</v>
          </cell>
          <cell r="T1448" t="str">
            <v>NOBIS-EXPORTAC S.A.</v>
          </cell>
          <cell r="U1448">
            <v>43328</v>
          </cell>
          <cell r="V1448">
            <v>3025</v>
          </cell>
          <cell r="W1448">
            <v>0</v>
          </cell>
          <cell r="X1448">
            <v>3025</v>
          </cell>
          <cell r="Y1448">
            <v>0</v>
          </cell>
        </row>
        <row r="1449">
          <cell r="A1449" t="str">
            <v>G1923C6FPL</v>
          </cell>
          <cell r="B1449" t="str">
            <v>CJ FONDO PLATANO 487*377*229 T400TEP3738</v>
          </cell>
          <cell r="C1449">
            <v>90</v>
          </cell>
          <cell r="D1449" t="str">
            <v>6</v>
          </cell>
          <cell r="E1449">
            <v>20020614</v>
          </cell>
          <cell r="F1449" t="str">
            <v>UN</v>
          </cell>
          <cell r="G1449">
            <v>-1</v>
          </cell>
          <cell r="H1449">
            <v>4987</v>
          </cell>
          <cell r="I1449">
            <v>0.78500000000000003</v>
          </cell>
          <cell r="J1449">
            <v>-3914.7950000000001</v>
          </cell>
          <cell r="K1449" t="str">
            <v>Peso de Producto Terminado</v>
          </cell>
          <cell r="L1449" t="str">
            <v>G1923</v>
          </cell>
          <cell r="M1449">
            <v>2002</v>
          </cell>
          <cell r="N1449">
            <v>6</v>
          </cell>
          <cell r="O1449" t="str">
            <v>043328</v>
          </cell>
          <cell r="P1449">
            <v>1</v>
          </cell>
          <cell r="Q1449" t="str">
            <v>G1923</v>
          </cell>
          <cell r="R1449" t="str">
            <v>FACTUPA$03</v>
          </cell>
          <cell r="S1449" t="str">
            <v>0200014998</v>
          </cell>
          <cell r="T1449" t="str">
            <v>NOBIS-EXPORTAC S.A.</v>
          </cell>
          <cell r="U1449">
            <v>43328</v>
          </cell>
          <cell r="V1449">
            <v>3025</v>
          </cell>
          <cell r="W1449">
            <v>0</v>
          </cell>
          <cell r="X1449">
            <v>3025</v>
          </cell>
          <cell r="Y1449">
            <v>0</v>
          </cell>
        </row>
        <row r="1450">
          <cell r="A1450" t="str">
            <v>G1295C6015</v>
          </cell>
          <cell r="B1450" t="str">
            <v>TP 22XU N.F 517*380*235 BC 250 4863</v>
          </cell>
          <cell r="C1450">
            <v>2</v>
          </cell>
          <cell r="D1450" t="str">
            <v>6</v>
          </cell>
          <cell r="E1450">
            <v>20020627</v>
          </cell>
          <cell r="F1450" t="str">
            <v>UN</v>
          </cell>
          <cell r="G1450">
            <v>1</v>
          </cell>
          <cell r="H1450">
            <v>3400</v>
          </cell>
          <cell r="I1450">
            <v>0.51700000000000002</v>
          </cell>
          <cell r="J1450">
            <v>1757.8</v>
          </cell>
          <cell r="K1450" t="str">
            <v>Peso de Producto Terminado</v>
          </cell>
          <cell r="L1450" t="str">
            <v>G1295</v>
          </cell>
          <cell r="M1450">
            <v>2002</v>
          </cell>
          <cell r="N1450">
            <v>6</v>
          </cell>
          <cell r="O1450" t="str">
            <v>043907</v>
          </cell>
          <cell r="P1450">
            <v>1</v>
          </cell>
          <cell r="Q1450" t="str">
            <v>15290</v>
          </cell>
          <cell r="R1450" t="str">
            <v>22049</v>
          </cell>
          <cell r="S1450" t="str">
            <v>0</v>
          </cell>
          <cell r="T1450" t="str">
            <v>ING. HENRY PALACIOS</v>
          </cell>
          <cell r="U1450">
            <v>43907</v>
          </cell>
        </row>
        <row r="1451">
          <cell r="A1451" t="str">
            <v>G1295C6015</v>
          </cell>
          <cell r="B1451" t="str">
            <v>TP 22XU N.F 517*380*235 BC 250 4863</v>
          </cell>
          <cell r="C1451">
            <v>90</v>
          </cell>
          <cell r="D1451" t="str">
            <v>6</v>
          </cell>
          <cell r="E1451">
            <v>20020630</v>
          </cell>
          <cell r="F1451" t="str">
            <v>UN</v>
          </cell>
          <cell r="G1451">
            <v>-1</v>
          </cell>
          <cell r="H1451">
            <v>3913</v>
          </cell>
          <cell r="I1451">
            <v>0.51700000000000002</v>
          </cell>
          <cell r="J1451">
            <v>-2023.021</v>
          </cell>
          <cell r="K1451" t="str">
            <v>Peso de Producto Terminado</v>
          </cell>
          <cell r="L1451" t="str">
            <v>G1295</v>
          </cell>
          <cell r="M1451">
            <v>2002</v>
          </cell>
          <cell r="N1451">
            <v>6</v>
          </cell>
          <cell r="O1451" t="str">
            <v>044038</v>
          </cell>
          <cell r="P1451">
            <v>2</v>
          </cell>
          <cell r="Q1451" t="str">
            <v>G1295</v>
          </cell>
          <cell r="R1451" t="str">
            <v>FACTUPA$03</v>
          </cell>
          <cell r="S1451" t="str">
            <v>0200015320</v>
          </cell>
          <cell r="T1451" t="str">
            <v>ING. HENRY PALACIOS</v>
          </cell>
          <cell r="U1451">
            <v>44038</v>
          </cell>
          <cell r="V1451">
            <v>1408.68</v>
          </cell>
          <cell r="W1451">
            <v>0</v>
          </cell>
          <cell r="X1451">
            <v>1408.68</v>
          </cell>
          <cell r="Y1451">
            <v>0</v>
          </cell>
        </row>
        <row r="1452">
          <cell r="A1452" t="str">
            <v>G1923C6FPL</v>
          </cell>
          <cell r="B1452" t="str">
            <v>CJ FONDO PLATANO 487*377*229 T400TEP3738</v>
          </cell>
          <cell r="C1452">
            <v>90</v>
          </cell>
          <cell r="D1452" t="str">
            <v>6</v>
          </cell>
          <cell r="E1452">
            <v>20020614</v>
          </cell>
          <cell r="F1452" t="str">
            <v>UN</v>
          </cell>
          <cell r="G1452">
            <v>-1</v>
          </cell>
          <cell r="H1452">
            <v>5500</v>
          </cell>
          <cell r="I1452">
            <v>0.78500000000000003</v>
          </cell>
          <cell r="J1452">
            <v>-4317.5</v>
          </cell>
          <cell r="K1452" t="str">
            <v>Peso de Producto Terminado</v>
          </cell>
          <cell r="L1452" t="str">
            <v>G1923</v>
          </cell>
          <cell r="M1452">
            <v>2002</v>
          </cell>
          <cell r="N1452">
            <v>6</v>
          </cell>
          <cell r="O1452" t="str">
            <v>043309</v>
          </cell>
          <cell r="P1452">
            <v>1</v>
          </cell>
          <cell r="Q1452" t="str">
            <v>G1923</v>
          </cell>
          <cell r="R1452" t="str">
            <v>FACTUPA$03</v>
          </cell>
          <cell r="S1452" t="str">
            <v>0200014993</v>
          </cell>
          <cell r="T1452" t="str">
            <v>NOBIS-EXPORTAC S.A.</v>
          </cell>
          <cell r="U1452">
            <v>43309</v>
          </cell>
          <cell r="V1452">
            <v>3025</v>
          </cell>
          <cell r="W1452">
            <v>0</v>
          </cell>
          <cell r="X1452">
            <v>3025</v>
          </cell>
          <cell r="Y1452">
            <v>0</v>
          </cell>
        </row>
        <row r="1453">
          <cell r="A1453" t="str">
            <v>G0397C6CD4</v>
          </cell>
          <cell r="B1453" t="str">
            <v>CAJA CD 04  377*371*304 T350 TE 4184</v>
          </cell>
          <cell r="C1453">
            <v>90</v>
          </cell>
          <cell r="D1453" t="str">
            <v>6</v>
          </cell>
          <cell r="E1453">
            <v>20020626</v>
          </cell>
          <cell r="F1453" t="str">
            <v>UN</v>
          </cell>
          <cell r="G1453">
            <v>-1</v>
          </cell>
          <cell r="H1453">
            <v>532</v>
          </cell>
          <cell r="I1453">
            <v>1.0940000000000001</v>
          </cell>
          <cell r="J1453">
            <v>-582.00800000000004</v>
          </cell>
          <cell r="K1453" t="str">
            <v>Peso de Producto Terminado</v>
          </cell>
          <cell r="L1453" t="str">
            <v>G0397</v>
          </cell>
          <cell r="M1453">
            <v>2002</v>
          </cell>
          <cell r="N1453">
            <v>6</v>
          </cell>
          <cell r="O1453" t="str">
            <v>043805</v>
          </cell>
          <cell r="P1453">
            <v>1</v>
          </cell>
          <cell r="Q1453" t="str">
            <v>G0397</v>
          </cell>
          <cell r="R1453" t="str">
            <v>FACTUPA$03</v>
          </cell>
          <cell r="S1453" t="str">
            <v>0200015223</v>
          </cell>
          <cell r="T1453" t="str">
            <v>CONFOCO S.A</v>
          </cell>
          <cell r="U1453">
            <v>43805</v>
          </cell>
          <cell r="V1453">
            <v>547.96</v>
          </cell>
          <cell r="W1453">
            <v>0</v>
          </cell>
          <cell r="X1453">
            <v>547.96</v>
          </cell>
          <cell r="Y1453">
            <v>0</v>
          </cell>
        </row>
        <row r="1454">
          <cell r="A1454" t="str">
            <v>G1295C6010</v>
          </cell>
          <cell r="B1454" t="str">
            <v>CJ TAPA 22XU J.R. PRODC 517*380*235 4267</v>
          </cell>
          <cell r="C1454">
            <v>2</v>
          </cell>
          <cell r="D1454" t="str">
            <v>6</v>
          </cell>
          <cell r="E1454">
            <v>20020606</v>
          </cell>
          <cell r="F1454" t="str">
            <v>UN</v>
          </cell>
          <cell r="G1454">
            <v>1</v>
          </cell>
          <cell r="H1454">
            <v>5253</v>
          </cell>
          <cell r="I1454">
            <v>0.49199999999999999</v>
          </cell>
          <cell r="J1454">
            <v>2584.4760000000001</v>
          </cell>
          <cell r="K1454" t="str">
            <v>Peso de Producto Terminado</v>
          </cell>
          <cell r="L1454" t="str">
            <v>G1295</v>
          </cell>
          <cell r="M1454">
            <v>2002</v>
          </cell>
          <cell r="N1454">
            <v>6</v>
          </cell>
          <cell r="O1454" t="str">
            <v>043005</v>
          </cell>
          <cell r="P1454">
            <v>7</v>
          </cell>
          <cell r="Q1454" t="str">
            <v>14964</v>
          </cell>
          <cell r="R1454" t="str">
            <v>21707</v>
          </cell>
          <cell r="S1454" t="str">
            <v>0</v>
          </cell>
          <cell r="T1454" t="str">
            <v>ING. HENRY PALACIOS</v>
          </cell>
          <cell r="U1454">
            <v>43005</v>
          </cell>
        </row>
        <row r="1455">
          <cell r="A1455" t="str">
            <v>G1295C6006</v>
          </cell>
          <cell r="B1455" t="str">
            <v>FONDO TROQUELAD 507*367*225 T400 TE3635</v>
          </cell>
          <cell r="C1455">
            <v>90</v>
          </cell>
          <cell r="D1455" t="str">
            <v>6</v>
          </cell>
          <cell r="E1455">
            <v>20020607</v>
          </cell>
          <cell r="F1455" t="str">
            <v>UN</v>
          </cell>
          <cell r="G1455">
            <v>-1</v>
          </cell>
          <cell r="H1455">
            <v>179</v>
          </cell>
          <cell r="I1455">
            <v>0.79800000000000004</v>
          </cell>
          <cell r="J1455">
            <v>-142.84200000000001</v>
          </cell>
          <cell r="K1455" t="str">
            <v>Peso de Producto Terminado</v>
          </cell>
          <cell r="L1455" t="str">
            <v>G1295</v>
          </cell>
          <cell r="M1455">
            <v>2002</v>
          </cell>
          <cell r="N1455">
            <v>6</v>
          </cell>
          <cell r="O1455" t="str">
            <v>043014</v>
          </cell>
          <cell r="P1455">
            <v>1</v>
          </cell>
          <cell r="Q1455" t="str">
            <v>G1295</v>
          </cell>
          <cell r="R1455" t="str">
            <v>FACTUPA$03</v>
          </cell>
          <cell r="S1455" t="str">
            <v>0200014848</v>
          </cell>
          <cell r="T1455" t="str">
            <v>ING. HENRY PALACIOS</v>
          </cell>
          <cell r="U1455">
            <v>43014</v>
          </cell>
          <cell r="V1455">
            <v>3353.84</v>
          </cell>
          <cell r="W1455">
            <v>0</v>
          </cell>
          <cell r="X1455">
            <v>3353.84</v>
          </cell>
          <cell r="Y1455">
            <v>0</v>
          </cell>
        </row>
        <row r="1456">
          <cell r="A1456" t="str">
            <v>G1295C6006</v>
          </cell>
          <cell r="B1456" t="str">
            <v>FONDO TROQUELAD 507*367*225 T400 TE3635</v>
          </cell>
          <cell r="C1456">
            <v>90</v>
          </cell>
          <cell r="D1456" t="str">
            <v>6</v>
          </cell>
          <cell r="E1456">
            <v>20020607</v>
          </cell>
          <cell r="F1456" t="str">
            <v>UN</v>
          </cell>
          <cell r="G1456">
            <v>-1</v>
          </cell>
          <cell r="H1456">
            <v>1</v>
          </cell>
          <cell r="I1456">
            <v>0.79800000000000004</v>
          </cell>
          <cell r="J1456">
            <v>-0.79800000000000004</v>
          </cell>
          <cell r="K1456" t="str">
            <v>Peso de Producto Terminado</v>
          </cell>
          <cell r="L1456" t="str">
            <v>G1295</v>
          </cell>
          <cell r="M1456">
            <v>2002</v>
          </cell>
          <cell r="N1456">
            <v>6</v>
          </cell>
          <cell r="O1456" t="str">
            <v>043014</v>
          </cell>
          <cell r="P1456">
            <v>1</v>
          </cell>
          <cell r="Q1456" t="str">
            <v>G1295</v>
          </cell>
          <cell r="R1456" t="str">
            <v>FACTUPA$03</v>
          </cell>
          <cell r="S1456" t="str">
            <v>0200014848</v>
          </cell>
          <cell r="T1456" t="str">
            <v>ING. HENRY PALACIOS</v>
          </cell>
          <cell r="U1456">
            <v>43014</v>
          </cell>
          <cell r="V1456">
            <v>3353.84</v>
          </cell>
          <cell r="W1456">
            <v>0</v>
          </cell>
          <cell r="X1456">
            <v>3353.84</v>
          </cell>
          <cell r="Y1456">
            <v>0</v>
          </cell>
        </row>
        <row r="1457">
          <cell r="A1457" t="str">
            <v>G1295C6006</v>
          </cell>
          <cell r="B1457" t="str">
            <v>FONDO TROQUELAD 507*367*225 T400 TE3635</v>
          </cell>
          <cell r="C1457">
            <v>2</v>
          </cell>
          <cell r="D1457" t="str">
            <v>6</v>
          </cell>
          <cell r="E1457">
            <v>20020625</v>
          </cell>
          <cell r="F1457" t="str">
            <v>UN</v>
          </cell>
          <cell r="G1457">
            <v>1</v>
          </cell>
          <cell r="H1457">
            <v>15680</v>
          </cell>
          <cell r="I1457">
            <v>0.79300000000000004</v>
          </cell>
          <cell r="J1457">
            <v>12434.24</v>
          </cell>
          <cell r="K1457" t="str">
            <v>Peso de Producto Terminado</v>
          </cell>
          <cell r="L1457" t="str">
            <v>G1295</v>
          </cell>
          <cell r="M1457">
            <v>2002</v>
          </cell>
          <cell r="N1457">
            <v>6</v>
          </cell>
          <cell r="O1457" t="str">
            <v>043798</v>
          </cell>
          <cell r="P1457">
            <v>1</v>
          </cell>
          <cell r="Q1457" t="str">
            <v>15278</v>
          </cell>
          <cell r="R1457" t="str">
            <v>22023</v>
          </cell>
          <cell r="S1457" t="str">
            <v>0</v>
          </cell>
          <cell r="T1457" t="str">
            <v>ING. HENRY PALACIOS</v>
          </cell>
          <cell r="U1457">
            <v>43798</v>
          </cell>
        </row>
        <row r="1458">
          <cell r="A1458" t="str">
            <v>G1295C6006</v>
          </cell>
          <cell r="B1458" t="str">
            <v>FONDO TROQUELAD 507*367*225 T400 TE3635</v>
          </cell>
          <cell r="C1458">
            <v>90</v>
          </cell>
          <cell r="D1458" t="str">
            <v>6</v>
          </cell>
          <cell r="E1458">
            <v>20020626</v>
          </cell>
          <cell r="F1458" t="str">
            <v>UN</v>
          </cell>
          <cell r="G1458">
            <v>-1</v>
          </cell>
          <cell r="H1458">
            <v>5420</v>
          </cell>
          <cell r="I1458">
            <v>0.79800000000000004</v>
          </cell>
          <cell r="J1458">
            <v>-4325.16</v>
          </cell>
          <cell r="K1458" t="str">
            <v>Peso de Producto Terminado</v>
          </cell>
          <cell r="L1458" t="str">
            <v>G1295</v>
          </cell>
          <cell r="M1458">
            <v>2002</v>
          </cell>
          <cell r="N1458">
            <v>6</v>
          </cell>
          <cell r="O1458" t="str">
            <v>043801</v>
          </cell>
          <cell r="P1458">
            <v>2</v>
          </cell>
          <cell r="Q1458" t="str">
            <v>G1295</v>
          </cell>
          <cell r="R1458" t="str">
            <v>FACTUPA$03</v>
          </cell>
          <cell r="S1458" t="str">
            <v>0200015221</v>
          </cell>
          <cell r="T1458" t="str">
            <v>ING. HENRY PALACIOS</v>
          </cell>
          <cell r="U1458">
            <v>43801</v>
          </cell>
          <cell r="V1458">
            <v>3035.2</v>
          </cell>
          <cell r="W1458">
            <v>0</v>
          </cell>
          <cell r="X1458">
            <v>3035.2</v>
          </cell>
          <cell r="Y1458">
            <v>0</v>
          </cell>
        </row>
        <row r="1459">
          <cell r="A1459" t="str">
            <v>G1295C6006</v>
          </cell>
          <cell r="B1459" t="str">
            <v>FONDO TROQUELAD 507*367*225 T400 TE3635</v>
          </cell>
          <cell r="C1459">
            <v>90</v>
          </cell>
          <cell r="D1459" t="str">
            <v>6</v>
          </cell>
          <cell r="E1459">
            <v>20020626</v>
          </cell>
          <cell r="F1459" t="str">
            <v>UN</v>
          </cell>
          <cell r="G1459">
            <v>-1</v>
          </cell>
          <cell r="H1459">
            <v>4500</v>
          </cell>
          <cell r="I1459">
            <v>0.79800000000000004</v>
          </cell>
          <cell r="J1459">
            <v>-3591</v>
          </cell>
          <cell r="K1459" t="str">
            <v>Peso de Producto Terminado</v>
          </cell>
          <cell r="L1459" t="str">
            <v>G1295</v>
          </cell>
          <cell r="M1459">
            <v>2002</v>
          </cell>
          <cell r="N1459">
            <v>6</v>
          </cell>
          <cell r="O1459" t="str">
            <v>043807</v>
          </cell>
          <cell r="P1459">
            <v>1</v>
          </cell>
          <cell r="Q1459" t="str">
            <v>G1295</v>
          </cell>
          <cell r="R1459" t="str">
            <v>FACTUPA$03</v>
          </cell>
          <cell r="S1459" t="str">
            <v>0200015224</v>
          </cell>
          <cell r="T1459" t="str">
            <v>ING. HENRY PALACIOS</v>
          </cell>
          <cell r="U1459">
            <v>43807</v>
          </cell>
          <cell r="V1459">
            <v>2520</v>
          </cell>
          <cell r="W1459">
            <v>0</v>
          </cell>
          <cell r="X1459">
            <v>2520</v>
          </cell>
          <cell r="Y1459">
            <v>0</v>
          </cell>
        </row>
        <row r="1460">
          <cell r="A1460" t="str">
            <v>G1295C6006</v>
          </cell>
          <cell r="B1460" t="str">
            <v>FONDO TROQUELAD 507*367*225 T400 TE3635</v>
          </cell>
          <cell r="C1460">
            <v>90</v>
          </cell>
          <cell r="D1460" t="str">
            <v>6</v>
          </cell>
          <cell r="E1460">
            <v>20020627</v>
          </cell>
          <cell r="F1460" t="str">
            <v>UN</v>
          </cell>
          <cell r="G1460">
            <v>-1</v>
          </cell>
          <cell r="H1460">
            <v>5760</v>
          </cell>
          <cell r="I1460">
            <v>0.79800000000000004</v>
          </cell>
          <cell r="J1460">
            <v>-4596.4799999999996</v>
          </cell>
          <cell r="K1460" t="str">
            <v>Peso de Producto Terminado</v>
          </cell>
          <cell r="L1460" t="str">
            <v>G1295</v>
          </cell>
          <cell r="M1460">
            <v>2002</v>
          </cell>
          <cell r="N1460">
            <v>6</v>
          </cell>
          <cell r="O1460" t="str">
            <v>043855</v>
          </cell>
          <cell r="P1460">
            <v>1</v>
          </cell>
          <cell r="Q1460" t="str">
            <v>G1295</v>
          </cell>
          <cell r="R1460" t="str">
            <v>FACTUPA$03</v>
          </cell>
          <cell r="S1460" t="str">
            <v>0200015255</v>
          </cell>
          <cell r="T1460" t="str">
            <v>ING. HENRY PALACIOS</v>
          </cell>
          <cell r="U1460">
            <v>43855</v>
          </cell>
          <cell r="V1460">
            <v>3225.6</v>
          </cell>
          <cell r="W1460">
            <v>0</v>
          </cell>
          <cell r="X1460">
            <v>3225.6</v>
          </cell>
          <cell r="Y1460">
            <v>0</v>
          </cell>
        </row>
        <row r="1461">
          <cell r="A1461" t="str">
            <v>G1295C6006</v>
          </cell>
          <cell r="B1461" t="str">
            <v>FONDO TROQUELAD 507*367*225 T400 TE3635</v>
          </cell>
          <cell r="C1461">
            <v>2</v>
          </cell>
          <cell r="D1461" t="str">
            <v>6</v>
          </cell>
          <cell r="E1461">
            <v>20020630</v>
          </cell>
          <cell r="F1461" t="str">
            <v>UN</v>
          </cell>
          <cell r="G1461">
            <v>1</v>
          </cell>
          <cell r="H1461">
            <v>6000</v>
          </cell>
          <cell r="I1461">
            <v>0.79800000000000004</v>
          </cell>
          <cell r="J1461">
            <v>4788</v>
          </cell>
          <cell r="K1461" t="str">
            <v>Peso de Producto Terminado</v>
          </cell>
          <cell r="L1461" t="str">
            <v>G1295</v>
          </cell>
          <cell r="M1461">
            <v>2002</v>
          </cell>
          <cell r="N1461">
            <v>6</v>
          </cell>
          <cell r="O1461" t="str">
            <v>044031</v>
          </cell>
          <cell r="P1461">
            <v>1</v>
          </cell>
          <cell r="Q1461" t="str">
            <v>FACT15318</v>
          </cell>
          <cell r="R1461" t="str">
            <v>22119</v>
          </cell>
          <cell r="S1461" t="str">
            <v>0</v>
          </cell>
          <cell r="T1461" t="str">
            <v>ING. HENRY PALACIOS</v>
          </cell>
          <cell r="U1461">
            <v>44031</v>
          </cell>
        </row>
        <row r="1462">
          <cell r="A1462" t="str">
            <v>G1295C6006</v>
          </cell>
          <cell r="B1462" t="str">
            <v>FONDO TROQUELAD 507*367*225 T400 TE3635</v>
          </cell>
          <cell r="C1462">
            <v>90</v>
          </cell>
          <cell r="D1462" t="str">
            <v>6</v>
          </cell>
          <cell r="E1462">
            <v>20020630</v>
          </cell>
          <cell r="F1462" t="str">
            <v>UN</v>
          </cell>
          <cell r="G1462">
            <v>-1</v>
          </cell>
          <cell r="H1462">
            <v>6000</v>
          </cell>
          <cell r="I1462">
            <v>0.79800000000000004</v>
          </cell>
          <cell r="J1462">
            <v>-4788</v>
          </cell>
          <cell r="K1462" t="str">
            <v>Peso de Producto Terminado</v>
          </cell>
          <cell r="L1462" t="str">
            <v>G1295</v>
          </cell>
          <cell r="M1462">
            <v>2002</v>
          </cell>
          <cell r="N1462">
            <v>6</v>
          </cell>
          <cell r="O1462" t="str">
            <v>044032</v>
          </cell>
          <cell r="P1462">
            <v>2</v>
          </cell>
          <cell r="Q1462" t="str">
            <v>G1295</v>
          </cell>
          <cell r="R1462" t="str">
            <v>FACTUPA$03</v>
          </cell>
          <cell r="S1462" t="str">
            <v>0200015318</v>
          </cell>
          <cell r="T1462" t="str">
            <v>ING. HENRY PALACIOS</v>
          </cell>
          <cell r="U1462">
            <v>44032</v>
          </cell>
          <cell r="V1462">
            <v>3360</v>
          </cell>
          <cell r="W1462">
            <v>0</v>
          </cell>
          <cell r="X1462">
            <v>3360</v>
          </cell>
          <cell r="Y1462">
            <v>0</v>
          </cell>
        </row>
        <row r="1463">
          <cell r="A1463" t="str">
            <v>G1295C6006</v>
          </cell>
          <cell r="B1463" t="str">
            <v>FONDO TROQUELAD 507*367*225 T400 TE3635</v>
          </cell>
          <cell r="C1463">
            <v>2</v>
          </cell>
          <cell r="D1463" t="str">
            <v>6</v>
          </cell>
          <cell r="E1463">
            <v>20020630</v>
          </cell>
          <cell r="F1463" t="str">
            <v>UN</v>
          </cell>
          <cell r="G1463">
            <v>1</v>
          </cell>
          <cell r="H1463">
            <v>6500</v>
          </cell>
          <cell r="I1463">
            <v>0.79800000000000004</v>
          </cell>
          <cell r="J1463">
            <v>5187</v>
          </cell>
          <cell r="K1463" t="str">
            <v>Peso de Producto Terminado</v>
          </cell>
          <cell r="L1463" t="str">
            <v>G1295</v>
          </cell>
          <cell r="M1463">
            <v>2002</v>
          </cell>
          <cell r="N1463">
            <v>6</v>
          </cell>
          <cell r="O1463" t="str">
            <v>044037</v>
          </cell>
          <cell r="P1463">
            <v>1</v>
          </cell>
          <cell r="Q1463" t="str">
            <v>FACT15320</v>
          </cell>
          <cell r="R1463" t="str">
            <v>22119</v>
          </cell>
          <cell r="S1463" t="str">
            <v>13039</v>
          </cell>
          <cell r="T1463" t="str">
            <v>ING. HENRY PALACIOS</v>
          </cell>
          <cell r="U1463">
            <v>44037</v>
          </cell>
        </row>
        <row r="1464">
          <cell r="A1464" t="str">
            <v>G1295C6006</v>
          </cell>
          <cell r="B1464" t="str">
            <v>FONDO TROQUELAD 507*367*225 T400 TE3635</v>
          </cell>
          <cell r="C1464">
            <v>90</v>
          </cell>
          <cell r="D1464" t="str">
            <v>6</v>
          </cell>
          <cell r="E1464">
            <v>20020630</v>
          </cell>
          <cell r="F1464" t="str">
            <v>UN</v>
          </cell>
          <cell r="G1464">
            <v>-1</v>
          </cell>
          <cell r="H1464">
            <v>6500</v>
          </cell>
          <cell r="I1464">
            <v>0.79800000000000004</v>
          </cell>
          <cell r="J1464">
            <v>-5187</v>
          </cell>
          <cell r="K1464" t="str">
            <v>Peso de Producto Terminado</v>
          </cell>
          <cell r="L1464" t="str">
            <v>G1295</v>
          </cell>
          <cell r="M1464">
            <v>2002</v>
          </cell>
          <cell r="N1464">
            <v>6</v>
          </cell>
          <cell r="O1464" t="str">
            <v>044038</v>
          </cell>
          <cell r="P1464">
            <v>1</v>
          </cell>
          <cell r="Q1464" t="str">
            <v>G1295</v>
          </cell>
          <cell r="R1464" t="str">
            <v>FACTUPA$03</v>
          </cell>
          <cell r="S1464" t="str">
            <v>0200015320</v>
          </cell>
          <cell r="T1464" t="str">
            <v>ING. HENRY PALACIOS</v>
          </cell>
          <cell r="U1464">
            <v>44038</v>
          </cell>
          <cell r="V1464">
            <v>3640</v>
          </cell>
          <cell r="W1464">
            <v>0</v>
          </cell>
          <cell r="X1464">
            <v>3640</v>
          </cell>
          <cell r="Y1464">
            <v>0</v>
          </cell>
        </row>
        <row r="1465">
          <cell r="A1465" t="str">
            <v>G1295C6006</v>
          </cell>
          <cell r="B1465" t="str">
            <v>FONDO TROQUELAD 507*367*225 T400 TE3635</v>
          </cell>
          <cell r="C1465">
            <v>2</v>
          </cell>
          <cell r="D1465" t="str">
            <v>6</v>
          </cell>
          <cell r="E1465">
            <v>20020630</v>
          </cell>
          <cell r="F1465" t="str">
            <v>UN</v>
          </cell>
          <cell r="G1465">
            <v>1</v>
          </cell>
          <cell r="H1465">
            <v>6520</v>
          </cell>
          <cell r="I1465">
            <v>0.79800000000000004</v>
          </cell>
          <cell r="J1465">
            <v>5202.96</v>
          </cell>
          <cell r="K1465" t="str">
            <v>Peso de Producto Terminado</v>
          </cell>
          <cell r="L1465" t="str">
            <v>G1295</v>
          </cell>
          <cell r="M1465">
            <v>2002</v>
          </cell>
          <cell r="N1465">
            <v>6</v>
          </cell>
          <cell r="O1465" t="str">
            <v>044041</v>
          </cell>
          <cell r="P1465">
            <v>1</v>
          </cell>
          <cell r="Q1465" t="str">
            <v>FACT15322</v>
          </cell>
          <cell r="R1465" t="str">
            <v>22119</v>
          </cell>
          <cell r="S1465" t="str">
            <v>13041</v>
          </cell>
          <cell r="T1465" t="str">
            <v>ING. HENRY PALACIOS</v>
          </cell>
          <cell r="U1465">
            <v>44041</v>
          </cell>
        </row>
        <row r="1466">
          <cell r="A1466" t="str">
            <v>G0323C6001</v>
          </cell>
          <cell r="B1466" t="str">
            <v>CJ P´EXPORT MELON 1050*780 T/400 TE-4257</v>
          </cell>
          <cell r="C1466">
            <v>90</v>
          </cell>
          <cell r="D1466" t="str">
            <v>6</v>
          </cell>
          <cell r="E1466">
            <v>20020606</v>
          </cell>
          <cell r="F1466" t="str">
            <v>UN</v>
          </cell>
          <cell r="G1466">
            <v>-1</v>
          </cell>
          <cell r="H1466">
            <v>6293</v>
          </cell>
          <cell r="I1466">
            <v>0.94899999999999995</v>
          </cell>
          <cell r="J1466">
            <v>-5972.0569999999998</v>
          </cell>
          <cell r="K1466" t="str">
            <v>Peso de Producto Terminado</v>
          </cell>
          <cell r="L1466" t="str">
            <v>G0323</v>
          </cell>
          <cell r="M1466">
            <v>2002</v>
          </cell>
          <cell r="N1466">
            <v>6</v>
          </cell>
          <cell r="O1466" t="str">
            <v>042960</v>
          </cell>
          <cell r="P1466">
            <v>1</v>
          </cell>
          <cell r="Q1466" t="str">
            <v>G0323</v>
          </cell>
          <cell r="R1466" t="str">
            <v>FACTUPA$03</v>
          </cell>
          <cell r="S1466" t="str">
            <v>0200014823</v>
          </cell>
          <cell r="T1466" t="str">
            <v>BEDOMA S. A.</v>
          </cell>
          <cell r="U1466">
            <v>42960</v>
          </cell>
          <cell r="V1466">
            <v>4090.45</v>
          </cell>
          <cell r="W1466">
            <v>0</v>
          </cell>
          <cell r="X1466">
            <v>4090.45</v>
          </cell>
          <cell r="Y1466">
            <v>0</v>
          </cell>
        </row>
        <row r="1467">
          <cell r="A1467" t="str">
            <v>G1295C6006</v>
          </cell>
          <cell r="B1467" t="str">
            <v>FONDO TROQUELAD 507*367*225 T400 TE3635</v>
          </cell>
          <cell r="C1467">
            <v>90</v>
          </cell>
          <cell r="D1467" t="str">
            <v>6</v>
          </cell>
          <cell r="E1467">
            <v>20020630</v>
          </cell>
          <cell r="F1467" t="str">
            <v>UN</v>
          </cell>
          <cell r="G1467">
            <v>-1</v>
          </cell>
          <cell r="H1467">
            <v>6520</v>
          </cell>
          <cell r="I1467">
            <v>0.79800000000000004</v>
          </cell>
          <cell r="J1467">
            <v>-5202.96</v>
          </cell>
          <cell r="K1467" t="str">
            <v>Peso de Producto Terminado</v>
          </cell>
          <cell r="L1467" t="str">
            <v>G1295</v>
          </cell>
          <cell r="M1467">
            <v>2002</v>
          </cell>
          <cell r="N1467">
            <v>6</v>
          </cell>
          <cell r="O1467" t="str">
            <v>044042</v>
          </cell>
          <cell r="P1467">
            <v>3</v>
          </cell>
          <cell r="Q1467" t="str">
            <v>G1295</v>
          </cell>
          <cell r="R1467" t="str">
            <v>FACTUPA$03</v>
          </cell>
          <cell r="S1467" t="str">
            <v>0200015322</v>
          </cell>
          <cell r="T1467" t="str">
            <v>ING. HENRY PALACIOS</v>
          </cell>
          <cell r="U1467">
            <v>44042</v>
          </cell>
          <cell r="V1467">
            <v>3651.2</v>
          </cell>
          <cell r="W1467">
            <v>0</v>
          </cell>
          <cell r="X1467">
            <v>3651.2</v>
          </cell>
          <cell r="Y1467">
            <v>0</v>
          </cell>
        </row>
        <row r="1468">
          <cell r="A1468" t="str">
            <v>G1295C6015</v>
          </cell>
          <cell r="B1468" t="str">
            <v>TP 22XU N.F 517*380*235 BC 250 4863</v>
          </cell>
          <cell r="C1468">
            <v>90</v>
          </cell>
          <cell r="D1468" t="str">
            <v>6</v>
          </cell>
          <cell r="E1468">
            <v>20020627</v>
          </cell>
          <cell r="F1468" t="str">
            <v>UN</v>
          </cell>
          <cell r="G1468">
            <v>-1</v>
          </cell>
          <cell r="H1468">
            <v>3000</v>
          </cell>
          <cell r="I1468">
            <v>0.51700000000000002</v>
          </cell>
          <cell r="J1468">
            <v>-1551</v>
          </cell>
          <cell r="K1468" t="str">
            <v>Peso de Producto Terminado</v>
          </cell>
          <cell r="L1468" t="str">
            <v>G1295</v>
          </cell>
          <cell r="M1468">
            <v>2002</v>
          </cell>
          <cell r="N1468">
            <v>6</v>
          </cell>
          <cell r="O1468" t="str">
            <v>043855</v>
          </cell>
          <cell r="P1468">
            <v>2</v>
          </cell>
          <cell r="Q1468" t="str">
            <v>G1295</v>
          </cell>
          <cell r="R1468" t="str">
            <v>FACTUPA$03</v>
          </cell>
          <cell r="S1468" t="str">
            <v>0200015255</v>
          </cell>
          <cell r="T1468" t="str">
            <v>ING. HENRY PALACIOS</v>
          </cell>
          <cell r="U1468">
            <v>43855</v>
          </cell>
          <cell r="V1468">
            <v>1080</v>
          </cell>
          <cell r="W1468">
            <v>0</v>
          </cell>
          <cell r="X1468">
            <v>1080</v>
          </cell>
          <cell r="Y1468">
            <v>0</v>
          </cell>
        </row>
        <row r="1469">
          <cell r="A1469" t="str">
            <v>G1295C6010</v>
          </cell>
          <cell r="B1469" t="str">
            <v>CJ TAPA 22XU J.R. PRODC 517*380*235 4267</v>
          </cell>
          <cell r="C1469">
            <v>90</v>
          </cell>
          <cell r="D1469" t="str">
            <v>6</v>
          </cell>
          <cell r="E1469">
            <v>20020607</v>
          </cell>
          <cell r="F1469" t="str">
            <v>UN</v>
          </cell>
          <cell r="G1469">
            <v>-1</v>
          </cell>
          <cell r="H1469">
            <v>5253</v>
          </cell>
          <cell r="I1469">
            <v>0.49199999999999999</v>
          </cell>
          <cell r="J1469">
            <v>-2584.4760000000001</v>
          </cell>
          <cell r="K1469" t="str">
            <v>Peso de Producto Terminado</v>
          </cell>
          <cell r="L1469" t="str">
            <v>G1295</v>
          </cell>
          <cell r="M1469">
            <v>2002</v>
          </cell>
          <cell r="N1469">
            <v>6</v>
          </cell>
          <cell r="O1469" t="str">
            <v>043014</v>
          </cell>
          <cell r="P1469">
            <v>2</v>
          </cell>
          <cell r="Q1469" t="str">
            <v>G1295</v>
          </cell>
          <cell r="R1469" t="str">
            <v>FACTUPA$03</v>
          </cell>
          <cell r="S1469" t="str">
            <v>0200014848</v>
          </cell>
          <cell r="T1469" t="str">
            <v>ING. HENRY PALACIOS</v>
          </cell>
          <cell r="U1469">
            <v>43014</v>
          </cell>
          <cell r="V1469">
            <v>1891.08</v>
          </cell>
          <cell r="W1469">
            <v>0</v>
          </cell>
          <cell r="X1469">
            <v>1891.08</v>
          </cell>
          <cell r="Y1469">
            <v>0</v>
          </cell>
        </row>
        <row r="1470">
          <cell r="A1470" t="str">
            <v>G1295C6010</v>
          </cell>
          <cell r="B1470" t="str">
            <v>CJ TAPA 22XU J.R. PRODC 517*380*235 4267</v>
          </cell>
          <cell r="C1470">
            <v>2</v>
          </cell>
          <cell r="D1470" t="str">
            <v>6</v>
          </cell>
          <cell r="E1470">
            <v>20020630</v>
          </cell>
          <cell r="F1470" t="str">
            <v>UN</v>
          </cell>
          <cell r="G1470">
            <v>1</v>
          </cell>
          <cell r="H1470">
            <v>2025</v>
          </cell>
          <cell r="I1470">
            <v>0.49199999999999999</v>
          </cell>
          <cell r="J1470">
            <v>996.3</v>
          </cell>
          <cell r="K1470" t="str">
            <v>Peso de Producto Terminado</v>
          </cell>
          <cell r="L1470" t="str">
            <v>G1295</v>
          </cell>
          <cell r="M1470">
            <v>2002</v>
          </cell>
          <cell r="N1470">
            <v>6</v>
          </cell>
          <cell r="O1470" t="str">
            <v>044036</v>
          </cell>
          <cell r="P1470">
            <v>1</v>
          </cell>
          <cell r="Q1470" t="str">
            <v>15476</v>
          </cell>
          <cell r="R1470" t="str">
            <v>22118</v>
          </cell>
          <cell r="S1470" t="str">
            <v>0</v>
          </cell>
          <cell r="T1470" t="str">
            <v>ING. HENRY PALACIOS</v>
          </cell>
          <cell r="U1470">
            <v>44036</v>
          </cell>
        </row>
        <row r="1471">
          <cell r="A1471" t="str">
            <v>G1295C6010</v>
          </cell>
          <cell r="B1471" t="str">
            <v>CJ TAPA 22XU J.R. PRODC 517*380*235 4267</v>
          </cell>
          <cell r="C1471">
            <v>2</v>
          </cell>
          <cell r="D1471" t="str">
            <v>6</v>
          </cell>
          <cell r="E1471">
            <v>20020630</v>
          </cell>
          <cell r="F1471" t="str">
            <v>UN</v>
          </cell>
          <cell r="G1471">
            <v>1</v>
          </cell>
          <cell r="H1471">
            <v>1791</v>
          </cell>
          <cell r="I1471">
            <v>0.49199999999999999</v>
          </cell>
          <cell r="J1471">
            <v>881.17200000000003</v>
          </cell>
          <cell r="K1471" t="str">
            <v>Peso de Producto Terminado</v>
          </cell>
          <cell r="L1471" t="str">
            <v>G1295</v>
          </cell>
          <cell r="M1471">
            <v>2002</v>
          </cell>
          <cell r="N1471">
            <v>6</v>
          </cell>
          <cell r="O1471" t="str">
            <v>044036</v>
          </cell>
          <cell r="P1471">
            <v>3</v>
          </cell>
          <cell r="Q1471" t="str">
            <v>15477</v>
          </cell>
          <cell r="R1471" t="str">
            <v>22118</v>
          </cell>
          <cell r="S1471" t="str">
            <v>0</v>
          </cell>
          <cell r="T1471" t="str">
            <v>ING. HENRY PALACIOS</v>
          </cell>
          <cell r="U1471">
            <v>44036</v>
          </cell>
        </row>
        <row r="1472">
          <cell r="A1472" t="str">
            <v>G1295C6010</v>
          </cell>
          <cell r="B1472" t="str">
            <v>CJ TAPA 22XU J.R. PRODC 517*380*235 4267</v>
          </cell>
          <cell r="C1472">
            <v>90</v>
          </cell>
          <cell r="D1472" t="str">
            <v>6</v>
          </cell>
          <cell r="E1472">
            <v>20020630</v>
          </cell>
          <cell r="F1472" t="str">
            <v>UN</v>
          </cell>
          <cell r="G1472">
            <v>-1</v>
          </cell>
          <cell r="H1472">
            <v>2587</v>
          </cell>
          <cell r="I1472">
            <v>0.49199999999999999</v>
          </cell>
          <cell r="J1472">
            <v>-1272.8040000000001</v>
          </cell>
          <cell r="K1472" t="str">
            <v>Peso de Producto Terminado</v>
          </cell>
          <cell r="L1472" t="str">
            <v>G1295</v>
          </cell>
          <cell r="M1472">
            <v>2002</v>
          </cell>
          <cell r="N1472">
            <v>6</v>
          </cell>
          <cell r="O1472" t="str">
            <v>044038</v>
          </cell>
          <cell r="P1472">
            <v>3</v>
          </cell>
          <cell r="Q1472" t="str">
            <v>G1295</v>
          </cell>
          <cell r="R1472" t="str">
            <v>FACTUPA$03</v>
          </cell>
          <cell r="S1472" t="str">
            <v>0200015320</v>
          </cell>
          <cell r="T1472" t="str">
            <v>ING. HENRY PALACIOS</v>
          </cell>
          <cell r="U1472">
            <v>44038</v>
          </cell>
          <cell r="V1472">
            <v>931.32</v>
          </cell>
          <cell r="W1472">
            <v>0</v>
          </cell>
          <cell r="X1472">
            <v>931.32</v>
          </cell>
          <cell r="Y1472">
            <v>0</v>
          </cell>
        </row>
        <row r="1473">
          <cell r="A1473" t="str">
            <v>G1295C6010</v>
          </cell>
          <cell r="B1473" t="str">
            <v>CJ TAPA 22XU J.R. PRODC 517*380*235 4267</v>
          </cell>
          <cell r="C1473">
            <v>90</v>
          </cell>
          <cell r="D1473" t="str">
            <v>6</v>
          </cell>
          <cell r="E1473">
            <v>20020630</v>
          </cell>
          <cell r="F1473" t="str">
            <v>UN</v>
          </cell>
          <cell r="G1473">
            <v>-1</v>
          </cell>
          <cell r="H1473">
            <v>1229</v>
          </cell>
          <cell r="I1473">
            <v>0.49199999999999999</v>
          </cell>
          <cell r="J1473">
            <v>-604.66800000000001</v>
          </cell>
          <cell r="K1473" t="str">
            <v>Peso de Producto Terminado</v>
          </cell>
          <cell r="L1473" t="str">
            <v>G1295</v>
          </cell>
          <cell r="M1473">
            <v>2002</v>
          </cell>
          <cell r="N1473">
            <v>6</v>
          </cell>
          <cell r="O1473" t="str">
            <v>044042</v>
          </cell>
          <cell r="P1473">
            <v>4</v>
          </cell>
          <cell r="Q1473" t="str">
            <v>G1295</v>
          </cell>
          <cell r="R1473" t="str">
            <v>FACTUPA$03</v>
          </cell>
          <cell r="S1473" t="str">
            <v>0200015322</v>
          </cell>
          <cell r="T1473" t="str">
            <v>ING. HENRY PALACIOS</v>
          </cell>
          <cell r="U1473">
            <v>44042</v>
          </cell>
          <cell r="V1473">
            <v>442.44</v>
          </cell>
          <cell r="W1473">
            <v>0</v>
          </cell>
          <cell r="X1473">
            <v>442.44</v>
          </cell>
          <cell r="Y1473">
            <v>0</v>
          </cell>
        </row>
        <row r="1474">
          <cell r="A1474" t="str">
            <v>G1295C6013</v>
          </cell>
          <cell r="B1474" t="str">
            <v>TP 22XU EL PRIMO 517*380*235 KC 250 4862</v>
          </cell>
          <cell r="C1474">
            <v>2</v>
          </cell>
          <cell r="D1474" t="str">
            <v>6</v>
          </cell>
          <cell r="E1474">
            <v>20020625</v>
          </cell>
          <cell r="F1474" t="str">
            <v>UN</v>
          </cell>
          <cell r="G1474">
            <v>1</v>
          </cell>
          <cell r="H1474">
            <v>5420</v>
          </cell>
          <cell r="I1474">
            <v>0.51700000000000002</v>
          </cell>
          <cell r="J1474">
            <v>2802.14</v>
          </cell>
          <cell r="K1474" t="str">
            <v>Peso de Producto Terminado</v>
          </cell>
          <cell r="L1474" t="str">
            <v>G1295</v>
          </cell>
          <cell r="M1474">
            <v>2002</v>
          </cell>
          <cell r="N1474">
            <v>6</v>
          </cell>
          <cell r="O1474" t="str">
            <v>043798</v>
          </cell>
          <cell r="P1474">
            <v>2</v>
          </cell>
          <cell r="Q1474" t="str">
            <v>15397</v>
          </cell>
          <cell r="R1474" t="str">
            <v>22048</v>
          </cell>
          <cell r="S1474" t="str">
            <v>0</v>
          </cell>
          <cell r="T1474" t="str">
            <v>ING. HENRY PALACIOS</v>
          </cell>
          <cell r="U1474">
            <v>43798</v>
          </cell>
        </row>
        <row r="1475">
          <cell r="A1475" t="str">
            <v>G1295C6013</v>
          </cell>
          <cell r="B1475" t="str">
            <v>TP 22XU EL PRIMO 517*380*235 KC 250 4862</v>
          </cell>
          <cell r="C1475">
            <v>90</v>
          </cell>
          <cell r="D1475" t="str">
            <v>6</v>
          </cell>
          <cell r="E1475">
            <v>20020626</v>
          </cell>
          <cell r="F1475" t="str">
            <v>UN</v>
          </cell>
          <cell r="G1475">
            <v>-1</v>
          </cell>
          <cell r="H1475">
            <v>5420</v>
          </cell>
          <cell r="I1475">
            <v>0.51700000000000002</v>
          </cell>
          <cell r="J1475">
            <v>-2802.14</v>
          </cell>
          <cell r="K1475" t="str">
            <v>Peso de Producto Terminado</v>
          </cell>
          <cell r="L1475" t="str">
            <v>G1295</v>
          </cell>
          <cell r="M1475">
            <v>2002</v>
          </cell>
          <cell r="N1475">
            <v>6</v>
          </cell>
          <cell r="O1475" t="str">
            <v>043801</v>
          </cell>
          <cell r="P1475">
            <v>1</v>
          </cell>
          <cell r="Q1475" t="str">
            <v>G1295</v>
          </cell>
          <cell r="R1475" t="str">
            <v>FACTUPA$03</v>
          </cell>
          <cell r="S1475" t="str">
            <v>0200015221</v>
          </cell>
          <cell r="T1475" t="str">
            <v>ING. HENRY PALACIOS</v>
          </cell>
          <cell r="U1475">
            <v>43801</v>
          </cell>
          <cell r="V1475">
            <v>1951.2</v>
          </cell>
          <cell r="W1475">
            <v>0</v>
          </cell>
          <cell r="X1475">
            <v>1951.2</v>
          </cell>
          <cell r="Y1475">
            <v>0</v>
          </cell>
        </row>
        <row r="1476">
          <cell r="A1476" t="str">
            <v>G1295C6013</v>
          </cell>
          <cell r="B1476" t="str">
            <v>TP 22XU EL PRIMO 517*380*235 KC 250 4862</v>
          </cell>
          <cell r="C1476">
            <v>2</v>
          </cell>
          <cell r="D1476" t="str">
            <v>6</v>
          </cell>
          <cell r="E1476">
            <v>20020630</v>
          </cell>
          <cell r="F1476" t="str">
            <v>UN</v>
          </cell>
          <cell r="G1476">
            <v>1</v>
          </cell>
          <cell r="H1476">
            <v>3410</v>
          </cell>
          <cell r="I1476">
            <v>0.51700000000000002</v>
          </cell>
          <cell r="J1476">
            <v>1762.97</v>
          </cell>
          <cell r="K1476" t="str">
            <v>Peso de Producto Terminado</v>
          </cell>
          <cell r="L1476" t="str">
            <v>G1295</v>
          </cell>
          <cell r="M1476">
            <v>2002</v>
          </cell>
          <cell r="N1476">
            <v>6</v>
          </cell>
          <cell r="O1476" t="str">
            <v>044036</v>
          </cell>
          <cell r="P1476">
            <v>5</v>
          </cell>
          <cell r="Q1476" t="str">
            <v>15475</v>
          </cell>
          <cell r="R1476" t="str">
            <v>22116</v>
          </cell>
          <cell r="S1476" t="str">
            <v>0</v>
          </cell>
          <cell r="T1476" t="str">
            <v>ING. HENRY PALACIOS</v>
          </cell>
          <cell r="U1476">
            <v>44036</v>
          </cell>
        </row>
        <row r="1477">
          <cell r="A1477" t="str">
            <v>G1295C6013</v>
          </cell>
          <cell r="B1477" t="str">
            <v>TP 22XU EL PRIMO 517*380*235 KC 250 4862</v>
          </cell>
          <cell r="C1477">
            <v>90</v>
          </cell>
          <cell r="D1477" t="str">
            <v>6</v>
          </cell>
          <cell r="E1477">
            <v>20020630</v>
          </cell>
          <cell r="F1477" t="str">
            <v>UN</v>
          </cell>
          <cell r="G1477">
            <v>-1</v>
          </cell>
          <cell r="H1477">
            <v>3410</v>
          </cell>
          <cell r="I1477">
            <v>0.51700000000000002</v>
          </cell>
          <cell r="J1477">
            <v>-1762.97</v>
          </cell>
          <cell r="K1477" t="str">
            <v>Peso de Producto Terminado</v>
          </cell>
          <cell r="L1477" t="str">
            <v>G1295</v>
          </cell>
          <cell r="M1477">
            <v>2002</v>
          </cell>
          <cell r="N1477">
            <v>6</v>
          </cell>
          <cell r="O1477" t="str">
            <v>044042</v>
          </cell>
          <cell r="P1477">
            <v>1</v>
          </cell>
          <cell r="Q1477" t="str">
            <v>G1295</v>
          </cell>
          <cell r="R1477" t="str">
            <v>FACTUPA$03</v>
          </cell>
          <cell r="S1477" t="str">
            <v>0200015322</v>
          </cell>
          <cell r="T1477" t="str">
            <v>ING. HENRY PALACIOS</v>
          </cell>
          <cell r="U1477">
            <v>44042</v>
          </cell>
          <cell r="V1477">
            <v>1227.5999999999999</v>
          </cell>
          <cell r="W1477">
            <v>0</v>
          </cell>
          <cell r="X1477">
            <v>1227.5999999999999</v>
          </cell>
          <cell r="Y1477">
            <v>0</v>
          </cell>
        </row>
        <row r="1478">
          <cell r="A1478" t="str">
            <v>G1295C6015</v>
          </cell>
          <cell r="B1478" t="str">
            <v>TP 22XU N.F 517*380*235 BC 250 4863</v>
          </cell>
          <cell r="C1478">
            <v>2</v>
          </cell>
          <cell r="D1478" t="str">
            <v>6</v>
          </cell>
          <cell r="E1478">
            <v>20020626</v>
          </cell>
          <cell r="F1478" t="str">
            <v>UN</v>
          </cell>
          <cell r="G1478">
            <v>1</v>
          </cell>
          <cell r="H1478">
            <v>713</v>
          </cell>
          <cell r="I1478">
            <v>0.51700000000000002</v>
          </cell>
          <cell r="J1478">
            <v>368.62100000000004</v>
          </cell>
          <cell r="K1478" t="str">
            <v>Peso de Producto Terminado</v>
          </cell>
          <cell r="L1478" t="str">
            <v>G1295</v>
          </cell>
          <cell r="M1478">
            <v>2002</v>
          </cell>
          <cell r="N1478">
            <v>6</v>
          </cell>
          <cell r="O1478" t="str">
            <v>043848</v>
          </cell>
          <cell r="P1478">
            <v>2</v>
          </cell>
          <cell r="Q1478" t="str">
            <v>15281</v>
          </cell>
          <cell r="R1478" t="str">
            <v>22049</v>
          </cell>
          <cell r="S1478" t="str">
            <v>0</v>
          </cell>
          <cell r="T1478" t="str">
            <v>ING. HENRY PALACIOS</v>
          </cell>
          <cell r="U1478">
            <v>43848</v>
          </cell>
        </row>
        <row r="1479">
          <cell r="A1479" t="str">
            <v>G0323C6001</v>
          </cell>
          <cell r="B1479" t="str">
            <v>CJ P´EXPORT MELON 1050*780 T/400 TE-4257</v>
          </cell>
          <cell r="C1479">
            <v>90</v>
          </cell>
          <cell r="D1479" t="str">
            <v>6</v>
          </cell>
          <cell r="E1479">
            <v>20020606</v>
          </cell>
          <cell r="F1479" t="str">
            <v>UN</v>
          </cell>
          <cell r="G1479">
            <v>-1</v>
          </cell>
          <cell r="H1479">
            <v>3119</v>
          </cell>
          <cell r="I1479">
            <v>0.94899999999999995</v>
          </cell>
          <cell r="J1479">
            <v>-2959.931</v>
          </cell>
          <cell r="K1479" t="str">
            <v>Peso de Producto Terminado</v>
          </cell>
          <cell r="L1479" t="str">
            <v>G0323</v>
          </cell>
          <cell r="M1479">
            <v>2002</v>
          </cell>
          <cell r="N1479">
            <v>6</v>
          </cell>
          <cell r="O1479" t="str">
            <v>042964</v>
          </cell>
          <cell r="P1479">
            <v>1</v>
          </cell>
          <cell r="Q1479" t="str">
            <v>G0323</v>
          </cell>
          <cell r="R1479" t="str">
            <v>FACTUPA$03</v>
          </cell>
          <cell r="S1479" t="str">
            <v>0200014824</v>
          </cell>
          <cell r="T1479" t="str">
            <v>BEDOMA S. A.</v>
          </cell>
          <cell r="U1479">
            <v>42964</v>
          </cell>
          <cell r="V1479">
            <v>2027.35</v>
          </cell>
          <cell r="W1479">
            <v>0</v>
          </cell>
          <cell r="X1479">
            <v>2027.35</v>
          </cell>
          <cell r="Y1479">
            <v>0</v>
          </cell>
        </row>
        <row r="1480">
          <cell r="A1480" t="str">
            <v>G1923C6TPL</v>
          </cell>
          <cell r="B1480" t="str">
            <v>CJ TAPA PLATANO 497*390*236 T250 TE3233</v>
          </cell>
          <cell r="C1480">
            <v>90</v>
          </cell>
          <cell r="D1480" t="str">
            <v>6</v>
          </cell>
          <cell r="E1480">
            <v>20020614</v>
          </cell>
          <cell r="F1480" t="str">
            <v>UN</v>
          </cell>
          <cell r="G1480">
            <v>-1</v>
          </cell>
          <cell r="H1480">
            <v>5500</v>
          </cell>
          <cell r="I1480">
            <v>0.48599999999999999</v>
          </cell>
          <cell r="J1480">
            <v>-2673</v>
          </cell>
          <cell r="K1480" t="str">
            <v>Peso de Producto Terminado</v>
          </cell>
          <cell r="L1480" t="str">
            <v>G1923</v>
          </cell>
          <cell r="M1480">
            <v>2002</v>
          </cell>
          <cell r="N1480">
            <v>6</v>
          </cell>
          <cell r="O1480" t="str">
            <v>043309</v>
          </cell>
          <cell r="P1480">
            <v>2</v>
          </cell>
          <cell r="Q1480" t="str">
            <v>G1923</v>
          </cell>
          <cell r="R1480" t="str">
            <v>FACTUPA$03</v>
          </cell>
          <cell r="S1480" t="str">
            <v>0200014993</v>
          </cell>
          <cell r="T1480" t="str">
            <v>NOBIS-EXPORTAC S.A.</v>
          </cell>
          <cell r="U1480">
            <v>43309</v>
          </cell>
          <cell r="V1480">
            <v>2035</v>
          </cell>
          <cell r="W1480">
            <v>0</v>
          </cell>
          <cell r="X1480">
            <v>2035</v>
          </cell>
          <cell r="Y1480">
            <v>0</v>
          </cell>
        </row>
        <row r="1481">
          <cell r="A1481" t="str">
            <v>G2103R7MPK</v>
          </cell>
          <cell r="B1481" t="str">
            <v>KILOS PAPEL KRAFF 125GR ANCHO 1480 MM</v>
          </cell>
          <cell r="C1481">
            <v>2</v>
          </cell>
          <cell r="D1481" t="str">
            <v>7</v>
          </cell>
          <cell r="E1481">
            <v>20020605</v>
          </cell>
          <cell r="F1481" t="str">
            <v>KG</v>
          </cell>
          <cell r="G1481">
            <v>1</v>
          </cell>
          <cell r="H1481">
            <v>1907</v>
          </cell>
          <cell r="I1481">
            <v>1</v>
          </cell>
          <cell r="J1481">
            <v>1907</v>
          </cell>
          <cell r="K1481" t="str">
            <v>Peso de Producto Terminado</v>
          </cell>
          <cell r="L1481" t="str">
            <v>G2103</v>
          </cell>
          <cell r="M1481">
            <v>2002</v>
          </cell>
          <cell r="N1481">
            <v>6</v>
          </cell>
          <cell r="O1481" t="str">
            <v>042903</v>
          </cell>
          <cell r="P1481">
            <v>1</v>
          </cell>
          <cell r="Q1481" t="str">
            <v>FACT14799</v>
          </cell>
          <cell r="R1481" t="str">
            <v>0</v>
          </cell>
          <cell r="S1481" t="str">
            <v>14799</v>
          </cell>
          <cell r="T1481" t="str">
            <v>PAPELESA</v>
          </cell>
          <cell r="U1481">
            <v>42903</v>
          </cell>
        </row>
        <row r="1482">
          <cell r="A1482" t="str">
            <v>G2103R7MPK</v>
          </cell>
          <cell r="B1482" t="str">
            <v>KILOS PAPEL KRAFF 125GR ANCHO 1480 MM</v>
          </cell>
          <cell r="C1482">
            <v>90</v>
          </cell>
          <cell r="D1482" t="str">
            <v>7</v>
          </cell>
          <cell r="E1482">
            <v>20020605</v>
          </cell>
          <cell r="F1482" t="str">
            <v>KG</v>
          </cell>
          <cell r="G1482">
            <v>-1</v>
          </cell>
          <cell r="H1482">
            <v>1907</v>
          </cell>
          <cell r="I1482">
            <v>1</v>
          </cell>
          <cell r="J1482">
            <v>-1907</v>
          </cell>
          <cell r="K1482" t="str">
            <v>Peso de Producto Terminado</v>
          </cell>
          <cell r="L1482" t="str">
            <v>G2103</v>
          </cell>
          <cell r="M1482">
            <v>2002</v>
          </cell>
          <cell r="N1482">
            <v>6</v>
          </cell>
          <cell r="O1482" t="str">
            <v>042904</v>
          </cell>
          <cell r="P1482">
            <v>1</v>
          </cell>
          <cell r="Q1482" t="str">
            <v>G2103</v>
          </cell>
          <cell r="R1482" t="str">
            <v>FACTUPA$02</v>
          </cell>
          <cell r="S1482" t="str">
            <v>0200014799</v>
          </cell>
          <cell r="T1482" t="str">
            <v>PAPELESA</v>
          </cell>
          <cell r="U1482">
            <v>42904</v>
          </cell>
          <cell r="V1482">
            <v>1048.8499999999999</v>
          </cell>
          <cell r="W1482">
            <v>0</v>
          </cell>
          <cell r="X1482">
            <v>1048.8499999999999</v>
          </cell>
          <cell r="Y1482">
            <v>125.86</v>
          </cell>
        </row>
        <row r="1483">
          <cell r="A1483" t="str">
            <v>G2103R7MPK</v>
          </cell>
          <cell r="B1483" t="str">
            <v>KILOS PAPEL KRAFF 125GR ANCHO 1480 MM</v>
          </cell>
          <cell r="C1483">
            <v>90</v>
          </cell>
          <cell r="D1483" t="str">
            <v>7</v>
          </cell>
          <cell r="E1483">
            <v>20020621</v>
          </cell>
          <cell r="F1483" t="str">
            <v>KG</v>
          </cell>
          <cell r="G1483">
            <v>-1</v>
          </cell>
          <cell r="H1483">
            <v>3504</v>
          </cell>
          <cell r="I1483">
            <v>1</v>
          </cell>
          <cell r="J1483">
            <v>-3504</v>
          </cell>
          <cell r="K1483" t="str">
            <v>Peso de Producto Terminado</v>
          </cell>
          <cell r="L1483" t="str">
            <v>G2103</v>
          </cell>
          <cell r="M1483">
            <v>2002</v>
          </cell>
          <cell r="N1483">
            <v>6</v>
          </cell>
          <cell r="O1483" t="str">
            <v>043571</v>
          </cell>
          <cell r="P1483">
            <v>1</v>
          </cell>
          <cell r="Q1483" t="str">
            <v>G2103</v>
          </cell>
          <cell r="R1483" t="str">
            <v>FACTUPA$02</v>
          </cell>
          <cell r="S1483" t="str">
            <v>0200015126</v>
          </cell>
          <cell r="T1483" t="str">
            <v>PAPELESA</v>
          </cell>
          <cell r="U1483">
            <v>43571</v>
          </cell>
          <cell r="V1483">
            <v>1576.8</v>
          </cell>
          <cell r="W1483">
            <v>0</v>
          </cell>
          <cell r="X1483">
            <v>1576.8</v>
          </cell>
          <cell r="Y1483">
            <v>189.22</v>
          </cell>
        </row>
        <row r="1484">
          <cell r="A1484" t="str">
            <v>G0000R7MPK</v>
          </cell>
          <cell r="B1484" t="str">
            <v>MATERIA PRIMA</v>
          </cell>
          <cell r="C1484">
            <v>90</v>
          </cell>
          <cell r="D1484" t="str">
            <v>7</v>
          </cell>
          <cell r="E1484">
            <v>20020612</v>
          </cell>
          <cell r="F1484" t="str">
            <v>KG</v>
          </cell>
          <cell r="G1484">
            <v>-1</v>
          </cell>
          <cell r="H1484">
            <v>1688</v>
          </cell>
          <cell r="I1484">
            <v>0</v>
          </cell>
          <cell r="J1484">
            <v>0</v>
          </cell>
          <cell r="K1484" t="str">
            <v>Peso de Ventas</v>
          </cell>
          <cell r="L1484" t="str">
            <v>G0000</v>
          </cell>
          <cell r="M1484">
            <v>2002</v>
          </cell>
          <cell r="N1484">
            <v>6</v>
          </cell>
          <cell r="O1484" t="str">
            <v>043207</v>
          </cell>
          <cell r="P1484">
            <v>1</v>
          </cell>
          <cell r="Q1484" t="str">
            <v>G0514</v>
          </cell>
          <cell r="R1484" t="str">
            <v>FACTUPA$02</v>
          </cell>
          <cell r="S1484" t="str">
            <v>0200014938</v>
          </cell>
          <cell r="T1484" t="str">
            <v>INDUSTRIAL LA REFORMA</v>
          </cell>
          <cell r="U1484">
            <v>43207</v>
          </cell>
          <cell r="V1484">
            <v>450.69</v>
          </cell>
          <cell r="W1484">
            <v>0</v>
          </cell>
          <cell r="X1484">
            <v>450.69</v>
          </cell>
          <cell r="Y1484">
            <v>54.08</v>
          </cell>
        </row>
        <row r="1485">
          <cell r="A1485" t="str">
            <v>G0000R7MPK</v>
          </cell>
          <cell r="B1485" t="str">
            <v>MATERIA PRIMA</v>
          </cell>
          <cell r="C1485">
            <v>10</v>
          </cell>
          <cell r="D1485" t="str">
            <v>7</v>
          </cell>
          <cell r="E1485">
            <v>20020617</v>
          </cell>
          <cell r="F1485" t="str">
            <v>KG</v>
          </cell>
          <cell r="G1485">
            <v>1</v>
          </cell>
          <cell r="H1485">
            <v>1688</v>
          </cell>
          <cell r="I1485">
            <v>0</v>
          </cell>
          <cell r="J1485">
            <v>0</v>
          </cell>
          <cell r="K1485" t="str">
            <v>Peso de Ventas</v>
          </cell>
          <cell r="L1485" t="str">
            <v>G0000</v>
          </cell>
          <cell r="M1485">
            <v>2002</v>
          </cell>
          <cell r="N1485">
            <v>6</v>
          </cell>
          <cell r="O1485" t="str">
            <v>043384</v>
          </cell>
          <cell r="P1485">
            <v>1</v>
          </cell>
          <cell r="Q1485" t="str">
            <v>G0514</v>
          </cell>
          <cell r="R1485" t="str">
            <v>NCANU$CIVA</v>
          </cell>
          <cell r="S1485" t="str">
            <v>0100002171</v>
          </cell>
          <cell r="T1485" t="str">
            <v>INDUSTRIAL LA REFORMA</v>
          </cell>
          <cell r="U1485">
            <v>43384</v>
          </cell>
          <cell r="V1485">
            <v>450.69</v>
          </cell>
          <cell r="W1485">
            <v>0</v>
          </cell>
          <cell r="X1485">
            <v>450.69</v>
          </cell>
          <cell r="Y1485">
            <v>54.08</v>
          </cell>
        </row>
        <row r="1486">
          <cell r="A1486" t="str">
            <v>G0000R7MPK</v>
          </cell>
          <cell r="B1486" t="str">
            <v>MATERIA PRIMA</v>
          </cell>
          <cell r="C1486">
            <v>90</v>
          </cell>
          <cell r="D1486" t="str">
            <v>7</v>
          </cell>
          <cell r="E1486">
            <v>20020617</v>
          </cell>
          <cell r="F1486" t="str">
            <v>KG</v>
          </cell>
          <cell r="G1486">
            <v>-1</v>
          </cell>
          <cell r="H1486">
            <v>1688</v>
          </cell>
          <cell r="I1486">
            <v>0</v>
          </cell>
          <cell r="J1486">
            <v>0</v>
          </cell>
          <cell r="K1486" t="str">
            <v>Peso de Ventas</v>
          </cell>
          <cell r="L1486" t="str">
            <v>G0000</v>
          </cell>
          <cell r="M1486">
            <v>2002</v>
          </cell>
          <cell r="N1486">
            <v>6</v>
          </cell>
          <cell r="O1486" t="str">
            <v>043388</v>
          </cell>
          <cell r="P1486">
            <v>1</v>
          </cell>
          <cell r="Q1486" t="str">
            <v>G0514</v>
          </cell>
          <cell r="R1486" t="str">
            <v>FACTUPA$02</v>
          </cell>
          <cell r="S1486" t="str">
            <v>0200015027</v>
          </cell>
          <cell r="T1486" t="str">
            <v>INDUSTRIAL LA REFORMA</v>
          </cell>
          <cell r="U1486">
            <v>43388</v>
          </cell>
          <cell r="V1486">
            <v>675.2</v>
          </cell>
          <cell r="W1486">
            <v>0</v>
          </cell>
          <cell r="X1486">
            <v>675.2</v>
          </cell>
          <cell r="Y1486">
            <v>81.02</v>
          </cell>
        </row>
        <row r="1487">
          <cell r="A1487" t="str">
            <v>G1107L8DT1</v>
          </cell>
          <cell r="B1487" t="str">
            <v>TAPA LAMINA DORADO 100 LBS 1510*910 T350</v>
          </cell>
          <cell r="C1487">
            <v>2</v>
          </cell>
          <cell r="D1487" t="str">
            <v>8</v>
          </cell>
          <cell r="E1487">
            <v>20020617</v>
          </cell>
          <cell r="F1487" t="str">
            <v>UN</v>
          </cell>
          <cell r="G1487">
            <v>1</v>
          </cell>
          <cell r="H1487">
            <v>996</v>
          </cell>
          <cell r="I1487">
            <v>1.39</v>
          </cell>
          <cell r="J1487">
            <v>1384.44</v>
          </cell>
          <cell r="K1487" t="str">
            <v>Peso de Producto Terminado</v>
          </cell>
          <cell r="L1487" t="str">
            <v>G1107</v>
          </cell>
          <cell r="M1487">
            <v>2002</v>
          </cell>
          <cell r="N1487">
            <v>6</v>
          </cell>
          <cell r="O1487" t="str">
            <v>043457</v>
          </cell>
          <cell r="P1487">
            <v>1</v>
          </cell>
          <cell r="Q1487" t="str">
            <v>14112</v>
          </cell>
          <cell r="R1487" t="str">
            <v>21917</v>
          </cell>
          <cell r="S1487" t="str">
            <v>0</v>
          </cell>
          <cell r="T1487" t="str">
            <v>HIPEFIST S.A.</v>
          </cell>
          <cell r="U1487">
            <v>43457</v>
          </cell>
        </row>
        <row r="1488">
          <cell r="A1488" t="str">
            <v>G0469L8005</v>
          </cell>
          <cell r="B1488" t="str">
            <v>LAMINA 2900*1890 K-C T/175</v>
          </cell>
          <cell r="C1488">
            <v>90</v>
          </cell>
          <cell r="D1488" t="str">
            <v>8</v>
          </cell>
          <cell r="E1488">
            <v>20020618</v>
          </cell>
          <cell r="F1488" t="str">
            <v>UN</v>
          </cell>
          <cell r="G1488">
            <v>-1</v>
          </cell>
          <cell r="H1488">
            <v>540</v>
          </cell>
          <cell r="I1488">
            <v>3.2069999999999999</v>
          </cell>
          <cell r="J1488">
            <v>-1731.78</v>
          </cell>
          <cell r="K1488" t="str">
            <v>Peso de Producto Terminado</v>
          </cell>
          <cell r="L1488" t="str">
            <v>G0469</v>
          </cell>
          <cell r="M1488">
            <v>2002</v>
          </cell>
          <cell r="N1488">
            <v>6</v>
          </cell>
          <cell r="O1488" t="str">
            <v>043416</v>
          </cell>
          <cell r="P1488">
            <v>1</v>
          </cell>
          <cell r="Q1488" t="str">
            <v>G0469</v>
          </cell>
          <cell r="R1488" t="str">
            <v>FACTUPA$02</v>
          </cell>
          <cell r="S1488" t="str">
            <v>0200015050</v>
          </cell>
          <cell r="T1488" t="str">
            <v>CARTONES Y SERVICIOS</v>
          </cell>
          <cell r="U1488">
            <v>43416</v>
          </cell>
          <cell r="V1488">
            <v>1420.2</v>
          </cell>
          <cell r="W1488">
            <v>0</v>
          </cell>
          <cell r="X1488">
            <v>1420.2</v>
          </cell>
          <cell r="Y1488">
            <v>170.42</v>
          </cell>
        </row>
        <row r="1489">
          <cell r="A1489" t="str">
            <v>G1107L8PTZ</v>
          </cell>
          <cell r="B1489" t="str">
            <v>LAMINA PEZ ESPADA TAPA 1940*960 T/350</v>
          </cell>
          <cell r="C1489">
            <v>90</v>
          </cell>
          <cell r="D1489" t="str">
            <v>8</v>
          </cell>
          <cell r="E1489">
            <v>20020627</v>
          </cell>
          <cell r="F1489" t="str">
            <v>UN</v>
          </cell>
          <cell r="G1489">
            <v>-1</v>
          </cell>
          <cell r="H1489">
            <v>1041</v>
          </cell>
          <cell r="I1489">
            <v>1.9119999999999999</v>
          </cell>
          <cell r="J1489">
            <v>-1990.3919999999998</v>
          </cell>
          <cell r="K1489" t="str">
            <v>Peso de Producto Terminado</v>
          </cell>
          <cell r="L1489" t="str">
            <v>G1107</v>
          </cell>
          <cell r="M1489">
            <v>2002</v>
          </cell>
          <cell r="N1489">
            <v>6</v>
          </cell>
          <cell r="O1489" t="str">
            <v>043853</v>
          </cell>
          <cell r="P1489">
            <v>1</v>
          </cell>
          <cell r="Q1489" t="str">
            <v>G1107</v>
          </cell>
          <cell r="R1489" t="str">
            <v>FACTUPA$03</v>
          </cell>
          <cell r="S1489" t="str">
            <v>0200015253</v>
          </cell>
          <cell r="T1489" t="str">
            <v>HIPEFIST S.A.</v>
          </cell>
          <cell r="U1489">
            <v>43853</v>
          </cell>
          <cell r="V1489">
            <v>1655.19</v>
          </cell>
          <cell r="W1489">
            <v>0</v>
          </cell>
          <cell r="X1489">
            <v>1655.19</v>
          </cell>
          <cell r="Y1489">
            <v>0</v>
          </cell>
        </row>
        <row r="1490">
          <cell r="A1490" t="str">
            <v>G1107L8001</v>
          </cell>
          <cell r="B1490" t="str">
            <v>LAM ALBACORA GRD TP 1890*750 T 350</v>
          </cell>
          <cell r="C1490">
            <v>90</v>
          </cell>
          <cell r="D1490" t="str">
            <v>8</v>
          </cell>
          <cell r="E1490">
            <v>20020627</v>
          </cell>
          <cell r="F1490" t="str">
            <v>UN</v>
          </cell>
          <cell r="G1490">
            <v>-1</v>
          </cell>
          <cell r="H1490">
            <v>1175</v>
          </cell>
          <cell r="I1490">
            <v>1.4550000000000001</v>
          </cell>
          <cell r="J1490">
            <v>-1709.625</v>
          </cell>
          <cell r="K1490" t="str">
            <v>Peso de Producto Terminado</v>
          </cell>
          <cell r="L1490" t="str">
            <v>G1107</v>
          </cell>
          <cell r="M1490">
            <v>2002</v>
          </cell>
          <cell r="N1490">
            <v>6</v>
          </cell>
          <cell r="O1490" t="str">
            <v>043850</v>
          </cell>
          <cell r="P1490">
            <v>1</v>
          </cell>
          <cell r="Q1490" t="str">
            <v>G1107</v>
          </cell>
          <cell r="R1490" t="str">
            <v>FACTUPA$03</v>
          </cell>
          <cell r="S1490" t="str">
            <v>0200015252</v>
          </cell>
          <cell r="T1490" t="str">
            <v>HIPEFIST S.A.</v>
          </cell>
          <cell r="U1490">
            <v>43850</v>
          </cell>
          <cell r="V1490">
            <v>1421.75</v>
          </cell>
          <cell r="W1490">
            <v>0</v>
          </cell>
          <cell r="X1490">
            <v>1421.75</v>
          </cell>
          <cell r="Y1490">
            <v>0</v>
          </cell>
        </row>
        <row r="1491">
          <cell r="A1491" t="str">
            <v>G1107L8001</v>
          </cell>
          <cell r="B1491" t="str">
            <v>LAM ALBACORA GRD TP 1890*750 T 350</v>
          </cell>
          <cell r="C1491">
            <v>2</v>
          </cell>
          <cell r="D1491" t="str">
            <v>8</v>
          </cell>
          <cell r="E1491">
            <v>20020626</v>
          </cell>
          <cell r="F1491" t="str">
            <v>UN</v>
          </cell>
          <cell r="G1491">
            <v>1</v>
          </cell>
          <cell r="H1491">
            <v>1175</v>
          </cell>
          <cell r="I1491">
            <v>1.4550000000000001</v>
          </cell>
          <cell r="J1491">
            <v>1709.625</v>
          </cell>
          <cell r="K1491" t="str">
            <v>Peso de Producto Terminado</v>
          </cell>
          <cell r="L1491" t="str">
            <v>G1107</v>
          </cell>
          <cell r="M1491">
            <v>2002</v>
          </cell>
          <cell r="N1491">
            <v>6</v>
          </cell>
          <cell r="O1491" t="str">
            <v>043847</v>
          </cell>
          <cell r="P1491">
            <v>13</v>
          </cell>
          <cell r="Q1491" t="str">
            <v>14156</v>
          </cell>
          <cell r="R1491" t="str">
            <v>22125</v>
          </cell>
          <cell r="S1491" t="str">
            <v>0</v>
          </cell>
          <cell r="T1491" t="str">
            <v>HIPEFIST S.A.</v>
          </cell>
          <cell r="U1491">
            <v>43847</v>
          </cell>
        </row>
        <row r="1492">
          <cell r="A1492" t="str">
            <v>G1107L8T75</v>
          </cell>
          <cell r="B1492" t="str">
            <v>LAM DORADO 75 LBS TAPA 1360*760 T350</v>
          </cell>
          <cell r="C1492">
            <v>90</v>
          </cell>
          <cell r="D1492" t="str">
            <v>8</v>
          </cell>
          <cell r="E1492">
            <v>20020618</v>
          </cell>
          <cell r="F1492" t="str">
            <v>UN</v>
          </cell>
          <cell r="G1492">
            <v>-1</v>
          </cell>
          <cell r="H1492">
            <v>1265</v>
          </cell>
          <cell r="I1492">
            <v>1.046</v>
          </cell>
          <cell r="J1492">
            <v>-1323.19</v>
          </cell>
          <cell r="K1492" t="str">
            <v>Peso de Producto Terminado</v>
          </cell>
          <cell r="L1492" t="str">
            <v>G1107</v>
          </cell>
          <cell r="M1492">
            <v>2002</v>
          </cell>
          <cell r="N1492">
            <v>6</v>
          </cell>
          <cell r="O1492" t="str">
            <v>043423</v>
          </cell>
          <cell r="P1492">
            <v>1</v>
          </cell>
          <cell r="Q1492" t="str">
            <v>G1107</v>
          </cell>
          <cell r="R1492" t="str">
            <v>FACTUPA$03</v>
          </cell>
          <cell r="S1492" t="str">
            <v>0200015053</v>
          </cell>
          <cell r="T1492" t="str">
            <v>HIPEFIST S.A.</v>
          </cell>
          <cell r="U1492">
            <v>43423</v>
          </cell>
          <cell r="V1492">
            <v>1113.2</v>
          </cell>
          <cell r="W1492">
            <v>0</v>
          </cell>
          <cell r="X1492">
            <v>1113.2</v>
          </cell>
          <cell r="Y1492">
            <v>0</v>
          </cell>
        </row>
        <row r="1493">
          <cell r="A1493" t="str">
            <v>G1107L8T75</v>
          </cell>
          <cell r="B1493" t="str">
            <v>LAM DORADO 75 LBS TAPA 1360*760 T350</v>
          </cell>
          <cell r="C1493">
            <v>2</v>
          </cell>
          <cell r="D1493" t="str">
            <v>8</v>
          </cell>
          <cell r="E1493">
            <v>20020617</v>
          </cell>
          <cell r="F1493" t="str">
            <v>UN</v>
          </cell>
          <cell r="G1493">
            <v>1</v>
          </cell>
          <cell r="H1493">
            <v>1265</v>
          </cell>
          <cell r="I1493">
            <v>1.046</v>
          </cell>
          <cell r="J1493">
            <v>1323.19</v>
          </cell>
          <cell r="K1493" t="str">
            <v>Peso de Producto Terminado</v>
          </cell>
          <cell r="L1493" t="str">
            <v>G1107</v>
          </cell>
          <cell r="M1493">
            <v>2002</v>
          </cell>
          <cell r="N1493">
            <v>6</v>
          </cell>
          <cell r="O1493" t="str">
            <v>043422</v>
          </cell>
          <cell r="P1493">
            <v>2</v>
          </cell>
          <cell r="Q1493" t="str">
            <v>14114</v>
          </cell>
          <cell r="R1493" t="str">
            <v>21919</v>
          </cell>
          <cell r="S1493" t="str">
            <v>0</v>
          </cell>
          <cell r="T1493" t="str">
            <v>HIPEFIST S.A.</v>
          </cell>
          <cell r="U1493">
            <v>43422</v>
          </cell>
        </row>
        <row r="1494">
          <cell r="A1494" t="str">
            <v>G1107L8P12</v>
          </cell>
          <cell r="B1494" t="str">
            <v>LAMINA DORADO 120 LB TAPA 1660*1070 T350</v>
          </cell>
          <cell r="C1494">
            <v>90</v>
          </cell>
          <cell r="D1494" t="str">
            <v>8</v>
          </cell>
          <cell r="E1494">
            <v>20020618</v>
          </cell>
          <cell r="F1494" t="str">
            <v>UN</v>
          </cell>
          <cell r="G1494">
            <v>-1</v>
          </cell>
          <cell r="H1494">
            <v>1039</v>
          </cell>
          <cell r="I1494">
            <v>1.74</v>
          </cell>
          <cell r="J1494">
            <v>-1807.86</v>
          </cell>
          <cell r="K1494" t="str">
            <v>Peso de Producto Terminado</v>
          </cell>
          <cell r="L1494" t="str">
            <v>G1107</v>
          </cell>
          <cell r="M1494">
            <v>2002</v>
          </cell>
          <cell r="N1494">
            <v>6</v>
          </cell>
          <cell r="O1494" t="str">
            <v>043436</v>
          </cell>
          <cell r="P1494">
            <v>1</v>
          </cell>
          <cell r="Q1494" t="str">
            <v>G1107</v>
          </cell>
          <cell r="R1494" t="str">
            <v>FACTUPA$03</v>
          </cell>
          <cell r="S1494" t="str">
            <v>0200015056</v>
          </cell>
          <cell r="T1494" t="str">
            <v>HIPEFIST S.A.</v>
          </cell>
          <cell r="U1494">
            <v>43436</v>
          </cell>
          <cell r="V1494">
            <v>1568.89</v>
          </cell>
          <cell r="W1494">
            <v>0</v>
          </cell>
          <cell r="X1494">
            <v>1568.89</v>
          </cell>
          <cell r="Y1494">
            <v>0</v>
          </cell>
        </row>
        <row r="1495">
          <cell r="A1495" t="str">
            <v>G1107L8P12</v>
          </cell>
          <cell r="B1495" t="str">
            <v>LAMINA DORADO 120 LB TAPA 1660*1070 T350</v>
          </cell>
          <cell r="C1495">
            <v>2</v>
          </cell>
          <cell r="D1495" t="str">
            <v>8</v>
          </cell>
          <cell r="E1495">
            <v>20020617</v>
          </cell>
          <cell r="F1495" t="str">
            <v>UN</v>
          </cell>
          <cell r="G1495">
            <v>1</v>
          </cell>
          <cell r="H1495">
            <v>1039</v>
          </cell>
          <cell r="I1495">
            <v>1.74</v>
          </cell>
          <cell r="J1495">
            <v>1807.86</v>
          </cell>
          <cell r="K1495" t="str">
            <v>Peso de Producto Terminado</v>
          </cell>
          <cell r="L1495" t="str">
            <v>G1107</v>
          </cell>
          <cell r="M1495">
            <v>2002</v>
          </cell>
          <cell r="N1495">
            <v>6</v>
          </cell>
          <cell r="O1495" t="str">
            <v>043435</v>
          </cell>
          <cell r="P1495">
            <v>1</v>
          </cell>
          <cell r="Q1495" t="str">
            <v>14113</v>
          </cell>
          <cell r="R1495" t="str">
            <v>21918</v>
          </cell>
          <cell r="S1495" t="str">
            <v>0</v>
          </cell>
          <cell r="T1495" t="str">
            <v>HIPEFIST S.A.</v>
          </cell>
          <cell r="U1495">
            <v>43435</v>
          </cell>
        </row>
        <row r="1496">
          <cell r="A1496" t="str">
            <v>G1107L8P00</v>
          </cell>
          <cell r="B1496" t="str">
            <v>LAMINA PEZ ESPADA BASE 1920*930 T350 K/K</v>
          </cell>
          <cell r="C1496">
            <v>90</v>
          </cell>
          <cell r="D1496" t="str">
            <v>8</v>
          </cell>
          <cell r="E1496">
            <v>20020627</v>
          </cell>
          <cell r="F1496" t="str">
            <v>UN</v>
          </cell>
          <cell r="G1496">
            <v>-1</v>
          </cell>
          <cell r="H1496">
            <v>891</v>
          </cell>
          <cell r="I1496">
            <v>1.833</v>
          </cell>
          <cell r="J1496">
            <v>-1633.203</v>
          </cell>
          <cell r="K1496" t="str">
            <v>Peso de Producto Terminado</v>
          </cell>
          <cell r="L1496" t="str">
            <v>G1107</v>
          </cell>
          <cell r="M1496">
            <v>2002</v>
          </cell>
          <cell r="N1496">
            <v>6</v>
          </cell>
          <cell r="O1496" t="str">
            <v>043854</v>
          </cell>
          <cell r="P1496">
            <v>1</v>
          </cell>
          <cell r="Q1496" t="str">
            <v>G1107</v>
          </cell>
          <cell r="R1496" t="str">
            <v>FACTUPA$03</v>
          </cell>
          <cell r="S1496" t="str">
            <v>0200015254</v>
          </cell>
          <cell r="T1496" t="str">
            <v>HIPEFIST S.A.</v>
          </cell>
          <cell r="U1496">
            <v>43854</v>
          </cell>
          <cell r="V1496">
            <v>1354.32</v>
          </cell>
          <cell r="W1496">
            <v>0</v>
          </cell>
          <cell r="X1496">
            <v>1354.32</v>
          </cell>
          <cell r="Y1496">
            <v>0</v>
          </cell>
        </row>
        <row r="1497">
          <cell r="A1497" t="str">
            <v>G1107L8P00</v>
          </cell>
          <cell r="B1497" t="str">
            <v>LAMINA PEZ ESPADA BASE 1920*930 T350 K/K</v>
          </cell>
          <cell r="C1497">
            <v>90</v>
          </cell>
          <cell r="D1497" t="str">
            <v>8</v>
          </cell>
          <cell r="E1497">
            <v>20020627</v>
          </cell>
          <cell r="F1497" t="str">
            <v>UN</v>
          </cell>
          <cell r="G1497">
            <v>-1</v>
          </cell>
          <cell r="H1497">
            <v>150</v>
          </cell>
          <cell r="I1497">
            <v>1.833</v>
          </cell>
          <cell r="J1497">
            <v>-274.95</v>
          </cell>
          <cell r="K1497" t="str">
            <v>Peso de Producto Terminado</v>
          </cell>
          <cell r="L1497" t="str">
            <v>G1107</v>
          </cell>
          <cell r="M1497">
            <v>2002</v>
          </cell>
          <cell r="N1497">
            <v>6</v>
          </cell>
          <cell r="O1497" t="str">
            <v>043853</v>
          </cell>
          <cell r="P1497">
            <v>2</v>
          </cell>
          <cell r="Q1497" t="str">
            <v>G1107</v>
          </cell>
          <cell r="R1497" t="str">
            <v>FACTUPA$03</v>
          </cell>
          <cell r="S1497" t="str">
            <v>0200015253</v>
          </cell>
          <cell r="T1497" t="str">
            <v>HIPEFIST S.A.</v>
          </cell>
          <cell r="U1497">
            <v>43853</v>
          </cell>
          <cell r="V1497">
            <v>228</v>
          </cell>
          <cell r="W1497">
            <v>0</v>
          </cell>
          <cell r="X1497">
            <v>228</v>
          </cell>
          <cell r="Y1497">
            <v>0</v>
          </cell>
        </row>
        <row r="1498">
          <cell r="A1498" t="str">
            <v>G1107C8004</v>
          </cell>
          <cell r="B1498" t="str">
            <v>CJ MTER FLAP CRUZ B/K 560*250*260 T/250</v>
          </cell>
          <cell r="C1498">
            <v>2</v>
          </cell>
          <cell r="D1498" t="str">
            <v>8</v>
          </cell>
          <cell r="E1498">
            <v>20020619</v>
          </cell>
          <cell r="F1498" t="str">
            <v>UN</v>
          </cell>
          <cell r="G1498">
            <v>1</v>
          </cell>
          <cell r="H1498">
            <v>992</v>
          </cell>
          <cell r="I1498">
            <v>0.70399999999999996</v>
          </cell>
          <cell r="J1498">
            <v>698.36799999999994</v>
          </cell>
          <cell r="K1498" t="str">
            <v>Peso de Producto Terminado</v>
          </cell>
          <cell r="L1498" t="str">
            <v>G1107</v>
          </cell>
          <cell r="M1498">
            <v>2002</v>
          </cell>
          <cell r="N1498">
            <v>6</v>
          </cell>
          <cell r="O1498" t="str">
            <v>043508</v>
          </cell>
          <cell r="P1498">
            <v>5</v>
          </cell>
          <cell r="Q1498" t="str">
            <v>15235</v>
          </cell>
          <cell r="R1498" t="str">
            <v>21961</v>
          </cell>
          <cell r="S1498" t="str">
            <v>0</v>
          </cell>
          <cell r="T1498" t="str">
            <v>HIPEFIST S.A.</v>
          </cell>
          <cell r="U1498">
            <v>43508</v>
          </cell>
        </row>
        <row r="1499">
          <cell r="A1499" t="str">
            <v>G1107L8P00</v>
          </cell>
          <cell r="B1499" t="str">
            <v>LAMINA PEZ ESPADA BASE 1920*930 T350 K/K</v>
          </cell>
          <cell r="C1499">
            <v>2</v>
          </cell>
          <cell r="D1499" t="str">
            <v>8</v>
          </cell>
          <cell r="E1499">
            <v>20020626</v>
          </cell>
          <cell r="F1499" t="str">
            <v>UN</v>
          </cell>
          <cell r="G1499">
            <v>1</v>
          </cell>
          <cell r="H1499">
            <v>150</v>
          </cell>
          <cell r="I1499">
            <v>1.833</v>
          </cell>
          <cell r="J1499">
            <v>274.95</v>
          </cell>
          <cell r="K1499" t="str">
            <v>Peso de Producto Terminado</v>
          </cell>
          <cell r="L1499" t="str">
            <v>G1107</v>
          </cell>
          <cell r="M1499">
            <v>2002</v>
          </cell>
          <cell r="N1499">
            <v>6</v>
          </cell>
          <cell r="O1499" t="str">
            <v>043848</v>
          </cell>
          <cell r="P1499">
            <v>5</v>
          </cell>
          <cell r="Q1499" t="str">
            <v>14158</v>
          </cell>
          <cell r="R1499" t="str">
            <v>22124</v>
          </cell>
          <cell r="S1499" t="str">
            <v>0</v>
          </cell>
          <cell r="T1499" t="str">
            <v>HIPEFIST S.A.</v>
          </cell>
          <cell r="U1499">
            <v>43848</v>
          </cell>
        </row>
        <row r="1500">
          <cell r="A1500" t="str">
            <v>G1298C8P01</v>
          </cell>
          <cell r="B1500" t="str">
            <v>CAJA FILETE GRANDE 980*320*200 T/350</v>
          </cell>
          <cell r="C1500">
            <v>90</v>
          </cell>
          <cell r="D1500" t="str">
            <v>8</v>
          </cell>
          <cell r="E1500">
            <v>20020612</v>
          </cell>
          <cell r="F1500" t="str">
            <v>UN</v>
          </cell>
          <cell r="G1500">
            <v>-1</v>
          </cell>
          <cell r="H1500">
            <v>250</v>
          </cell>
          <cell r="I1500">
            <v>1.827</v>
          </cell>
          <cell r="J1500">
            <v>-456.75</v>
          </cell>
          <cell r="K1500" t="str">
            <v>Peso de Ventas</v>
          </cell>
          <cell r="L1500" t="str">
            <v>G1298</v>
          </cell>
          <cell r="M1500">
            <v>2002</v>
          </cell>
          <cell r="N1500">
            <v>6</v>
          </cell>
          <cell r="O1500" t="str">
            <v>043170</v>
          </cell>
          <cell r="P1500">
            <v>1</v>
          </cell>
          <cell r="Q1500" t="str">
            <v>G1298</v>
          </cell>
          <cell r="R1500" t="str">
            <v>FACTUPA$03</v>
          </cell>
          <cell r="S1500" t="str">
            <v>0200014930</v>
          </cell>
          <cell r="T1500" t="str">
            <v>ING. ROLANDO DIAZ</v>
          </cell>
          <cell r="U1500">
            <v>43170</v>
          </cell>
          <cell r="V1500">
            <v>380</v>
          </cell>
          <cell r="W1500">
            <v>0</v>
          </cell>
          <cell r="X1500">
            <v>380</v>
          </cell>
          <cell r="Y1500">
            <v>0</v>
          </cell>
        </row>
        <row r="1501">
          <cell r="A1501" t="str">
            <v>G1107L8PTZ</v>
          </cell>
          <cell r="B1501" t="str">
            <v>LAMINA PEZ ESPADA TAPA 1940*960 T/350</v>
          </cell>
          <cell r="C1501">
            <v>2</v>
          </cell>
          <cell r="D1501" t="str">
            <v>8</v>
          </cell>
          <cell r="E1501">
            <v>20020626</v>
          </cell>
          <cell r="F1501" t="str">
            <v>UN</v>
          </cell>
          <cell r="G1501">
            <v>1</v>
          </cell>
          <cell r="H1501">
            <v>1041</v>
          </cell>
          <cell r="I1501">
            <v>1.9119999999999999</v>
          </cell>
          <cell r="J1501">
            <v>1990.3919999999998</v>
          </cell>
          <cell r="K1501" t="str">
            <v>Peso de Producto Terminado</v>
          </cell>
          <cell r="L1501" t="str">
            <v>G1107</v>
          </cell>
          <cell r="M1501">
            <v>2002</v>
          </cell>
          <cell r="N1501">
            <v>6</v>
          </cell>
          <cell r="O1501" t="str">
            <v>043848</v>
          </cell>
          <cell r="P1501">
            <v>4</v>
          </cell>
          <cell r="Q1501" t="str">
            <v>14157</v>
          </cell>
          <cell r="R1501" t="str">
            <v>22123</v>
          </cell>
          <cell r="S1501" t="str">
            <v>0</v>
          </cell>
          <cell r="T1501" t="str">
            <v>HIPEFIST S.A.</v>
          </cell>
          <cell r="U1501">
            <v>43848</v>
          </cell>
        </row>
        <row r="1502">
          <cell r="A1502" t="str">
            <v>G1107L8DT1</v>
          </cell>
          <cell r="B1502" t="str">
            <v>TAPA LAMINA DORADO 100 LBS 1510*910 T350</v>
          </cell>
          <cell r="C1502">
            <v>90</v>
          </cell>
          <cell r="D1502" t="str">
            <v>8</v>
          </cell>
          <cell r="E1502">
            <v>20020619</v>
          </cell>
          <cell r="F1502" t="str">
            <v>UN</v>
          </cell>
          <cell r="G1502">
            <v>-1</v>
          </cell>
          <cell r="H1502">
            <v>996</v>
          </cell>
          <cell r="I1502">
            <v>1.39</v>
          </cell>
          <cell r="J1502">
            <v>-1384.44</v>
          </cell>
          <cell r="K1502" t="str">
            <v>Peso de Producto Terminado</v>
          </cell>
          <cell r="L1502" t="str">
            <v>G1107</v>
          </cell>
          <cell r="M1502">
            <v>2002</v>
          </cell>
          <cell r="N1502">
            <v>6</v>
          </cell>
          <cell r="O1502" t="str">
            <v>043458</v>
          </cell>
          <cell r="P1502">
            <v>1</v>
          </cell>
          <cell r="Q1502" t="str">
            <v>G1107</v>
          </cell>
          <cell r="R1502" t="str">
            <v>FACTUPA$03</v>
          </cell>
          <cell r="S1502" t="str">
            <v>0200015068</v>
          </cell>
          <cell r="T1502" t="str">
            <v>HIPEFIST S.A.</v>
          </cell>
          <cell r="U1502">
            <v>43458</v>
          </cell>
          <cell r="V1502">
            <v>1165.32</v>
          </cell>
          <cell r="W1502">
            <v>0</v>
          </cell>
          <cell r="X1502">
            <v>1165.32</v>
          </cell>
          <cell r="Y1502">
            <v>0</v>
          </cell>
        </row>
        <row r="1503">
          <cell r="A1503" t="str">
            <v>G1107C8004</v>
          </cell>
          <cell r="B1503" t="str">
            <v>CJ MTER FLAP CRUZ B/K 560*250*260 T/250</v>
          </cell>
          <cell r="C1503">
            <v>90</v>
          </cell>
          <cell r="D1503" t="str">
            <v>8</v>
          </cell>
          <cell r="E1503">
            <v>20020620</v>
          </cell>
          <cell r="F1503" t="str">
            <v>UN</v>
          </cell>
          <cell r="G1503">
            <v>-1</v>
          </cell>
          <cell r="H1503">
            <v>992</v>
          </cell>
          <cell r="I1503">
            <v>0.70399999999999996</v>
          </cell>
          <cell r="J1503">
            <v>-698.36799999999994</v>
          </cell>
          <cell r="K1503" t="str">
            <v>Peso de Producto Terminado</v>
          </cell>
          <cell r="L1503" t="str">
            <v>G1107</v>
          </cell>
          <cell r="M1503">
            <v>2002</v>
          </cell>
          <cell r="N1503">
            <v>6</v>
          </cell>
          <cell r="O1503" t="str">
            <v>043514</v>
          </cell>
          <cell r="P1503">
            <v>2</v>
          </cell>
          <cell r="Q1503" t="str">
            <v>G1107</v>
          </cell>
          <cell r="R1503" t="str">
            <v>FACTUPA$03</v>
          </cell>
          <cell r="S1503" t="str">
            <v>0200015094</v>
          </cell>
          <cell r="T1503" t="str">
            <v>HIPEFIST S.A.</v>
          </cell>
          <cell r="U1503">
            <v>43514</v>
          </cell>
          <cell r="V1503">
            <v>575.36</v>
          </cell>
          <cell r="W1503">
            <v>0</v>
          </cell>
          <cell r="X1503">
            <v>575.36</v>
          </cell>
          <cell r="Y1503">
            <v>0</v>
          </cell>
        </row>
        <row r="1504">
          <cell r="A1504" t="str">
            <v>G1107C8004</v>
          </cell>
          <cell r="B1504" t="str">
            <v>CJ MTER FLAP CRUZ B/K 560*250*260 T/250</v>
          </cell>
          <cell r="C1504">
            <v>90</v>
          </cell>
          <cell r="D1504" t="str">
            <v>8</v>
          </cell>
          <cell r="E1504">
            <v>20020618</v>
          </cell>
          <cell r="F1504" t="str">
            <v>UN</v>
          </cell>
          <cell r="G1504">
            <v>-1</v>
          </cell>
          <cell r="H1504">
            <v>971</v>
          </cell>
          <cell r="I1504">
            <v>0.70399999999999996</v>
          </cell>
          <cell r="J1504">
            <v>-683.58399999999995</v>
          </cell>
          <cell r="K1504" t="str">
            <v>Peso de Producto Terminado</v>
          </cell>
          <cell r="L1504" t="str">
            <v>G1107</v>
          </cell>
          <cell r="M1504">
            <v>2002</v>
          </cell>
          <cell r="N1504">
            <v>6</v>
          </cell>
          <cell r="O1504" t="str">
            <v>043438</v>
          </cell>
          <cell r="P1504">
            <v>1</v>
          </cell>
          <cell r="Q1504" t="str">
            <v>G1107</v>
          </cell>
          <cell r="R1504" t="str">
            <v>FACTUPA$03</v>
          </cell>
          <cell r="S1504" t="str">
            <v>0200015057</v>
          </cell>
          <cell r="T1504" t="str">
            <v>HIPEFIST S.A.</v>
          </cell>
          <cell r="U1504">
            <v>43438</v>
          </cell>
          <cell r="V1504">
            <v>553.47</v>
          </cell>
          <cell r="W1504">
            <v>0</v>
          </cell>
          <cell r="X1504">
            <v>553.47</v>
          </cell>
          <cell r="Y1504">
            <v>0</v>
          </cell>
        </row>
        <row r="1505">
          <cell r="A1505" t="str">
            <v>G1107C8004</v>
          </cell>
          <cell r="B1505" t="str">
            <v>CJ MTER FLAP CRUZ B/K 560*250*260 T/250</v>
          </cell>
          <cell r="C1505">
            <v>2</v>
          </cell>
          <cell r="D1505" t="str">
            <v>8</v>
          </cell>
          <cell r="E1505">
            <v>20020617</v>
          </cell>
          <cell r="F1505" t="str">
            <v>UN</v>
          </cell>
          <cell r="G1505">
            <v>1</v>
          </cell>
          <cell r="H1505">
            <v>971</v>
          </cell>
          <cell r="I1505">
            <v>0.69599999999999995</v>
          </cell>
          <cell r="J1505">
            <v>675.81599999999992</v>
          </cell>
          <cell r="K1505" t="str">
            <v>Peso de Producto Terminado</v>
          </cell>
          <cell r="L1505" t="str">
            <v>G1107</v>
          </cell>
          <cell r="M1505">
            <v>2002</v>
          </cell>
          <cell r="N1505">
            <v>6</v>
          </cell>
          <cell r="O1505" t="str">
            <v>043422</v>
          </cell>
          <cell r="P1505">
            <v>1</v>
          </cell>
          <cell r="Q1505" t="str">
            <v>15224</v>
          </cell>
          <cell r="R1505" t="str">
            <v>21930</v>
          </cell>
          <cell r="S1505" t="str">
            <v>0</v>
          </cell>
          <cell r="T1505" t="str">
            <v>HIPEFIST S.A.</v>
          </cell>
          <cell r="U1505">
            <v>43422</v>
          </cell>
        </row>
        <row r="1506">
          <cell r="A1506" t="str">
            <v>G1107C8R#1</v>
          </cell>
          <cell r="C1506">
            <v>90</v>
          </cell>
          <cell r="D1506" t="str">
            <v>8</v>
          </cell>
          <cell r="E1506">
            <v>20020620</v>
          </cell>
          <cell r="F1506" t="str">
            <v>UN</v>
          </cell>
          <cell r="G1506">
            <v>-1</v>
          </cell>
          <cell r="H1506">
            <v>433</v>
          </cell>
          <cell r="K1506" t="str">
            <v>Peso de Ventas</v>
          </cell>
          <cell r="L1506" t="str">
            <v>G1107</v>
          </cell>
          <cell r="M1506">
            <v>2002</v>
          </cell>
          <cell r="N1506">
            <v>6</v>
          </cell>
          <cell r="O1506" t="str">
            <v>043514</v>
          </cell>
          <cell r="P1506">
            <v>1</v>
          </cell>
          <cell r="Q1506" t="str">
            <v>G1107</v>
          </cell>
          <cell r="R1506" t="str">
            <v>FACTUPA$03</v>
          </cell>
          <cell r="S1506" t="str">
            <v>0200015094</v>
          </cell>
          <cell r="T1506" t="str">
            <v>HIPEFIST S.A.</v>
          </cell>
          <cell r="U1506">
            <v>43514</v>
          </cell>
        </row>
        <row r="1507">
          <cell r="A1507" t="str">
            <v>G1107C8R#1</v>
          </cell>
          <cell r="C1507">
            <v>2</v>
          </cell>
          <cell r="D1507" t="str">
            <v>8</v>
          </cell>
          <cell r="E1507">
            <v>20020619</v>
          </cell>
          <cell r="F1507" t="str">
            <v>UN</v>
          </cell>
          <cell r="G1507">
            <v>1</v>
          </cell>
          <cell r="H1507">
            <v>433</v>
          </cell>
          <cell r="I1507">
            <v>0.91600000000000004</v>
          </cell>
          <cell r="J1507">
            <v>396.62800000000004</v>
          </cell>
          <cell r="K1507" t="str">
            <v>Peso de Producto Terminado</v>
          </cell>
          <cell r="L1507" t="str">
            <v>G1107</v>
          </cell>
          <cell r="M1507">
            <v>2002</v>
          </cell>
          <cell r="N1507">
            <v>6</v>
          </cell>
          <cell r="O1507" t="str">
            <v>043508</v>
          </cell>
          <cell r="P1507">
            <v>6</v>
          </cell>
          <cell r="Q1507" t="str">
            <v>15236</v>
          </cell>
          <cell r="R1507" t="str">
            <v>21963</v>
          </cell>
          <cell r="S1507" t="str">
            <v>0</v>
          </cell>
          <cell r="T1507" t="str">
            <v>HIPEFIST S.A.</v>
          </cell>
          <cell r="U1507">
            <v>43508</v>
          </cell>
        </row>
        <row r="1508">
          <cell r="A1508" t="str">
            <v>G1107C8P01</v>
          </cell>
          <cell r="B1508" t="str">
            <v>CJ FILET GRAND FLAPCRUZ 35% 980*320*200</v>
          </cell>
          <cell r="C1508">
            <v>97</v>
          </cell>
          <cell r="D1508" t="str">
            <v>8</v>
          </cell>
          <cell r="E1508">
            <v>20020612</v>
          </cell>
          <cell r="F1508" t="str">
            <v>UN</v>
          </cell>
          <cell r="G1508">
            <v>-1</v>
          </cell>
          <cell r="H1508">
            <v>250</v>
          </cell>
          <cell r="I1508">
            <v>1.7829999999999999</v>
          </cell>
          <cell r="J1508">
            <v>-445.75</v>
          </cell>
          <cell r="K1508" t="str">
            <v>Peso de Producto Terminado</v>
          </cell>
          <cell r="L1508" t="str">
            <v>G1107</v>
          </cell>
          <cell r="M1508">
            <v>2002</v>
          </cell>
          <cell r="N1508">
            <v>6</v>
          </cell>
          <cell r="O1508" t="str">
            <v>043164</v>
          </cell>
          <cell r="P1508">
            <v>1</v>
          </cell>
          <cell r="Q1508" t="str">
            <v>0</v>
          </cell>
          <cell r="R1508" t="str">
            <v>18658</v>
          </cell>
          <cell r="T1508" t="str">
            <v>HIPEFIST S.A.</v>
          </cell>
          <cell r="U1508">
            <v>43164</v>
          </cell>
        </row>
        <row r="1509">
          <cell r="A1509" t="str">
            <v>G2719C8001</v>
          </cell>
          <cell r="B1509" t="str">
            <v>CJ ROPA 700*490*600 T175</v>
          </cell>
          <cell r="C1509">
            <v>2</v>
          </cell>
          <cell r="D1509" t="str">
            <v>8</v>
          </cell>
          <cell r="E1509">
            <v>20020614</v>
          </cell>
          <cell r="F1509" t="str">
            <v>UN</v>
          </cell>
          <cell r="G1509">
            <v>1</v>
          </cell>
          <cell r="H1509">
            <v>343</v>
          </cell>
          <cell r="I1509">
            <v>1.5640000000000001</v>
          </cell>
          <cell r="J1509">
            <v>536.452</v>
          </cell>
          <cell r="K1509" t="str">
            <v>Peso de Producto Terminado</v>
          </cell>
          <cell r="L1509" t="str">
            <v>G2719</v>
          </cell>
          <cell r="M1509">
            <v>2002</v>
          </cell>
          <cell r="N1509">
            <v>6</v>
          </cell>
          <cell r="O1509" t="str">
            <v>043373</v>
          </cell>
          <cell r="P1509">
            <v>6</v>
          </cell>
          <cell r="Q1509" t="str">
            <v>15326</v>
          </cell>
          <cell r="R1509" t="str">
            <v>21902</v>
          </cell>
          <cell r="S1509" t="str">
            <v>0</v>
          </cell>
          <cell r="T1509" t="str">
            <v>PATRICIO NUÑEZ</v>
          </cell>
          <cell r="U1509">
            <v>43373</v>
          </cell>
        </row>
        <row r="1510">
          <cell r="A1510" t="str">
            <v>G1107L8P00</v>
          </cell>
          <cell r="B1510" t="str">
            <v>LAMINA PEZ ESPADA BASE 1920*930 T350 K/K</v>
          </cell>
          <cell r="C1510">
            <v>2</v>
          </cell>
          <cell r="D1510" t="str">
            <v>8</v>
          </cell>
          <cell r="E1510">
            <v>20020626</v>
          </cell>
          <cell r="F1510" t="str">
            <v>UN</v>
          </cell>
          <cell r="G1510">
            <v>1</v>
          </cell>
          <cell r="H1510">
            <v>891</v>
          </cell>
          <cell r="I1510">
            <v>1.833</v>
          </cell>
          <cell r="J1510">
            <v>1633.203</v>
          </cell>
          <cell r="K1510" t="str">
            <v>Peso de Producto Terminado</v>
          </cell>
          <cell r="L1510" t="str">
            <v>G1107</v>
          </cell>
          <cell r="M1510">
            <v>2002</v>
          </cell>
          <cell r="N1510">
            <v>6</v>
          </cell>
          <cell r="O1510" t="str">
            <v>043852</v>
          </cell>
          <cell r="P1510">
            <v>1</v>
          </cell>
          <cell r="Q1510" t="str">
            <v>14158</v>
          </cell>
          <cell r="R1510" t="str">
            <v>22124</v>
          </cell>
          <cell r="S1510" t="str">
            <v>0</v>
          </cell>
          <cell r="T1510" t="str">
            <v>HIPEFIST S.A.</v>
          </cell>
          <cell r="U1510">
            <v>43852</v>
          </cell>
        </row>
        <row r="1511">
          <cell r="A1511" t="str">
            <v>G0450C8023</v>
          </cell>
          <cell r="B1511" t="str">
            <v>CJ HUEVO 610*307*360 T175  TE/3463</v>
          </cell>
          <cell r="C1511">
            <v>90</v>
          </cell>
          <cell r="D1511" t="str">
            <v>8</v>
          </cell>
          <cell r="E1511">
            <v>20020605</v>
          </cell>
          <cell r="F1511" t="str">
            <v>UN</v>
          </cell>
          <cell r="G1511">
            <v>-1</v>
          </cell>
          <cell r="H1511">
            <v>2125</v>
          </cell>
          <cell r="I1511">
            <v>0.91600000000000004</v>
          </cell>
          <cell r="J1511">
            <v>-1946.5</v>
          </cell>
          <cell r="K1511" t="str">
            <v>Peso de Producto Terminado</v>
          </cell>
          <cell r="L1511" t="str">
            <v>G0450</v>
          </cell>
          <cell r="M1511">
            <v>2002</v>
          </cell>
          <cell r="N1511">
            <v>6</v>
          </cell>
          <cell r="O1511" t="str">
            <v>042910</v>
          </cell>
          <cell r="P1511">
            <v>1</v>
          </cell>
          <cell r="Q1511" t="str">
            <v>G0450</v>
          </cell>
          <cell r="R1511" t="str">
            <v>FACTUPA$02</v>
          </cell>
          <cell r="S1511" t="str">
            <v>0200014803</v>
          </cell>
          <cell r="T1511" t="str">
            <v>CARTONERA PICHINCHA</v>
          </cell>
          <cell r="U1511">
            <v>42910</v>
          </cell>
          <cell r="V1511">
            <v>1700</v>
          </cell>
          <cell r="W1511">
            <v>0</v>
          </cell>
          <cell r="X1511">
            <v>1700</v>
          </cell>
          <cell r="Y1511">
            <v>204</v>
          </cell>
        </row>
        <row r="1512">
          <cell r="A1512" t="str">
            <v>G0450C8L03</v>
          </cell>
          <cell r="B1512" t="str">
            <v>CJ OFFSET 490*350*194 T/200 TE-4254 K/K</v>
          </cell>
          <cell r="C1512">
            <v>2</v>
          </cell>
          <cell r="D1512" t="str">
            <v>8</v>
          </cell>
          <cell r="E1512">
            <v>20020624</v>
          </cell>
          <cell r="F1512" t="str">
            <v>UN</v>
          </cell>
          <cell r="G1512">
            <v>1</v>
          </cell>
          <cell r="H1512">
            <v>672</v>
          </cell>
          <cell r="I1512">
            <v>0.58799999999999997</v>
          </cell>
          <cell r="J1512">
            <v>395.13599999999997</v>
          </cell>
          <cell r="K1512" t="str">
            <v>Peso de Producto Terminado</v>
          </cell>
          <cell r="L1512" t="str">
            <v>G0450</v>
          </cell>
          <cell r="M1512">
            <v>2002</v>
          </cell>
          <cell r="N1512">
            <v>6</v>
          </cell>
          <cell r="O1512" t="str">
            <v>043707</v>
          </cell>
          <cell r="P1512">
            <v>5</v>
          </cell>
          <cell r="Q1512" t="str">
            <v>15389</v>
          </cell>
          <cell r="R1512" t="str">
            <v>22015</v>
          </cell>
          <cell r="S1512" t="str">
            <v>0</v>
          </cell>
          <cell r="T1512" t="str">
            <v>CARTONERA PICHINCHA</v>
          </cell>
          <cell r="U1512">
            <v>43707</v>
          </cell>
        </row>
        <row r="1513">
          <cell r="A1513" t="str">
            <v>G0450C8036</v>
          </cell>
          <cell r="B1513" t="str">
            <v>CAJA GALLETA 405*280*265 T/200 TE/3921</v>
          </cell>
          <cell r="C1513">
            <v>2</v>
          </cell>
          <cell r="D1513" t="str">
            <v>8</v>
          </cell>
          <cell r="E1513">
            <v>20020626</v>
          </cell>
          <cell r="F1513" t="str">
            <v>UN</v>
          </cell>
          <cell r="G1513">
            <v>1</v>
          </cell>
          <cell r="H1513">
            <v>7235</v>
          </cell>
          <cell r="I1513">
            <v>0.49099999999999999</v>
          </cell>
          <cell r="J1513">
            <v>3552.3849999999998</v>
          </cell>
          <cell r="K1513" t="str">
            <v>Peso de Producto Terminado</v>
          </cell>
          <cell r="L1513" t="str">
            <v>G0450</v>
          </cell>
          <cell r="M1513">
            <v>2002</v>
          </cell>
          <cell r="N1513">
            <v>6</v>
          </cell>
          <cell r="O1513" t="str">
            <v>043834</v>
          </cell>
          <cell r="P1513">
            <v>1</v>
          </cell>
          <cell r="Q1513" t="str">
            <v>15505</v>
          </cell>
          <cell r="R1513" t="str">
            <v>22104</v>
          </cell>
          <cell r="S1513" t="str">
            <v>0</v>
          </cell>
          <cell r="T1513" t="str">
            <v>CARTONERA PICHINCHA</v>
          </cell>
          <cell r="U1513">
            <v>43834</v>
          </cell>
        </row>
        <row r="1514">
          <cell r="A1514" t="str">
            <v>G0450C8036</v>
          </cell>
          <cell r="B1514" t="str">
            <v>CAJA GALLETA 405*280*265 T/200 TE/3921</v>
          </cell>
          <cell r="C1514">
            <v>90</v>
          </cell>
          <cell r="D1514" t="str">
            <v>8</v>
          </cell>
          <cell r="E1514">
            <v>20020615</v>
          </cell>
          <cell r="F1514" t="str">
            <v>UN</v>
          </cell>
          <cell r="G1514">
            <v>-1</v>
          </cell>
          <cell r="H1514">
            <v>5992</v>
          </cell>
          <cell r="I1514">
            <v>0.49099999999999999</v>
          </cell>
          <cell r="J1514">
            <v>-2942.0720000000001</v>
          </cell>
          <cell r="K1514" t="str">
            <v>Peso de Producto Terminado</v>
          </cell>
          <cell r="L1514" t="str">
            <v>G0450</v>
          </cell>
          <cell r="M1514">
            <v>2002</v>
          </cell>
          <cell r="N1514">
            <v>6</v>
          </cell>
          <cell r="O1514" t="str">
            <v>043365</v>
          </cell>
          <cell r="P1514">
            <v>1</v>
          </cell>
          <cell r="Q1514" t="str">
            <v>G0450</v>
          </cell>
          <cell r="R1514" t="str">
            <v>FACTUPA$02</v>
          </cell>
          <cell r="S1514" t="str">
            <v>0200015019</v>
          </cell>
          <cell r="T1514" t="str">
            <v>CARTONERA PICHINCHA</v>
          </cell>
          <cell r="U1514">
            <v>43365</v>
          </cell>
          <cell r="V1514">
            <v>2516.64</v>
          </cell>
          <cell r="W1514">
            <v>0</v>
          </cell>
          <cell r="X1514">
            <v>2516.64</v>
          </cell>
          <cell r="Y1514">
            <v>302</v>
          </cell>
        </row>
        <row r="1515">
          <cell r="A1515" t="str">
            <v>G0450C8036</v>
          </cell>
          <cell r="B1515" t="str">
            <v>CAJA GALLETA 405*280*265 T/200 TE/3921</v>
          </cell>
          <cell r="C1515">
            <v>2</v>
          </cell>
          <cell r="D1515" t="str">
            <v>8</v>
          </cell>
          <cell r="E1515">
            <v>20020614</v>
          </cell>
          <cell r="F1515" t="str">
            <v>UN</v>
          </cell>
          <cell r="G1515">
            <v>1</v>
          </cell>
          <cell r="H1515">
            <v>5992</v>
          </cell>
          <cell r="I1515">
            <v>0.49099999999999999</v>
          </cell>
          <cell r="J1515">
            <v>2942.0720000000001</v>
          </cell>
          <cell r="K1515" t="str">
            <v>Peso de Producto Terminado</v>
          </cell>
          <cell r="L1515" t="str">
            <v>G0450</v>
          </cell>
          <cell r="M1515">
            <v>2002</v>
          </cell>
          <cell r="N1515">
            <v>6</v>
          </cell>
          <cell r="O1515" t="str">
            <v>043331</v>
          </cell>
          <cell r="P1515">
            <v>1</v>
          </cell>
          <cell r="Q1515" t="str">
            <v>15404</v>
          </cell>
          <cell r="R1515" t="str">
            <v>21900</v>
          </cell>
          <cell r="S1515" t="str">
            <v>0</v>
          </cell>
          <cell r="T1515" t="str">
            <v>CARTONERA PICHINCHA</v>
          </cell>
          <cell r="U1515">
            <v>43331</v>
          </cell>
        </row>
        <row r="1516">
          <cell r="A1516" t="str">
            <v>G0450C8036</v>
          </cell>
          <cell r="B1516" t="str">
            <v>CAJA GALLETA 405*280*265 T/200 TE/3921</v>
          </cell>
          <cell r="C1516">
            <v>90</v>
          </cell>
          <cell r="D1516" t="str">
            <v>8</v>
          </cell>
          <cell r="E1516">
            <v>20020608</v>
          </cell>
          <cell r="F1516" t="str">
            <v>UN</v>
          </cell>
          <cell r="G1516">
            <v>-1</v>
          </cell>
          <cell r="H1516">
            <v>1704</v>
          </cell>
          <cell r="I1516">
            <v>0.49099999999999999</v>
          </cell>
          <cell r="J1516">
            <v>-836.66399999999999</v>
          </cell>
          <cell r="K1516" t="str">
            <v>Peso de Producto Terminado</v>
          </cell>
          <cell r="L1516" t="str">
            <v>G0450</v>
          </cell>
          <cell r="M1516">
            <v>2002</v>
          </cell>
          <cell r="N1516">
            <v>6</v>
          </cell>
          <cell r="O1516" t="str">
            <v>043088</v>
          </cell>
          <cell r="P1516">
            <v>1</v>
          </cell>
          <cell r="Q1516" t="str">
            <v>G0450</v>
          </cell>
          <cell r="R1516" t="str">
            <v>FACTUPA$02</v>
          </cell>
          <cell r="S1516" t="str">
            <v>0200014885</v>
          </cell>
          <cell r="T1516" t="str">
            <v>CARTONERA PICHINCHA</v>
          </cell>
          <cell r="U1516">
            <v>43088</v>
          </cell>
          <cell r="V1516">
            <v>732.72</v>
          </cell>
          <cell r="W1516">
            <v>0</v>
          </cell>
          <cell r="X1516">
            <v>732.72</v>
          </cell>
          <cell r="Y1516">
            <v>87.93</v>
          </cell>
        </row>
        <row r="1517">
          <cell r="A1517" t="str">
            <v>G0450C8037</v>
          </cell>
          <cell r="B1517" t="str">
            <v>CJ COLADA 428*320*260 T/250 TE/3944</v>
          </cell>
          <cell r="C1517">
            <v>90</v>
          </cell>
          <cell r="D1517" t="str">
            <v>8</v>
          </cell>
          <cell r="E1517">
            <v>20020607</v>
          </cell>
          <cell r="F1517" t="str">
            <v>UN</v>
          </cell>
          <cell r="G1517">
            <v>-1</v>
          </cell>
          <cell r="H1517">
            <v>5600</v>
          </cell>
          <cell r="I1517">
            <v>0.68899999999999995</v>
          </cell>
          <cell r="J1517">
            <v>-3858.4</v>
          </cell>
          <cell r="K1517" t="str">
            <v>Peso de Producto Terminado</v>
          </cell>
          <cell r="L1517" t="str">
            <v>G0450</v>
          </cell>
          <cell r="M1517">
            <v>2002</v>
          </cell>
          <cell r="N1517">
            <v>6</v>
          </cell>
          <cell r="O1517" t="str">
            <v>043058</v>
          </cell>
          <cell r="P1517">
            <v>1</v>
          </cell>
          <cell r="Q1517" t="str">
            <v>G0450</v>
          </cell>
          <cell r="R1517" t="str">
            <v>FACTUPA$02</v>
          </cell>
          <cell r="S1517" t="str">
            <v>0200014869</v>
          </cell>
          <cell r="T1517" t="str">
            <v>CARTONERA PICHINCHA</v>
          </cell>
          <cell r="U1517">
            <v>43058</v>
          </cell>
          <cell r="V1517">
            <v>3304</v>
          </cell>
          <cell r="W1517">
            <v>0</v>
          </cell>
          <cell r="X1517">
            <v>3304</v>
          </cell>
          <cell r="Y1517">
            <v>396.48</v>
          </cell>
        </row>
        <row r="1518">
          <cell r="A1518" t="str">
            <v>G0450C8036</v>
          </cell>
          <cell r="B1518" t="str">
            <v>CAJA GALLETA 405*280*265 T/200 TE/3921</v>
          </cell>
          <cell r="C1518">
            <v>2</v>
          </cell>
          <cell r="D1518" t="str">
            <v>8</v>
          </cell>
          <cell r="E1518">
            <v>20020607</v>
          </cell>
          <cell r="F1518" t="str">
            <v>UN</v>
          </cell>
          <cell r="G1518">
            <v>1</v>
          </cell>
          <cell r="H1518">
            <v>6024</v>
          </cell>
          <cell r="I1518">
            <v>0.49099999999999999</v>
          </cell>
          <cell r="J1518">
            <v>2957.7840000000001</v>
          </cell>
          <cell r="K1518" t="str">
            <v>Peso de Producto Terminado</v>
          </cell>
          <cell r="L1518" t="str">
            <v>G0450</v>
          </cell>
          <cell r="M1518">
            <v>2002</v>
          </cell>
          <cell r="N1518">
            <v>6</v>
          </cell>
          <cell r="O1518" t="str">
            <v>043045</v>
          </cell>
          <cell r="P1518">
            <v>2</v>
          </cell>
          <cell r="Q1518" t="str">
            <v>15004</v>
          </cell>
          <cell r="R1518" t="str">
            <v>21741</v>
          </cell>
          <cell r="S1518" t="str">
            <v>0</v>
          </cell>
          <cell r="T1518" t="str">
            <v>CARTONERA PICHINCHA</v>
          </cell>
          <cell r="U1518">
            <v>43045</v>
          </cell>
        </row>
        <row r="1519">
          <cell r="A1519" t="str">
            <v>G0450C8041</v>
          </cell>
          <cell r="B1519" t="str">
            <v>CJ OFFSETEC FC89 VP 286*244*380 T/200</v>
          </cell>
          <cell r="C1519">
            <v>2</v>
          </cell>
          <cell r="D1519" t="str">
            <v>8</v>
          </cell>
          <cell r="E1519">
            <v>20020604</v>
          </cell>
          <cell r="F1519" t="str">
            <v>UN</v>
          </cell>
          <cell r="G1519">
            <v>1</v>
          </cell>
          <cell r="H1519">
            <v>1050</v>
          </cell>
          <cell r="I1519">
            <v>0.438</v>
          </cell>
          <cell r="J1519">
            <v>459.9</v>
          </cell>
          <cell r="K1519" t="str">
            <v>Peso de Producto Terminado</v>
          </cell>
          <cell r="L1519" t="str">
            <v>G0450</v>
          </cell>
          <cell r="M1519">
            <v>2002</v>
          </cell>
          <cell r="N1519">
            <v>6</v>
          </cell>
          <cell r="O1519" t="str">
            <v>042894</v>
          </cell>
          <cell r="P1519">
            <v>4</v>
          </cell>
          <cell r="Q1519" t="str">
            <v>14906</v>
          </cell>
          <cell r="R1519" t="str">
            <v>21677</v>
          </cell>
          <cell r="S1519" t="str">
            <v>0</v>
          </cell>
          <cell r="T1519" t="str">
            <v>CARTONERA PICHINCHA</v>
          </cell>
          <cell r="U1519">
            <v>42894</v>
          </cell>
        </row>
        <row r="1520">
          <cell r="A1520" t="str">
            <v>G0450C8023</v>
          </cell>
          <cell r="B1520" t="str">
            <v>CJ HUEVO 610*307*360 T175  TE/3463</v>
          </cell>
          <cell r="C1520">
            <v>2</v>
          </cell>
          <cell r="D1520" t="str">
            <v>8</v>
          </cell>
          <cell r="E1520">
            <v>20020605</v>
          </cell>
          <cell r="F1520" t="str">
            <v>UN</v>
          </cell>
          <cell r="G1520">
            <v>1</v>
          </cell>
          <cell r="H1520">
            <v>2125</v>
          </cell>
          <cell r="I1520">
            <v>0.91600000000000004</v>
          </cell>
          <cell r="J1520">
            <v>1946.5</v>
          </cell>
          <cell r="K1520" t="str">
            <v>Peso de Producto Terminado</v>
          </cell>
          <cell r="L1520" t="str">
            <v>G0450</v>
          </cell>
          <cell r="M1520">
            <v>2002</v>
          </cell>
          <cell r="N1520">
            <v>6</v>
          </cell>
          <cell r="O1520" t="str">
            <v>042908</v>
          </cell>
          <cell r="P1520">
            <v>1</v>
          </cell>
          <cell r="Q1520" t="str">
            <v>14930</v>
          </cell>
          <cell r="R1520" t="str">
            <v>21715</v>
          </cell>
          <cell r="S1520" t="str">
            <v>0</v>
          </cell>
          <cell r="T1520" t="str">
            <v>CARTONERA PICHINCHA</v>
          </cell>
          <cell r="U1520">
            <v>42908</v>
          </cell>
        </row>
        <row r="1521">
          <cell r="A1521" t="str">
            <v>G0450C8005</v>
          </cell>
          <cell r="B1521" t="str">
            <v>CJ BUNKER 493*365*212 T-175</v>
          </cell>
          <cell r="C1521">
            <v>90</v>
          </cell>
          <cell r="D1521" t="str">
            <v>8</v>
          </cell>
          <cell r="E1521">
            <v>20020629</v>
          </cell>
          <cell r="F1521" t="str">
            <v>UN</v>
          </cell>
          <cell r="G1521">
            <v>-1</v>
          </cell>
          <cell r="H1521">
            <v>2013</v>
          </cell>
          <cell r="I1521">
            <v>0.64700000000000002</v>
          </cell>
          <cell r="J1521">
            <v>-1302.4110000000001</v>
          </cell>
          <cell r="K1521" t="str">
            <v>Peso de Producto Terminado</v>
          </cell>
          <cell r="L1521" t="str">
            <v>G0450</v>
          </cell>
          <cell r="M1521">
            <v>2002</v>
          </cell>
          <cell r="N1521">
            <v>6</v>
          </cell>
          <cell r="O1521" t="str">
            <v>043987</v>
          </cell>
          <cell r="P1521">
            <v>1</v>
          </cell>
          <cell r="Q1521" t="str">
            <v>G0450</v>
          </cell>
          <cell r="R1521" t="str">
            <v>FACTUPA$02</v>
          </cell>
          <cell r="S1521" t="str">
            <v>0200015298</v>
          </cell>
          <cell r="T1521" t="str">
            <v>CARTONERA PICHINCHA</v>
          </cell>
          <cell r="U1521">
            <v>43987</v>
          </cell>
          <cell r="V1521">
            <v>1046.76</v>
          </cell>
          <cell r="W1521">
            <v>0</v>
          </cell>
          <cell r="X1521">
            <v>1046.76</v>
          </cell>
          <cell r="Y1521">
            <v>125.61</v>
          </cell>
        </row>
        <row r="1522">
          <cell r="A1522" t="str">
            <v>G0450C8005</v>
          </cell>
          <cell r="B1522" t="str">
            <v>CJ BUNKER 493*365*212 T-175</v>
          </cell>
          <cell r="C1522">
            <v>2</v>
          </cell>
          <cell r="D1522" t="str">
            <v>8</v>
          </cell>
          <cell r="E1522">
            <v>20020628</v>
          </cell>
          <cell r="F1522" t="str">
            <v>UN</v>
          </cell>
          <cell r="G1522">
            <v>1</v>
          </cell>
          <cell r="H1522">
            <v>2013</v>
          </cell>
          <cell r="I1522">
            <v>0.64700000000000002</v>
          </cell>
          <cell r="J1522">
            <v>1302.4110000000001</v>
          </cell>
          <cell r="K1522" t="str">
            <v>Peso de Producto Terminado</v>
          </cell>
          <cell r="L1522" t="str">
            <v>G0450</v>
          </cell>
          <cell r="M1522">
            <v>2002</v>
          </cell>
          <cell r="N1522">
            <v>6</v>
          </cell>
          <cell r="O1522" t="str">
            <v>043986</v>
          </cell>
          <cell r="P1522">
            <v>1</v>
          </cell>
          <cell r="Q1522" t="str">
            <v>15450</v>
          </cell>
          <cell r="R1522" t="str">
            <v>22145</v>
          </cell>
          <cell r="S1522" t="str">
            <v>0</v>
          </cell>
          <cell r="T1522" t="str">
            <v>CARTONERA PICHINCHA</v>
          </cell>
          <cell r="U1522">
            <v>43986</v>
          </cell>
        </row>
        <row r="1523">
          <cell r="A1523" t="str">
            <v>G0450C8T01</v>
          </cell>
          <cell r="B1523" t="str">
            <v>TAPA ARCHIVARDOR 670*460 B-C T/150 4790</v>
          </cell>
          <cell r="C1523">
            <v>90</v>
          </cell>
          <cell r="D1523" t="str">
            <v>8</v>
          </cell>
          <cell r="E1523">
            <v>20020614</v>
          </cell>
          <cell r="F1523" t="str">
            <v>UN</v>
          </cell>
          <cell r="G1523">
            <v>-1</v>
          </cell>
          <cell r="H1523">
            <v>2100</v>
          </cell>
          <cell r="I1523">
            <v>0.16200000000000001</v>
          </cell>
          <cell r="J1523">
            <v>-340.2</v>
          </cell>
          <cell r="K1523" t="str">
            <v>Peso de Producto Terminado</v>
          </cell>
          <cell r="L1523" t="str">
            <v>G0450</v>
          </cell>
          <cell r="M1523">
            <v>2002</v>
          </cell>
          <cell r="N1523">
            <v>6</v>
          </cell>
          <cell r="O1523" t="str">
            <v>043340</v>
          </cell>
          <cell r="P1523">
            <v>1</v>
          </cell>
          <cell r="Q1523" t="str">
            <v>G0450</v>
          </cell>
          <cell r="R1523" t="str">
            <v>FACTUPA$02</v>
          </cell>
          <cell r="S1523" t="str">
            <v>0200015004</v>
          </cell>
          <cell r="T1523" t="str">
            <v>CARTONERA PICHINCHA</v>
          </cell>
          <cell r="U1523">
            <v>43340</v>
          </cell>
          <cell r="V1523">
            <v>315</v>
          </cell>
          <cell r="W1523">
            <v>0</v>
          </cell>
          <cell r="X1523">
            <v>315</v>
          </cell>
          <cell r="Y1523">
            <v>37.799999999999997</v>
          </cell>
        </row>
        <row r="1524">
          <cell r="A1524" t="str">
            <v>G0450C8T01</v>
          </cell>
          <cell r="B1524" t="str">
            <v>TAPA ARCHIVARDOR 670*460 B-C T/150 4790</v>
          </cell>
          <cell r="C1524">
            <v>2</v>
          </cell>
          <cell r="D1524" t="str">
            <v>8</v>
          </cell>
          <cell r="E1524">
            <v>20020614</v>
          </cell>
          <cell r="F1524" t="str">
            <v>UN</v>
          </cell>
          <cell r="G1524">
            <v>1</v>
          </cell>
          <cell r="H1524">
            <v>2100</v>
          </cell>
          <cell r="I1524">
            <v>0.16200000000000001</v>
          </cell>
          <cell r="J1524">
            <v>340.2</v>
          </cell>
          <cell r="K1524" t="str">
            <v>Peso de Producto Terminado</v>
          </cell>
          <cell r="L1524" t="str">
            <v>G0450</v>
          </cell>
          <cell r="M1524">
            <v>2002</v>
          </cell>
          <cell r="N1524">
            <v>6</v>
          </cell>
          <cell r="O1524" t="str">
            <v>043331</v>
          </cell>
          <cell r="P1524">
            <v>2</v>
          </cell>
          <cell r="Q1524" t="str">
            <v>15401</v>
          </cell>
          <cell r="R1524" t="str">
            <v>21845</v>
          </cell>
          <cell r="S1524" t="str">
            <v>0</v>
          </cell>
          <cell r="T1524" t="str">
            <v>CARTONERA PICHINCHA</v>
          </cell>
          <cell r="U1524">
            <v>43331</v>
          </cell>
        </row>
        <row r="1525">
          <cell r="A1525" t="str">
            <v>G0450C8043</v>
          </cell>
          <cell r="B1525" t="str">
            <v>CJ OFFSETEC FC 12IP 311*244*270 T/200</v>
          </cell>
          <cell r="C1525">
            <v>90</v>
          </cell>
          <cell r="D1525" t="str">
            <v>8</v>
          </cell>
          <cell r="E1525">
            <v>20020605</v>
          </cell>
          <cell r="F1525" t="str">
            <v>UN</v>
          </cell>
          <cell r="G1525">
            <v>-1</v>
          </cell>
          <cell r="H1525">
            <v>1106</v>
          </cell>
          <cell r="I1525">
            <v>0.379</v>
          </cell>
          <cell r="J1525">
            <v>-419.17399999999998</v>
          </cell>
          <cell r="K1525" t="str">
            <v>Peso de Producto Terminado</v>
          </cell>
          <cell r="L1525" t="str">
            <v>G0450</v>
          </cell>
          <cell r="M1525">
            <v>2002</v>
          </cell>
          <cell r="N1525">
            <v>6</v>
          </cell>
          <cell r="O1525" t="str">
            <v>042912</v>
          </cell>
          <cell r="P1525">
            <v>2</v>
          </cell>
          <cell r="Q1525" t="str">
            <v>G0450</v>
          </cell>
          <cell r="R1525" t="str">
            <v>FACTUPA$02</v>
          </cell>
          <cell r="S1525" t="str">
            <v>0200014805</v>
          </cell>
          <cell r="T1525" t="str">
            <v>CARTONERA PICHINCHA</v>
          </cell>
          <cell r="U1525">
            <v>42912</v>
          </cell>
          <cell r="V1525">
            <v>376.04</v>
          </cell>
          <cell r="W1525">
            <v>0</v>
          </cell>
          <cell r="X1525">
            <v>376.04</v>
          </cell>
          <cell r="Y1525">
            <v>45.12</v>
          </cell>
        </row>
        <row r="1526">
          <cell r="A1526" t="str">
            <v>G0450C8036</v>
          </cell>
          <cell r="B1526" t="str">
            <v>CAJA GALLETA 405*280*265 T/200 TE/3921</v>
          </cell>
          <cell r="C1526">
            <v>90</v>
          </cell>
          <cell r="D1526" t="str">
            <v>8</v>
          </cell>
          <cell r="E1526">
            <v>20020607</v>
          </cell>
          <cell r="F1526" t="str">
            <v>UN</v>
          </cell>
          <cell r="G1526">
            <v>-1</v>
          </cell>
          <cell r="H1526">
            <v>4320</v>
          </cell>
          <cell r="I1526">
            <v>0.49099999999999999</v>
          </cell>
          <cell r="J1526">
            <v>-2121.12</v>
          </cell>
          <cell r="K1526" t="str">
            <v>Peso de Producto Terminado</v>
          </cell>
          <cell r="L1526" t="str">
            <v>G0450</v>
          </cell>
          <cell r="M1526">
            <v>2002</v>
          </cell>
          <cell r="N1526">
            <v>6</v>
          </cell>
          <cell r="O1526" t="str">
            <v>043051</v>
          </cell>
          <cell r="P1526">
            <v>1</v>
          </cell>
          <cell r="Q1526" t="str">
            <v>G0450</v>
          </cell>
          <cell r="R1526" t="str">
            <v>FACTUPA$02</v>
          </cell>
          <cell r="S1526" t="str">
            <v>0200014865</v>
          </cell>
          <cell r="T1526" t="str">
            <v>CARTONERA PICHINCHA</v>
          </cell>
          <cell r="U1526">
            <v>43051</v>
          </cell>
          <cell r="V1526">
            <v>1857.6</v>
          </cell>
          <cell r="W1526">
            <v>0</v>
          </cell>
          <cell r="X1526">
            <v>1857.6</v>
          </cell>
          <cell r="Y1526">
            <v>222.91</v>
          </cell>
        </row>
        <row r="1527">
          <cell r="A1527" t="str">
            <v>G0450C8042</v>
          </cell>
          <cell r="B1527" t="str">
            <v>CJ OFFSETEC FC89 IP 286*244*270 T/200</v>
          </cell>
          <cell r="C1527">
            <v>90</v>
          </cell>
          <cell r="D1527" t="str">
            <v>8</v>
          </cell>
          <cell r="E1527">
            <v>20020625</v>
          </cell>
          <cell r="F1527" t="str">
            <v>UN</v>
          </cell>
          <cell r="G1527">
            <v>-1</v>
          </cell>
          <cell r="H1527">
            <v>2304</v>
          </cell>
          <cell r="I1527">
            <v>0.36</v>
          </cell>
          <cell r="J1527">
            <v>-829.44</v>
          </cell>
          <cell r="K1527" t="str">
            <v>Peso de Producto Terminado</v>
          </cell>
          <cell r="L1527" t="str">
            <v>G0450</v>
          </cell>
          <cell r="M1527">
            <v>2002</v>
          </cell>
          <cell r="N1527">
            <v>6</v>
          </cell>
          <cell r="O1527" t="str">
            <v>043746</v>
          </cell>
          <cell r="P1527">
            <v>1</v>
          </cell>
          <cell r="Q1527" t="str">
            <v>G0450</v>
          </cell>
          <cell r="R1527" t="str">
            <v>FACTUPA$02</v>
          </cell>
          <cell r="S1527" t="str">
            <v>0200015209</v>
          </cell>
          <cell r="T1527" t="str">
            <v>CARTONERA PICHINCHA</v>
          </cell>
          <cell r="U1527">
            <v>43746</v>
          </cell>
          <cell r="V1527">
            <v>737.28</v>
          </cell>
          <cell r="W1527">
            <v>0</v>
          </cell>
          <cell r="X1527">
            <v>737.28</v>
          </cell>
          <cell r="Y1527">
            <v>88.47</v>
          </cell>
        </row>
        <row r="1528">
          <cell r="A1528" t="str">
            <v>G0051L8DLK</v>
          </cell>
          <cell r="B1528" t="str">
            <v>LAMINAS K/K 3100*1890 T/200</v>
          </cell>
          <cell r="C1528">
            <v>2</v>
          </cell>
          <cell r="D1528" t="str">
            <v>8</v>
          </cell>
          <cell r="E1528">
            <v>20020625</v>
          </cell>
          <cell r="F1528" t="str">
            <v>UN</v>
          </cell>
          <cell r="G1528">
            <v>1</v>
          </cell>
          <cell r="H1528">
            <v>1068</v>
          </cell>
          <cell r="I1528">
            <v>3.6509999999999998</v>
          </cell>
          <cell r="J1528">
            <v>3899.2679999999996</v>
          </cell>
          <cell r="K1528" t="str">
            <v>Peso de Producto Terminado</v>
          </cell>
          <cell r="L1528" t="str">
            <v>G0051</v>
          </cell>
          <cell r="M1528">
            <v>2002</v>
          </cell>
          <cell r="N1528">
            <v>6</v>
          </cell>
          <cell r="O1528" t="str">
            <v>043724</v>
          </cell>
          <cell r="P1528">
            <v>3</v>
          </cell>
          <cell r="Q1528" t="str">
            <v>14141</v>
          </cell>
          <cell r="R1528" t="str">
            <v>22069</v>
          </cell>
          <cell r="S1528" t="str">
            <v>0</v>
          </cell>
          <cell r="T1528" t="str">
            <v>AYORA LUIS, ING.</v>
          </cell>
          <cell r="U1528">
            <v>43724</v>
          </cell>
        </row>
        <row r="1529">
          <cell r="A1529" t="str">
            <v>G0051L8DLK</v>
          </cell>
          <cell r="B1529" t="str">
            <v>LAMINAS K/K 3100*1890 T/200</v>
          </cell>
          <cell r="C1529">
            <v>90</v>
          </cell>
          <cell r="D1529" t="str">
            <v>8</v>
          </cell>
          <cell r="E1529">
            <v>20020625</v>
          </cell>
          <cell r="F1529" t="str">
            <v>UN</v>
          </cell>
          <cell r="G1529">
            <v>-1</v>
          </cell>
          <cell r="H1529">
            <v>1068</v>
          </cell>
          <cell r="I1529">
            <v>3.6509999999999998</v>
          </cell>
          <cell r="J1529">
            <v>-3899.2679999999996</v>
          </cell>
          <cell r="K1529" t="str">
            <v>Peso de Producto Terminado</v>
          </cell>
          <cell r="L1529" t="str">
            <v>G0051</v>
          </cell>
          <cell r="M1529">
            <v>2002</v>
          </cell>
          <cell r="N1529">
            <v>6</v>
          </cell>
          <cell r="O1529" t="str">
            <v>043727</v>
          </cell>
          <cell r="P1529">
            <v>1</v>
          </cell>
          <cell r="Q1529" t="str">
            <v>G0051</v>
          </cell>
          <cell r="R1529" t="str">
            <v>FACTUPA$02</v>
          </cell>
          <cell r="S1529" t="str">
            <v>0200015199</v>
          </cell>
          <cell r="T1529" t="str">
            <v>AYORA LUIS, ING.</v>
          </cell>
          <cell r="U1529">
            <v>43727</v>
          </cell>
          <cell r="V1529">
            <v>3129.24</v>
          </cell>
          <cell r="W1529">
            <v>0</v>
          </cell>
          <cell r="X1529">
            <v>3129.24</v>
          </cell>
          <cell r="Y1529">
            <v>375.51</v>
          </cell>
        </row>
        <row r="1530">
          <cell r="A1530" t="str">
            <v>G0051L8D03</v>
          </cell>
          <cell r="B1530" t="str">
            <v>LAMINA KRAFT 3100*1860 T200 P/</v>
          </cell>
          <cell r="C1530">
            <v>2</v>
          </cell>
          <cell r="D1530" t="str">
            <v>8</v>
          </cell>
          <cell r="E1530">
            <v>20020612</v>
          </cell>
          <cell r="F1530" t="str">
            <v>UN</v>
          </cell>
          <cell r="G1530">
            <v>1</v>
          </cell>
          <cell r="H1530">
            <v>1010</v>
          </cell>
          <cell r="I1530">
            <v>3.5350000000000001</v>
          </cell>
          <cell r="J1530">
            <v>3570.35</v>
          </cell>
          <cell r="K1530" t="str">
            <v>Peso de Producto Terminado</v>
          </cell>
          <cell r="L1530" t="str">
            <v>G0051</v>
          </cell>
          <cell r="M1530">
            <v>2002</v>
          </cell>
          <cell r="N1530">
            <v>6</v>
          </cell>
          <cell r="O1530" t="str">
            <v>043210</v>
          </cell>
          <cell r="P1530">
            <v>4</v>
          </cell>
          <cell r="Q1530" t="str">
            <v>14793</v>
          </cell>
          <cell r="R1530" t="str">
            <v>21868</v>
          </cell>
          <cell r="S1530" t="str">
            <v>0</v>
          </cell>
          <cell r="T1530" t="str">
            <v>AYORA LUIS, ING.</v>
          </cell>
          <cell r="U1530">
            <v>43210</v>
          </cell>
        </row>
        <row r="1531">
          <cell r="A1531" t="str">
            <v>G0051L8D03</v>
          </cell>
          <cell r="B1531" t="str">
            <v>LAMINA KRAFT 3100*1860 T200 P/</v>
          </cell>
          <cell r="C1531">
            <v>90</v>
          </cell>
          <cell r="D1531" t="str">
            <v>8</v>
          </cell>
          <cell r="E1531">
            <v>20020612</v>
          </cell>
          <cell r="F1531" t="str">
            <v>UN</v>
          </cell>
          <cell r="G1531">
            <v>-1</v>
          </cell>
          <cell r="H1531">
            <v>1010</v>
          </cell>
          <cell r="I1531">
            <v>3.5350000000000001</v>
          </cell>
          <cell r="J1531">
            <v>-3570.35</v>
          </cell>
          <cell r="K1531" t="str">
            <v>Peso de Producto Terminado</v>
          </cell>
          <cell r="L1531" t="str">
            <v>G0051</v>
          </cell>
          <cell r="M1531">
            <v>2002</v>
          </cell>
          <cell r="N1531">
            <v>6</v>
          </cell>
          <cell r="O1531" t="str">
            <v>043215</v>
          </cell>
          <cell r="P1531">
            <v>1</v>
          </cell>
          <cell r="Q1531" t="str">
            <v>G0051</v>
          </cell>
          <cell r="R1531" t="str">
            <v>FACTUPA$02</v>
          </cell>
          <cell r="S1531" t="str">
            <v>0200014944</v>
          </cell>
          <cell r="T1531" t="str">
            <v>AYORA LUIS, ING.</v>
          </cell>
          <cell r="U1531">
            <v>43215</v>
          </cell>
          <cell r="V1531">
            <v>2918.9</v>
          </cell>
          <cell r="W1531">
            <v>0</v>
          </cell>
          <cell r="X1531">
            <v>2918.9</v>
          </cell>
          <cell r="Y1531">
            <v>350.27</v>
          </cell>
        </row>
        <row r="1532">
          <cell r="A1532" t="str">
            <v>G0469L8005</v>
          </cell>
          <cell r="B1532" t="str">
            <v>LAMINA 2900*1890 K-C T/175</v>
          </cell>
          <cell r="C1532">
            <v>90</v>
          </cell>
          <cell r="D1532" t="str">
            <v>8</v>
          </cell>
          <cell r="E1532">
            <v>20020611</v>
          </cell>
          <cell r="F1532" t="str">
            <v>UN</v>
          </cell>
          <cell r="G1532">
            <v>-1</v>
          </cell>
          <cell r="H1532">
            <v>377</v>
          </cell>
          <cell r="I1532">
            <v>3.2069999999999999</v>
          </cell>
          <cell r="J1532">
            <v>-1209.039</v>
          </cell>
          <cell r="K1532" t="str">
            <v>Peso de Producto Terminado</v>
          </cell>
          <cell r="L1532" t="str">
            <v>G0469</v>
          </cell>
          <cell r="M1532">
            <v>2002</v>
          </cell>
          <cell r="N1532">
            <v>6</v>
          </cell>
          <cell r="O1532" t="str">
            <v>043148</v>
          </cell>
          <cell r="P1532">
            <v>1</v>
          </cell>
          <cell r="Q1532" t="str">
            <v>G0469</v>
          </cell>
          <cell r="R1532" t="str">
            <v>FACTUPA$02</v>
          </cell>
          <cell r="S1532" t="str">
            <v>0200014916</v>
          </cell>
          <cell r="T1532" t="str">
            <v>CARTONES Y SERVICIOS</v>
          </cell>
          <cell r="U1532">
            <v>43148</v>
          </cell>
          <cell r="V1532">
            <v>991.51</v>
          </cell>
          <cell r="W1532">
            <v>0</v>
          </cell>
          <cell r="X1532">
            <v>991.51</v>
          </cell>
          <cell r="Y1532">
            <v>118.98</v>
          </cell>
        </row>
        <row r="1533">
          <cell r="A1533" t="str">
            <v>G0450C8036</v>
          </cell>
          <cell r="B1533" t="str">
            <v>CAJA GALLETA 405*280*265 T/200 TE/3921</v>
          </cell>
          <cell r="C1533">
            <v>90</v>
          </cell>
          <cell r="D1533" t="str">
            <v>8</v>
          </cell>
          <cell r="E1533">
            <v>20020626</v>
          </cell>
          <cell r="F1533" t="str">
            <v>UN</v>
          </cell>
          <cell r="G1533">
            <v>-1</v>
          </cell>
          <cell r="H1533">
            <v>7235</v>
          </cell>
          <cell r="I1533">
            <v>0.49099999999999999</v>
          </cell>
          <cell r="J1533">
            <v>-3552.3849999999998</v>
          </cell>
          <cell r="K1533" t="str">
            <v>Peso de Producto Terminado</v>
          </cell>
          <cell r="L1533" t="str">
            <v>G0450</v>
          </cell>
          <cell r="M1533">
            <v>2002</v>
          </cell>
          <cell r="N1533">
            <v>6</v>
          </cell>
          <cell r="O1533" t="str">
            <v>043835</v>
          </cell>
          <cell r="P1533">
            <v>1</v>
          </cell>
          <cell r="Q1533" t="str">
            <v>G0450</v>
          </cell>
          <cell r="R1533" t="str">
            <v>FACTUPA$02</v>
          </cell>
          <cell r="S1533" t="str">
            <v>0200015243</v>
          </cell>
          <cell r="T1533" t="str">
            <v>CARTONERA PICHINCHA</v>
          </cell>
          <cell r="U1533">
            <v>43835</v>
          </cell>
          <cell r="V1533">
            <v>3111.05</v>
          </cell>
          <cell r="W1533">
            <v>0</v>
          </cell>
          <cell r="X1533">
            <v>3111.05</v>
          </cell>
          <cell r="Y1533">
            <v>373.33</v>
          </cell>
        </row>
        <row r="1534">
          <cell r="A1534" t="str">
            <v>G0469L8005</v>
          </cell>
          <cell r="B1534" t="str">
            <v>LAMINA 2900*1890 K-C T/175</v>
          </cell>
          <cell r="C1534">
            <v>2</v>
          </cell>
          <cell r="D1534" t="str">
            <v>8</v>
          </cell>
          <cell r="E1534">
            <v>20020617</v>
          </cell>
          <cell r="F1534" t="str">
            <v>UN</v>
          </cell>
          <cell r="G1534">
            <v>1</v>
          </cell>
          <cell r="H1534">
            <v>540</v>
          </cell>
          <cell r="I1534">
            <v>3.2069999999999999</v>
          </cell>
          <cell r="J1534">
            <v>1731.78</v>
          </cell>
          <cell r="K1534" t="str">
            <v>Peso de Producto Terminado</v>
          </cell>
          <cell r="L1534" t="str">
            <v>G0469</v>
          </cell>
          <cell r="M1534">
            <v>2002</v>
          </cell>
          <cell r="N1534">
            <v>6</v>
          </cell>
          <cell r="O1534" t="str">
            <v>043415</v>
          </cell>
          <cell r="P1534">
            <v>1</v>
          </cell>
          <cell r="Q1534" t="str">
            <v>14119</v>
          </cell>
          <cell r="R1534" t="str">
            <v>21933</v>
          </cell>
          <cell r="S1534" t="str">
            <v>0</v>
          </cell>
          <cell r="T1534" t="str">
            <v>CARTONES Y SERVICIOS</v>
          </cell>
          <cell r="U1534">
            <v>43415</v>
          </cell>
        </row>
        <row r="1535">
          <cell r="A1535" t="str">
            <v>G0450C8D33</v>
          </cell>
          <cell r="B1535" t="str">
            <v>CJ DEUCHI PHARM.418*367*340 B/C 200 4359</v>
          </cell>
          <cell r="C1535">
            <v>90</v>
          </cell>
          <cell r="D1535" t="str">
            <v>8</v>
          </cell>
          <cell r="E1535">
            <v>20020612</v>
          </cell>
          <cell r="F1535" t="str">
            <v>UN</v>
          </cell>
          <cell r="G1535">
            <v>-1</v>
          </cell>
          <cell r="H1535">
            <v>2079</v>
          </cell>
          <cell r="I1535">
            <v>0.72399999999999998</v>
          </cell>
          <cell r="J1535">
            <v>-1505.1959999999999</v>
          </cell>
          <cell r="K1535" t="str">
            <v>Peso de Producto Terminado</v>
          </cell>
          <cell r="L1535" t="str">
            <v>G0450</v>
          </cell>
          <cell r="M1535">
            <v>2002</v>
          </cell>
          <cell r="N1535">
            <v>6</v>
          </cell>
          <cell r="O1535" t="str">
            <v>043208</v>
          </cell>
          <cell r="P1535">
            <v>1</v>
          </cell>
          <cell r="Q1535" t="str">
            <v>G0450</v>
          </cell>
          <cell r="R1535" t="str">
            <v>FACTUPA$02</v>
          </cell>
          <cell r="S1535" t="str">
            <v>0200014939</v>
          </cell>
          <cell r="T1535" t="str">
            <v>CARTONERA PICHINCHA</v>
          </cell>
          <cell r="U1535">
            <v>43208</v>
          </cell>
          <cell r="V1535">
            <v>1330.56</v>
          </cell>
          <cell r="W1535">
            <v>0</v>
          </cell>
          <cell r="X1535">
            <v>1330.56</v>
          </cell>
          <cell r="Y1535">
            <v>159.66999999999999</v>
          </cell>
        </row>
        <row r="1536">
          <cell r="A1536" t="str">
            <v>G0450C8042</v>
          </cell>
          <cell r="B1536" t="str">
            <v>CJ OFFSETEC FC89 IP 286*244*270 T/200</v>
          </cell>
          <cell r="C1536">
            <v>2</v>
          </cell>
          <cell r="D1536" t="str">
            <v>8</v>
          </cell>
          <cell r="E1536">
            <v>20020624</v>
          </cell>
          <cell r="F1536" t="str">
            <v>UN</v>
          </cell>
          <cell r="G1536">
            <v>1</v>
          </cell>
          <cell r="H1536">
            <v>2304</v>
          </cell>
          <cell r="I1536">
            <v>0.36</v>
          </cell>
          <cell r="J1536">
            <v>829.44</v>
          </cell>
          <cell r="K1536" t="str">
            <v>Peso de Producto Terminado</v>
          </cell>
          <cell r="L1536" t="str">
            <v>G0450</v>
          </cell>
          <cell r="M1536">
            <v>2002</v>
          </cell>
          <cell r="N1536">
            <v>6</v>
          </cell>
          <cell r="O1536" t="str">
            <v>043707</v>
          </cell>
          <cell r="P1536">
            <v>7</v>
          </cell>
          <cell r="Q1536" t="str">
            <v>15269</v>
          </cell>
          <cell r="R1536" t="str">
            <v>21668</v>
          </cell>
          <cell r="S1536" t="str">
            <v>0</v>
          </cell>
          <cell r="T1536" t="str">
            <v>CARTONERA PICHINCHA</v>
          </cell>
          <cell r="U1536">
            <v>43707</v>
          </cell>
        </row>
        <row r="1537">
          <cell r="A1537" t="str">
            <v>G0450C8042</v>
          </cell>
          <cell r="B1537" t="str">
            <v>CJ OFFSETEC FC89 IP 286*244*270 T/200</v>
          </cell>
          <cell r="C1537">
            <v>90</v>
          </cell>
          <cell r="D1537" t="str">
            <v>8</v>
          </cell>
          <cell r="E1537">
            <v>20020605</v>
          </cell>
          <cell r="F1537" t="str">
            <v>UN</v>
          </cell>
          <cell r="G1537">
            <v>-1</v>
          </cell>
          <cell r="H1537">
            <v>1130</v>
          </cell>
          <cell r="I1537">
            <v>0.36</v>
          </cell>
          <cell r="J1537">
            <v>-406.8</v>
          </cell>
          <cell r="K1537" t="str">
            <v>Peso de Producto Terminado</v>
          </cell>
          <cell r="L1537" t="str">
            <v>G0450</v>
          </cell>
          <cell r="M1537">
            <v>2002</v>
          </cell>
          <cell r="N1537">
            <v>6</v>
          </cell>
          <cell r="O1537" t="str">
            <v>042910</v>
          </cell>
          <cell r="P1537">
            <v>2</v>
          </cell>
          <cell r="Q1537" t="str">
            <v>G0450</v>
          </cell>
          <cell r="R1537" t="str">
            <v>FACTUPA$02</v>
          </cell>
          <cell r="S1537" t="str">
            <v>0200014803</v>
          </cell>
          <cell r="T1537" t="str">
            <v>CARTONERA PICHINCHA</v>
          </cell>
          <cell r="U1537">
            <v>42910</v>
          </cell>
          <cell r="V1537">
            <v>361.6</v>
          </cell>
          <cell r="W1537">
            <v>0</v>
          </cell>
          <cell r="X1537">
            <v>361.6</v>
          </cell>
          <cell r="Y1537">
            <v>43.39</v>
          </cell>
        </row>
        <row r="1538">
          <cell r="A1538" t="str">
            <v>G0450C8042</v>
          </cell>
          <cell r="B1538" t="str">
            <v>CJ OFFSETEC FC89 IP 286*244*270 T/200</v>
          </cell>
          <cell r="C1538">
            <v>2</v>
          </cell>
          <cell r="D1538" t="str">
            <v>8</v>
          </cell>
          <cell r="E1538">
            <v>20020604</v>
          </cell>
          <cell r="F1538" t="str">
            <v>UN</v>
          </cell>
          <cell r="G1538">
            <v>1</v>
          </cell>
          <cell r="H1538">
            <v>1130</v>
          </cell>
          <cell r="I1538">
            <v>0.36</v>
          </cell>
          <cell r="J1538">
            <v>406.8</v>
          </cell>
          <cell r="K1538" t="str">
            <v>Peso de Producto Terminado</v>
          </cell>
          <cell r="L1538" t="str">
            <v>G0450</v>
          </cell>
          <cell r="M1538">
            <v>2002</v>
          </cell>
          <cell r="N1538">
            <v>6</v>
          </cell>
          <cell r="O1538" t="str">
            <v>042894</v>
          </cell>
          <cell r="P1538">
            <v>2</v>
          </cell>
          <cell r="Q1538" t="str">
            <v>14903</v>
          </cell>
          <cell r="R1538" t="str">
            <v>21668</v>
          </cell>
          <cell r="S1538" t="str">
            <v>0</v>
          </cell>
          <cell r="T1538" t="str">
            <v>CARTONERA PICHINCHA</v>
          </cell>
          <cell r="U1538">
            <v>42894</v>
          </cell>
        </row>
        <row r="1539">
          <cell r="A1539" t="str">
            <v>G0450C8041</v>
          </cell>
          <cell r="B1539" t="str">
            <v>CJ OFFSETEC FC89 VP 286*244*380 T/200</v>
          </cell>
          <cell r="C1539">
            <v>90</v>
          </cell>
          <cell r="D1539" t="str">
            <v>8</v>
          </cell>
          <cell r="E1539">
            <v>20020626</v>
          </cell>
          <cell r="F1539" t="str">
            <v>UN</v>
          </cell>
          <cell r="G1539">
            <v>-1</v>
          </cell>
          <cell r="H1539">
            <v>1920</v>
          </cell>
          <cell r="I1539">
            <v>0.438</v>
          </cell>
          <cell r="J1539">
            <v>-840.96</v>
          </cell>
          <cell r="K1539" t="str">
            <v>Peso de Producto Terminado</v>
          </cell>
          <cell r="L1539" t="str">
            <v>G0450</v>
          </cell>
          <cell r="M1539">
            <v>2002</v>
          </cell>
          <cell r="N1539">
            <v>6</v>
          </cell>
          <cell r="O1539" t="str">
            <v>043823</v>
          </cell>
          <cell r="P1539">
            <v>1</v>
          </cell>
          <cell r="Q1539" t="str">
            <v>G0450</v>
          </cell>
          <cell r="R1539" t="str">
            <v>FACTUPA$02</v>
          </cell>
          <cell r="S1539" t="str">
            <v>0200015231</v>
          </cell>
          <cell r="T1539" t="str">
            <v>CARTONERA PICHINCHA</v>
          </cell>
          <cell r="U1539">
            <v>43823</v>
          </cell>
          <cell r="V1539">
            <v>748.8</v>
          </cell>
          <cell r="W1539">
            <v>0</v>
          </cell>
          <cell r="X1539">
            <v>748.8</v>
          </cell>
          <cell r="Y1539">
            <v>89.86</v>
          </cell>
        </row>
        <row r="1540">
          <cell r="A1540" t="str">
            <v>G0450C8041</v>
          </cell>
          <cell r="B1540" t="str">
            <v>CJ OFFSETEC FC89 VP 286*244*380 T/200</v>
          </cell>
          <cell r="C1540">
            <v>2</v>
          </cell>
          <cell r="D1540" t="str">
            <v>8</v>
          </cell>
          <cell r="E1540">
            <v>20020625</v>
          </cell>
          <cell r="F1540" t="str">
            <v>UN</v>
          </cell>
          <cell r="G1540">
            <v>1</v>
          </cell>
          <cell r="H1540">
            <v>1920</v>
          </cell>
          <cell r="I1540">
            <v>0.438</v>
          </cell>
          <cell r="J1540">
            <v>840.96</v>
          </cell>
          <cell r="K1540" t="str">
            <v>Peso de Producto Terminado</v>
          </cell>
          <cell r="L1540" t="str">
            <v>G0450</v>
          </cell>
          <cell r="M1540">
            <v>2002</v>
          </cell>
          <cell r="N1540">
            <v>6</v>
          </cell>
          <cell r="O1540" t="str">
            <v>043799</v>
          </cell>
          <cell r="P1540">
            <v>5</v>
          </cell>
          <cell r="Q1540" t="str">
            <v>15274</v>
          </cell>
          <cell r="R1540" t="str">
            <v>21677</v>
          </cell>
          <cell r="S1540" t="str">
            <v>0</v>
          </cell>
          <cell r="T1540" t="str">
            <v>CARTONERA PICHINCHA</v>
          </cell>
          <cell r="U1540">
            <v>43799</v>
          </cell>
        </row>
        <row r="1541">
          <cell r="A1541" t="str">
            <v>G0450C8041</v>
          </cell>
          <cell r="B1541" t="str">
            <v>CJ OFFSETEC FC89 VP 286*244*380 T/200</v>
          </cell>
          <cell r="C1541">
            <v>90</v>
          </cell>
          <cell r="D1541" t="str">
            <v>8</v>
          </cell>
          <cell r="E1541">
            <v>20020605</v>
          </cell>
          <cell r="F1541" t="str">
            <v>UN</v>
          </cell>
          <cell r="G1541">
            <v>-1</v>
          </cell>
          <cell r="H1541">
            <v>1050</v>
          </cell>
          <cell r="I1541">
            <v>0.438</v>
          </cell>
          <cell r="J1541">
            <v>-459.9</v>
          </cell>
          <cell r="K1541" t="str">
            <v>Peso de Producto Terminado</v>
          </cell>
          <cell r="L1541" t="str">
            <v>G0450</v>
          </cell>
          <cell r="M1541">
            <v>2002</v>
          </cell>
          <cell r="N1541">
            <v>6</v>
          </cell>
          <cell r="O1541" t="str">
            <v>042912</v>
          </cell>
          <cell r="P1541">
            <v>1</v>
          </cell>
          <cell r="Q1541" t="str">
            <v>G0450</v>
          </cell>
          <cell r="R1541" t="str">
            <v>FACTUPA$02</v>
          </cell>
          <cell r="S1541" t="str">
            <v>0200014805</v>
          </cell>
          <cell r="T1541" t="str">
            <v>CARTONERA PICHINCHA</v>
          </cell>
          <cell r="U1541">
            <v>42912</v>
          </cell>
          <cell r="V1541">
            <v>409.5</v>
          </cell>
          <cell r="W1541">
            <v>0</v>
          </cell>
          <cell r="X1541">
            <v>409.5</v>
          </cell>
          <cell r="Y1541">
            <v>49.14</v>
          </cell>
        </row>
        <row r="1542">
          <cell r="A1542" t="str">
            <v>G0051L8003</v>
          </cell>
          <cell r="B1542" t="str">
            <v>PLANCHA 2230*1860 T/350 P/4,31 K/K F:B-C</v>
          </cell>
          <cell r="C1542">
            <v>90</v>
          </cell>
          <cell r="D1542" t="str">
            <v>8</v>
          </cell>
          <cell r="E1542">
            <v>20020621</v>
          </cell>
          <cell r="F1542" t="str">
            <v>UN</v>
          </cell>
          <cell r="G1542">
            <v>-1</v>
          </cell>
          <cell r="H1542">
            <v>490</v>
          </cell>
          <cell r="I1542">
            <v>4.1959999999999997</v>
          </cell>
          <cell r="J1542">
            <v>-2056.04</v>
          </cell>
          <cell r="K1542" t="str">
            <v>Peso de Producto Terminado</v>
          </cell>
          <cell r="L1542" t="str">
            <v>G0051</v>
          </cell>
          <cell r="M1542">
            <v>2002</v>
          </cell>
          <cell r="N1542">
            <v>6</v>
          </cell>
          <cell r="O1542" t="str">
            <v>043597</v>
          </cell>
          <cell r="P1542">
            <v>1</v>
          </cell>
          <cell r="Q1542" t="str">
            <v>G0051</v>
          </cell>
          <cell r="R1542" t="str">
            <v>FACTUPA$02</v>
          </cell>
          <cell r="S1542" t="str">
            <v>0200015137</v>
          </cell>
          <cell r="T1542" t="str">
            <v>AYORA LUIS, ING.</v>
          </cell>
          <cell r="U1542">
            <v>43597</v>
          </cell>
          <cell r="V1542">
            <v>1690.5</v>
          </cell>
          <cell r="W1542">
            <v>0</v>
          </cell>
          <cell r="X1542">
            <v>1690.5</v>
          </cell>
          <cell r="Y1542">
            <v>202.86</v>
          </cell>
        </row>
        <row r="1543">
          <cell r="A1543" t="str">
            <v>G0450C8D#2</v>
          </cell>
          <cell r="C1543">
            <v>2</v>
          </cell>
          <cell r="D1543" t="str">
            <v>8</v>
          </cell>
          <cell r="E1543">
            <v>20020614</v>
          </cell>
          <cell r="F1543" t="str">
            <v>UN</v>
          </cell>
          <cell r="G1543">
            <v>1</v>
          </cell>
          <cell r="H1543">
            <v>1578</v>
          </cell>
          <cell r="I1543">
            <v>0.246</v>
          </cell>
          <cell r="J1543">
            <v>388.18799999999999</v>
          </cell>
          <cell r="K1543" t="str">
            <v>Peso de Producto Terminado</v>
          </cell>
          <cell r="L1543" t="str">
            <v>G0450</v>
          </cell>
          <cell r="M1543">
            <v>2002</v>
          </cell>
          <cell r="N1543">
            <v>6</v>
          </cell>
          <cell r="O1543" t="str">
            <v>043345</v>
          </cell>
          <cell r="P1543">
            <v>6</v>
          </cell>
          <cell r="Q1543" t="str">
            <v>15138</v>
          </cell>
          <cell r="R1543" t="str">
            <v>21862</v>
          </cell>
          <cell r="S1543" t="str">
            <v>0</v>
          </cell>
          <cell r="T1543" t="str">
            <v>CARTONERA PICHINCHA</v>
          </cell>
          <cell r="U1543">
            <v>43345</v>
          </cell>
        </row>
        <row r="1544">
          <cell r="A1544" t="str">
            <v>G0450C8L03</v>
          </cell>
          <cell r="B1544" t="str">
            <v>CJ OFFSET 490*350*194 T/200 TE-4254 K/K</v>
          </cell>
          <cell r="C1544">
            <v>90</v>
          </cell>
          <cell r="D1544" t="str">
            <v>8</v>
          </cell>
          <cell r="E1544">
            <v>20020625</v>
          </cell>
          <cell r="F1544" t="str">
            <v>UN</v>
          </cell>
          <cell r="G1544">
            <v>-1</v>
          </cell>
          <cell r="H1544">
            <v>672</v>
          </cell>
          <cell r="I1544">
            <v>0.58799999999999997</v>
          </cell>
          <cell r="J1544">
            <v>-395.13599999999997</v>
          </cell>
          <cell r="K1544" t="str">
            <v>Peso de Producto Terminado</v>
          </cell>
          <cell r="L1544" t="str">
            <v>G0450</v>
          </cell>
          <cell r="M1544">
            <v>2002</v>
          </cell>
          <cell r="N1544">
            <v>6</v>
          </cell>
          <cell r="O1544" t="str">
            <v>043743</v>
          </cell>
          <cell r="P1544">
            <v>1</v>
          </cell>
          <cell r="Q1544" t="str">
            <v>G0450</v>
          </cell>
          <cell r="R1544" t="str">
            <v>FACTUPA$02</v>
          </cell>
          <cell r="S1544" t="str">
            <v>0200015207</v>
          </cell>
          <cell r="T1544" t="str">
            <v>CARTONERA PICHINCHA</v>
          </cell>
          <cell r="U1544">
            <v>43743</v>
          </cell>
          <cell r="V1544">
            <v>342.72</v>
          </cell>
          <cell r="W1544">
            <v>0</v>
          </cell>
          <cell r="X1544">
            <v>342.72</v>
          </cell>
          <cell r="Y1544">
            <v>41.13</v>
          </cell>
        </row>
        <row r="1545">
          <cell r="A1545" t="str">
            <v>G0450C8DBI</v>
          </cell>
          <cell r="B1545" t="str">
            <v>CAJA BISCOCHOX  325*242*250 T/250</v>
          </cell>
          <cell r="C1545">
            <v>90</v>
          </cell>
          <cell r="D1545" t="str">
            <v>8</v>
          </cell>
          <cell r="E1545">
            <v>20020611</v>
          </cell>
          <cell r="F1545" t="str">
            <v>UN</v>
          </cell>
          <cell r="G1545">
            <v>-1</v>
          </cell>
          <cell r="H1545">
            <v>1999</v>
          </cell>
          <cell r="I1545">
            <v>0.44900000000000001</v>
          </cell>
          <cell r="J1545">
            <v>-897.55100000000004</v>
          </cell>
          <cell r="K1545" t="str">
            <v>Peso de Producto Terminado</v>
          </cell>
          <cell r="L1545" t="str">
            <v>G0450</v>
          </cell>
          <cell r="M1545">
            <v>2002</v>
          </cell>
          <cell r="N1545">
            <v>6</v>
          </cell>
          <cell r="O1545" t="str">
            <v>043153</v>
          </cell>
          <cell r="P1545">
            <v>1</v>
          </cell>
          <cell r="Q1545" t="str">
            <v>G0450</v>
          </cell>
          <cell r="R1545" t="str">
            <v>FACTUPA$02</v>
          </cell>
          <cell r="S1545" t="str">
            <v>0200014919</v>
          </cell>
          <cell r="T1545" t="str">
            <v>CARTONERA PICHINCHA</v>
          </cell>
          <cell r="U1545">
            <v>43153</v>
          </cell>
          <cell r="V1545">
            <v>799.6</v>
          </cell>
          <cell r="W1545">
            <v>0</v>
          </cell>
          <cell r="X1545">
            <v>799.6</v>
          </cell>
          <cell r="Y1545">
            <v>95.95</v>
          </cell>
        </row>
        <row r="1546">
          <cell r="A1546" t="str">
            <v>G0450C8DBI</v>
          </cell>
          <cell r="B1546" t="str">
            <v>CAJA BISCOCHOX  325*242*250 T/250</v>
          </cell>
          <cell r="C1546">
            <v>2</v>
          </cell>
          <cell r="D1546" t="str">
            <v>8</v>
          </cell>
          <cell r="E1546">
            <v>20020610</v>
          </cell>
          <cell r="F1546" t="str">
            <v>UN</v>
          </cell>
          <cell r="G1546">
            <v>1</v>
          </cell>
          <cell r="H1546">
            <v>1999</v>
          </cell>
          <cell r="I1546">
            <v>0.44900000000000001</v>
          </cell>
          <cell r="J1546">
            <v>897.55100000000004</v>
          </cell>
          <cell r="K1546" t="str">
            <v>Peso de Producto Terminado</v>
          </cell>
          <cell r="L1546" t="str">
            <v>G0450</v>
          </cell>
          <cell r="M1546">
            <v>2002</v>
          </cell>
          <cell r="N1546">
            <v>6</v>
          </cell>
          <cell r="O1546" t="str">
            <v>043149</v>
          </cell>
          <cell r="P1546">
            <v>6</v>
          </cell>
          <cell r="Q1546" t="str">
            <v>15049</v>
          </cell>
          <cell r="R1546" t="str">
            <v>21830</v>
          </cell>
          <cell r="S1546" t="str">
            <v>0</v>
          </cell>
          <cell r="T1546" t="str">
            <v>CARTONERA PICHINCHA</v>
          </cell>
          <cell r="U1546">
            <v>43149</v>
          </cell>
        </row>
        <row r="1547">
          <cell r="A1547" t="str">
            <v>G0450C8D#2</v>
          </cell>
          <cell r="C1547">
            <v>90</v>
          </cell>
          <cell r="D1547" t="str">
            <v>8</v>
          </cell>
          <cell r="E1547">
            <v>20020624</v>
          </cell>
          <cell r="F1547" t="str">
            <v>UN</v>
          </cell>
          <cell r="G1547">
            <v>-1</v>
          </cell>
          <cell r="H1547">
            <v>578</v>
          </cell>
          <cell r="K1547" t="str">
            <v>Peso de Ventas</v>
          </cell>
          <cell r="L1547" t="str">
            <v>G0450</v>
          </cell>
          <cell r="M1547">
            <v>2002</v>
          </cell>
          <cell r="N1547">
            <v>6</v>
          </cell>
          <cell r="O1547" t="str">
            <v>043670</v>
          </cell>
          <cell r="P1547">
            <v>2</v>
          </cell>
          <cell r="Q1547" t="str">
            <v>G0450</v>
          </cell>
          <cell r="R1547" t="str">
            <v>FACTUPA$02</v>
          </cell>
          <cell r="S1547" t="str">
            <v>0200015174</v>
          </cell>
          <cell r="T1547" t="str">
            <v>CARTONERA PICHINCHA</v>
          </cell>
          <cell r="U1547">
            <v>43670</v>
          </cell>
        </row>
        <row r="1548">
          <cell r="A1548" t="str">
            <v>G0450C8D#2</v>
          </cell>
          <cell r="C1548">
            <v>90</v>
          </cell>
          <cell r="D1548" t="str">
            <v>8</v>
          </cell>
          <cell r="E1548">
            <v>20020624</v>
          </cell>
          <cell r="F1548" t="str">
            <v>UN</v>
          </cell>
          <cell r="G1548">
            <v>-1</v>
          </cell>
          <cell r="H1548">
            <v>660</v>
          </cell>
          <cell r="K1548" t="str">
            <v>Peso de Ventas</v>
          </cell>
          <cell r="L1548" t="str">
            <v>G0450</v>
          </cell>
          <cell r="M1548">
            <v>2002</v>
          </cell>
          <cell r="N1548">
            <v>6</v>
          </cell>
          <cell r="O1548" t="str">
            <v>043670</v>
          </cell>
          <cell r="P1548">
            <v>1</v>
          </cell>
          <cell r="Q1548" t="str">
            <v>G0450</v>
          </cell>
          <cell r="R1548" t="str">
            <v>FACTUPA$02</v>
          </cell>
          <cell r="S1548" t="str">
            <v>0200015174</v>
          </cell>
          <cell r="T1548" t="str">
            <v>CARTONERA PICHINCHA</v>
          </cell>
          <cell r="U1548">
            <v>43670</v>
          </cell>
        </row>
        <row r="1549">
          <cell r="A1549" t="str">
            <v>G0450C8D10</v>
          </cell>
          <cell r="B1549" t="str">
            <v>CAJA L-010 895*470*290 T/200</v>
          </cell>
          <cell r="C1549">
            <v>90</v>
          </cell>
          <cell r="D1549" t="str">
            <v>8</v>
          </cell>
          <cell r="E1549">
            <v>20020607</v>
          </cell>
          <cell r="F1549" t="str">
            <v>UN</v>
          </cell>
          <cell r="G1549">
            <v>-1</v>
          </cell>
          <cell r="H1549">
            <v>1620</v>
          </cell>
          <cell r="I1549">
            <v>1.335</v>
          </cell>
          <cell r="J1549">
            <v>-2162.6999999999998</v>
          </cell>
          <cell r="K1549" t="str">
            <v>Peso de Producto Terminado</v>
          </cell>
          <cell r="L1549" t="str">
            <v>G0450</v>
          </cell>
          <cell r="M1549">
            <v>2002</v>
          </cell>
          <cell r="N1549">
            <v>6</v>
          </cell>
          <cell r="O1549" t="str">
            <v>043044</v>
          </cell>
          <cell r="P1549">
            <v>1</v>
          </cell>
          <cell r="Q1549" t="str">
            <v>G0450</v>
          </cell>
          <cell r="R1549" t="str">
            <v>FACTUPA$02</v>
          </cell>
          <cell r="S1549" t="str">
            <v>0200014863</v>
          </cell>
          <cell r="T1549" t="str">
            <v>CARTONERA PICHINCHA</v>
          </cell>
          <cell r="U1549">
            <v>43044</v>
          </cell>
          <cell r="V1549">
            <v>1846.8</v>
          </cell>
          <cell r="W1549">
            <v>0</v>
          </cell>
          <cell r="X1549">
            <v>1846.8</v>
          </cell>
          <cell r="Y1549">
            <v>221.62</v>
          </cell>
        </row>
        <row r="1550">
          <cell r="A1550" t="str">
            <v>G0450C8D#2</v>
          </cell>
          <cell r="C1550">
            <v>90</v>
          </cell>
          <cell r="D1550" t="str">
            <v>8</v>
          </cell>
          <cell r="E1550">
            <v>20020615</v>
          </cell>
          <cell r="F1550" t="str">
            <v>UN</v>
          </cell>
          <cell r="G1550">
            <v>-1</v>
          </cell>
          <cell r="H1550">
            <v>1000</v>
          </cell>
          <cell r="K1550" t="str">
            <v>Peso de Ventas</v>
          </cell>
          <cell r="L1550" t="str">
            <v>G0450</v>
          </cell>
          <cell r="M1550">
            <v>2002</v>
          </cell>
          <cell r="N1550">
            <v>6</v>
          </cell>
          <cell r="O1550" t="str">
            <v>043362</v>
          </cell>
          <cell r="P1550">
            <v>1</v>
          </cell>
          <cell r="Q1550" t="str">
            <v>G0450</v>
          </cell>
          <cell r="R1550" t="str">
            <v>FACTUPA$02</v>
          </cell>
          <cell r="S1550" t="str">
            <v>0200015020</v>
          </cell>
          <cell r="T1550" t="str">
            <v>CARTONERA PICHINCHA</v>
          </cell>
          <cell r="U1550">
            <v>43362</v>
          </cell>
        </row>
        <row r="1551">
          <cell r="A1551" t="str">
            <v>G0450C8D10</v>
          </cell>
          <cell r="B1551" t="str">
            <v>CAJA L-010 895*470*290 T/200</v>
          </cell>
          <cell r="C1551">
            <v>2</v>
          </cell>
          <cell r="D1551" t="str">
            <v>8</v>
          </cell>
          <cell r="E1551">
            <v>20020620</v>
          </cell>
          <cell r="F1551" t="str">
            <v>UN</v>
          </cell>
          <cell r="G1551">
            <v>1</v>
          </cell>
          <cell r="H1551">
            <v>1177</v>
          </cell>
          <cell r="I1551">
            <v>1.335</v>
          </cell>
          <cell r="J1551">
            <v>1571.2950000000001</v>
          </cell>
          <cell r="K1551" t="str">
            <v>Peso de Producto Terminado</v>
          </cell>
          <cell r="L1551" t="str">
            <v>G0450</v>
          </cell>
          <cell r="M1551">
            <v>2002</v>
          </cell>
          <cell r="N1551">
            <v>6</v>
          </cell>
          <cell r="O1551" t="str">
            <v>043558</v>
          </cell>
          <cell r="P1551">
            <v>8</v>
          </cell>
          <cell r="Q1551" t="str">
            <v>15359</v>
          </cell>
          <cell r="R1551" t="str">
            <v>21664</v>
          </cell>
          <cell r="S1551" t="str">
            <v>0</v>
          </cell>
          <cell r="T1551" t="str">
            <v>CARTONERA PICHINCHA</v>
          </cell>
          <cell r="U1551">
            <v>43558</v>
          </cell>
        </row>
        <row r="1552">
          <cell r="A1552" t="str">
            <v>G0450C8D#2</v>
          </cell>
          <cell r="C1552">
            <v>2</v>
          </cell>
          <cell r="D1552" t="str">
            <v>8</v>
          </cell>
          <cell r="E1552">
            <v>20020614</v>
          </cell>
          <cell r="F1552" t="str">
            <v>UN</v>
          </cell>
          <cell r="G1552">
            <v>1</v>
          </cell>
          <cell r="H1552">
            <v>1660</v>
          </cell>
          <cell r="I1552">
            <v>0.246</v>
          </cell>
          <cell r="J1552">
            <v>408.36</v>
          </cell>
          <cell r="K1552" t="str">
            <v>Peso de Producto Terminado</v>
          </cell>
          <cell r="L1552" t="str">
            <v>G0450</v>
          </cell>
          <cell r="M1552">
            <v>2002</v>
          </cell>
          <cell r="N1552">
            <v>6</v>
          </cell>
          <cell r="O1552" t="str">
            <v>043345</v>
          </cell>
          <cell r="P1552">
            <v>5</v>
          </cell>
          <cell r="Q1552" t="str">
            <v>15139</v>
          </cell>
          <cell r="R1552" t="str">
            <v>21863</v>
          </cell>
          <cell r="S1552" t="str">
            <v>0</v>
          </cell>
          <cell r="T1552" t="str">
            <v>CARTONERA PICHINCHA</v>
          </cell>
          <cell r="U1552">
            <v>43345</v>
          </cell>
        </row>
        <row r="1553">
          <cell r="A1553" t="str">
            <v>G0450C8CHA</v>
          </cell>
          <cell r="B1553" t="str">
            <v>CAJAS CHANTILLIX 335*225*120 T250 TE3318</v>
          </cell>
          <cell r="C1553">
            <v>90</v>
          </cell>
          <cell r="D1553" t="str">
            <v>8</v>
          </cell>
          <cell r="E1553">
            <v>20020611</v>
          </cell>
          <cell r="F1553" t="str">
            <v>UN</v>
          </cell>
          <cell r="G1553">
            <v>-1</v>
          </cell>
          <cell r="H1553">
            <v>3409</v>
          </cell>
          <cell r="I1553">
            <v>0.314</v>
          </cell>
          <cell r="J1553">
            <v>-1070.4259999999999</v>
          </cell>
          <cell r="K1553" t="str">
            <v>Peso de Producto Terminado</v>
          </cell>
          <cell r="L1553" t="str">
            <v>G0450</v>
          </cell>
          <cell r="M1553">
            <v>2002</v>
          </cell>
          <cell r="N1553">
            <v>6</v>
          </cell>
          <cell r="O1553" t="str">
            <v>043153</v>
          </cell>
          <cell r="P1553">
            <v>2</v>
          </cell>
          <cell r="Q1553" t="str">
            <v>G0450</v>
          </cell>
          <cell r="R1553" t="str">
            <v>FACTUPA$02</v>
          </cell>
          <cell r="S1553" t="str">
            <v>0200014919</v>
          </cell>
          <cell r="T1553" t="str">
            <v>CARTONERA PICHINCHA</v>
          </cell>
          <cell r="U1553">
            <v>43153</v>
          </cell>
          <cell r="V1553">
            <v>954.52</v>
          </cell>
          <cell r="W1553">
            <v>0</v>
          </cell>
          <cell r="X1553">
            <v>954.52</v>
          </cell>
          <cell r="Y1553">
            <v>114.54</v>
          </cell>
        </row>
        <row r="1554">
          <cell r="A1554" t="str">
            <v>G0450C8CHA</v>
          </cell>
          <cell r="B1554" t="str">
            <v>CAJAS CHANTILLIX 335*225*120 T250 TE3318</v>
          </cell>
          <cell r="C1554">
            <v>2</v>
          </cell>
          <cell r="D1554" t="str">
            <v>8</v>
          </cell>
          <cell r="E1554">
            <v>20020611</v>
          </cell>
          <cell r="F1554" t="str">
            <v>UN</v>
          </cell>
          <cell r="G1554">
            <v>1</v>
          </cell>
          <cell r="H1554">
            <v>3409</v>
          </cell>
          <cell r="I1554">
            <v>0.314</v>
          </cell>
          <cell r="J1554">
            <v>1070.4259999999999</v>
          </cell>
          <cell r="K1554" t="str">
            <v>Peso de Producto Terminado</v>
          </cell>
          <cell r="L1554" t="str">
            <v>G0450</v>
          </cell>
          <cell r="M1554">
            <v>2002</v>
          </cell>
          <cell r="N1554">
            <v>6</v>
          </cell>
          <cell r="O1554" t="str">
            <v>043152</v>
          </cell>
          <cell r="P1554">
            <v>1</v>
          </cell>
          <cell r="Q1554" t="str">
            <v>15051</v>
          </cell>
          <cell r="R1554" t="str">
            <v>21829</v>
          </cell>
          <cell r="S1554" t="str">
            <v>0</v>
          </cell>
          <cell r="T1554" t="str">
            <v>CARTONERA PICHINCHA</v>
          </cell>
          <cell r="U1554">
            <v>43152</v>
          </cell>
        </row>
        <row r="1555">
          <cell r="A1555" t="str">
            <v>G0450C8B01</v>
          </cell>
          <cell r="B1555" t="str">
            <v>BASE ARCHIVADOR 1504*883 B-C T/150 T4789</v>
          </cell>
          <cell r="C1555">
            <v>90</v>
          </cell>
          <cell r="D1555" t="str">
            <v>8</v>
          </cell>
          <cell r="E1555">
            <v>20020614</v>
          </cell>
          <cell r="F1555" t="str">
            <v>UN</v>
          </cell>
          <cell r="G1555">
            <v>-1</v>
          </cell>
          <cell r="H1555">
            <v>2100</v>
          </cell>
          <cell r="I1555">
            <v>0.69599999999999995</v>
          </cell>
          <cell r="J1555">
            <v>-1461.6</v>
          </cell>
          <cell r="K1555" t="str">
            <v>Peso de Producto Terminado</v>
          </cell>
          <cell r="L1555" t="str">
            <v>G0450</v>
          </cell>
          <cell r="M1555">
            <v>2002</v>
          </cell>
          <cell r="N1555">
            <v>6</v>
          </cell>
          <cell r="O1555" t="str">
            <v>043340</v>
          </cell>
          <cell r="P1555">
            <v>2</v>
          </cell>
          <cell r="Q1555" t="str">
            <v>G0450</v>
          </cell>
          <cell r="R1555" t="str">
            <v>FACTUPA$02</v>
          </cell>
          <cell r="S1555" t="str">
            <v>0200015004</v>
          </cell>
          <cell r="T1555" t="str">
            <v>CARTONERA PICHINCHA</v>
          </cell>
          <cell r="U1555">
            <v>43340</v>
          </cell>
          <cell r="V1555">
            <v>1323</v>
          </cell>
          <cell r="W1555">
            <v>0</v>
          </cell>
          <cell r="X1555">
            <v>1323</v>
          </cell>
          <cell r="Y1555">
            <v>158.76</v>
          </cell>
        </row>
        <row r="1556">
          <cell r="A1556" t="str">
            <v>G0450C8B01</v>
          </cell>
          <cell r="B1556" t="str">
            <v>BASE ARCHIVADOR 1504*883 B-C T/150 T4789</v>
          </cell>
          <cell r="C1556">
            <v>2</v>
          </cell>
          <cell r="D1556" t="str">
            <v>8</v>
          </cell>
          <cell r="E1556">
            <v>20020614</v>
          </cell>
          <cell r="F1556" t="str">
            <v>UN</v>
          </cell>
          <cell r="G1556">
            <v>1</v>
          </cell>
          <cell r="H1556">
            <v>553</v>
          </cell>
          <cell r="I1556">
            <v>0.69599999999999995</v>
          </cell>
          <cell r="J1556">
            <v>384.88799999999998</v>
          </cell>
          <cell r="K1556" t="str">
            <v>Peso de Producto Terminado</v>
          </cell>
          <cell r="L1556" t="str">
            <v>G0450</v>
          </cell>
          <cell r="M1556">
            <v>2002</v>
          </cell>
          <cell r="N1556">
            <v>6</v>
          </cell>
          <cell r="O1556" t="str">
            <v>043313</v>
          </cell>
          <cell r="P1556">
            <v>8</v>
          </cell>
          <cell r="Q1556" t="str">
            <v>15137</v>
          </cell>
          <cell r="R1556" t="str">
            <v>21846</v>
          </cell>
          <cell r="S1556" t="str">
            <v>0</v>
          </cell>
          <cell r="T1556" t="str">
            <v>CARTONERA PICHINCHA</v>
          </cell>
          <cell r="U1556">
            <v>43313</v>
          </cell>
        </row>
        <row r="1557">
          <cell r="A1557" t="str">
            <v>G0450C8B01</v>
          </cell>
          <cell r="B1557" t="str">
            <v>BASE ARCHIVADOR 1504*883 B-C T/150 T4789</v>
          </cell>
          <cell r="C1557">
            <v>2</v>
          </cell>
          <cell r="D1557" t="str">
            <v>8</v>
          </cell>
          <cell r="E1557">
            <v>20020614</v>
          </cell>
          <cell r="F1557" t="str">
            <v>UN</v>
          </cell>
          <cell r="G1557">
            <v>1</v>
          </cell>
          <cell r="H1557">
            <v>1600</v>
          </cell>
          <cell r="I1557">
            <v>0.69599999999999995</v>
          </cell>
          <cell r="J1557">
            <v>1113.5999999999999</v>
          </cell>
          <cell r="K1557" t="str">
            <v>Peso de Producto Terminado</v>
          </cell>
          <cell r="L1557" t="str">
            <v>G0450</v>
          </cell>
          <cell r="M1557">
            <v>2002</v>
          </cell>
          <cell r="N1557">
            <v>6</v>
          </cell>
          <cell r="O1557" t="str">
            <v>043313</v>
          </cell>
          <cell r="P1557">
            <v>7</v>
          </cell>
          <cell r="Q1557" t="str">
            <v>15135</v>
          </cell>
          <cell r="R1557" t="str">
            <v>21846</v>
          </cell>
          <cell r="S1557" t="str">
            <v>0</v>
          </cell>
          <cell r="T1557" t="str">
            <v>CARTONERA PICHINCHA</v>
          </cell>
          <cell r="U1557">
            <v>43313</v>
          </cell>
        </row>
        <row r="1558">
          <cell r="A1558" t="str">
            <v>G0450C8D#2</v>
          </cell>
          <cell r="C1558">
            <v>90</v>
          </cell>
          <cell r="D1558" t="str">
            <v>8</v>
          </cell>
          <cell r="E1558">
            <v>20020615</v>
          </cell>
          <cell r="F1558" t="str">
            <v>UN</v>
          </cell>
          <cell r="G1558">
            <v>-1</v>
          </cell>
          <cell r="H1558">
            <v>1000</v>
          </cell>
          <cell r="K1558" t="str">
            <v>Peso de Ventas</v>
          </cell>
          <cell r="L1558" t="str">
            <v>G0450</v>
          </cell>
          <cell r="M1558">
            <v>2002</v>
          </cell>
          <cell r="N1558">
            <v>6</v>
          </cell>
          <cell r="O1558" t="str">
            <v>043362</v>
          </cell>
          <cell r="P1558">
            <v>2</v>
          </cell>
          <cell r="Q1558" t="str">
            <v>G0450</v>
          </cell>
          <cell r="R1558" t="str">
            <v>FACTUPA$02</v>
          </cell>
          <cell r="S1558" t="str">
            <v>0200015020</v>
          </cell>
          <cell r="T1558" t="str">
            <v>CARTONERA PICHINCHA</v>
          </cell>
          <cell r="U1558">
            <v>43362</v>
          </cell>
        </row>
        <row r="1559">
          <cell r="A1559" t="str">
            <v>G0450C8D29</v>
          </cell>
          <cell r="B1559" t="str">
            <v>CJ HORNERO GRANDE 396*631 T/150 TE/3900</v>
          </cell>
          <cell r="C1559">
            <v>90</v>
          </cell>
          <cell r="D1559" t="str">
            <v>8</v>
          </cell>
          <cell r="E1559">
            <v>20020612</v>
          </cell>
          <cell r="F1559" t="str">
            <v>UN</v>
          </cell>
          <cell r="G1559">
            <v>-1</v>
          </cell>
          <cell r="H1559">
            <v>7923</v>
          </cell>
          <cell r="I1559">
            <v>0.13100000000000001</v>
          </cell>
          <cell r="J1559">
            <v>-1037.913</v>
          </cell>
          <cell r="K1559" t="str">
            <v>Peso de Producto Terminado</v>
          </cell>
          <cell r="L1559" t="str">
            <v>G0450</v>
          </cell>
          <cell r="M1559">
            <v>2002</v>
          </cell>
          <cell r="N1559">
            <v>6</v>
          </cell>
          <cell r="O1559" t="str">
            <v>043209</v>
          </cell>
          <cell r="P1559">
            <v>1</v>
          </cell>
          <cell r="Q1559" t="str">
            <v>G0450</v>
          </cell>
          <cell r="R1559" t="str">
            <v>FACTUPA$02</v>
          </cell>
          <cell r="S1559" t="str">
            <v>0200014940</v>
          </cell>
          <cell r="T1559" t="str">
            <v>CARTONERA PICHINCHA</v>
          </cell>
          <cell r="U1559">
            <v>43209</v>
          </cell>
          <cell r="V1559">
            <v>871.53</v>
          </cell>
          <cell r="W1559">
            <v>0</v>
          </cell>
          <cell r="X1559">
            <v>871.53</v>
          </cell>
          <cell r="Y1559">
            <v>104.58</v>
          </cell>
        </row>
        <row r="1560">
          <cell r="A1560" t="str">
            <v>G0450C8D33</v>
          </cell>
          <cell r="B1560" t="str">
            <v>CJ DEUCHI PHARM.418*367*340 B/C 200 4359</v>
          </cell>
          <cell r="C1560">
            <v>2</v>
          </cell>
          <cell r="D1560" t="str">
            <v>8</v>
          </cell>
          <cell r="E1560">
            <v>20020611</v>
          </cell>
          <cell r="F1560" t="str">
            <v>UN</v>
          </cell>
          <cell r="G1560">
            <v>1</v>
          </cell>
          <cell r="H1560">
            <v>2079</v>
          </cell>
          <cell r="I1560">
            <v>0.72399999999999998</v>
          </cell>
          <cell r="J1560">
            <v>1505.1959999999999</v>
          </cell>
          <cell r="K1560" t="str">
            <v>Peso de Producto Terminado</v>
          </cell>
          <cell r="L1560" t="str">
            <v>G0450</v>
          </cell>
          <cell r="M1560">
            <v>2002</v>
          </cell>
          <cell r="N1560">
            <v>6</v>
          </cell>
          <cell r="O1560" t="str">
            <v>043193</v>
          </cell>
          <cell r="P1560">
            <v>2</v>
          </cell>
          <cell r="Q1560" t="str">
            <v>15069</v>
          </cell>
          <cell r="R1560" t="str">
            <v>21808</v>
          </cell>
          <cell r="S1560" t="str">
            <v>0</v>
          </cell>
          <cell r="T1560" t="str">
            <v>CARTONERA PICHINCHA</v>
          </cell>
          <cell r="U1560">
            <v>43193</v>
          </cell>
        </row>
        <row r="1561">
          <cell r="A1561" t="str">
            <v>G0450C8D32</v>
          </cell>
          <cell r="B1561" t="str">
            <v>CAJA L-015 476*332*212 K-C T/200 TE-4341</v>
          </cell>
          <cell r="C1561">
            <v>90</v>
          </cell>
          <cell r="D1561" t="str">
            <v>8</v>
          </cell>
          <cell r="E1561">
            <v>20020605</v>
          </cell>
          <cell r="F1561" t="str">
            <v>UN</v>
          </cell>
          <cell r="G1561">
            <v>-1</v>
          </cell>
          <cell r="H1561">
            <v>1080</v>
          </cell>
          <cell r="I1561">
            <v>0.57599999999999996</v>
          </cell>
          <cell r="J1561">
            <v>-622.08000000000004</v>
          </cell>
          <cell r="K1561" t="str">
            <v>Peso de Producto Terminado</v>
          </cell>
          <cell r="L1561" t="str">
            <v>G0450</v>
          </cell>
          <cell r="M1561">
            <v>2002</v>
          </cell>
          <cell r="N1561">
            <v>6</v>
          </cell>
          <cell r="O1561" t="str">
            <v>042909</v>
          </cell>
          <cell r="P1561">
            <v>2</v>
          </cell>
          <cell r="Q1561" t="str">
            <v>G0450</v>
          </cell>
          <cell r="R1561" t="str">
            <v>FACTUPA$02</v>
          </cell>
          <cell r="S1561" t="str">
            <v>0200014802</v>
          </cell>
          <cell r="T1561" t="str">
            <v>CARTONERA PICHINCHA</v>
          </cell>
          <cell r="U1561">
            <v>42909</v>
          </cell>
          <cell r="V1561">
            <v>529.20000000000005</v>
          </cell>
          <cell r="W1561">
            <v>0</v>
          </cell>
          <cell r="X1561">
            <v>529.20000000000005</v>
          </cell>
          <cell r="Y1561">
            <v>63.5</v>
          </cell>
        </row>
        <row r="1562">
          <cell r="A1562" t="str">
            <v>G0450C8D32</v>
          </cell>
          <cell r="B1562" t="str">
            <v>CAJA L-015 476*332*212 K-C T/200 TE-4341</v>
          </cell>
          <cell r="C1562">
            <v>2</v>
          </cell>
          <cell r="D1562" t="str">
            <v>8</v>
          </cell>
          <cell r="E1562">
            <v>20020605</v>
          </cell>
          <cell r="F1562" t="str">
            <v>UN</v>
          </cell>
          <cell r="G1562">
            <v>1</v>
          </cell>
          <cell r="H1562">
            <v>1080</v>
          </cell>
          <cell r="I1562">
            <v>0.57599999999999996</v>
          </cell>
          <cell r="J1562">
            <v>622.08000000000004</v>
          </cell>
          <cell r="K1562" t="str">
            <v>Peso de Producto Terminado</v>
          </cell>
          <cell r="L1562" t="str">
            <v>G0450</v>
          </cell>
          <cell r="M1562">
            <v>2002</v>
          </cell>
          <cell r="N1562">
            <v>6</v>
          </cell>
          <cell r="O1562" t="str">
            <v>042908</v>
          </cell>
          <cell r="P1562">
            <v>2</v>
          </cell>
          <cell r="Q1562" t="str">
            <v>14925</v>
          </cell>
          <cell r="R1562" t="str">
            <v>21719</v>
          </cell>
          <cell r="S1562" t="str">
            <v>0</v>
          </cell>
          <cell r="T1562" t="str">
            <v>CARTONERA PICHINCHA</v>
          </cell>
          <cell r="U1562">
            <v>42908</v>
          </cell>
        </row>
        <row r="1563">
          <cell r="A1563" t="str">
            <v>G0450C8D31</v>
          </cell>
          <cell r="B1563" t="str">
            <v>CAJA L-0106 435*430*172 K-C T-200 TE4340</v>
          </cell>
          <cell r="C1563">
            <v>90</v>
          </cell>
          <cell r="D1563" t="str">
            <v>8</v>
          </cell>
          <cell r="E1563">
            <v>20020605</v>
          </cell>
          <cell r="F1563" t="str">
            <v>UN</v>
          </cell>
          <cell r="G1563">
            <v>-1</v>
          </cell>
          <cell r="H1563">
            <v>1071</v>
          </cell>
          <cell r="I1563">
            <v>0.68</v>
          </cell>
          <cell r="J1563">
            <v>-728.28</v>
          </cell>
          <cell r="K1563" t="str">
            <v>Peso de Producto Terminado</v>
          </cell>
          <cell r="L1563" t="str">
            <v>G0450</v>
          </cell>
          <cell r="M1563">
            <v>2002</v>
          </cell>
          <cell r="N1563">
            <v>6</v>
          </cell>
          <cell r="O1563" t="str">
            <v>042909</v>
          </cell>
          <cell r="P1563">
            <v>1</v>
          </cell>
          <cell r="Q1563" t="str">
            <v>G0450</v>
          </cell>
          <cell r="R1563" t="str">
            <v>FACTUPA$02</v>
          </cell>
          <cell r="S1563" t="str">
            <v>0200014802</v>
          </cell>
          <cell r="T1563" t="str">
            <v>CARTONERA PICHINCHA</v>
          </cell>
          <cell r="U1563">
            <v>42909</v>
          </cell>
          <cell r="V1563">
            <v>621.17999999999995</v>
          </cell>
          <cell r="W1563">
            <v>0</v>
          </cell>
          <cell r="X1563">
            <v>621.17999999999995</v>
          </cell>
          <cell r="Y1563">
            <v>74.540000000000006</v>
          </cell>
        </row>
        <row r="1564">
          <cell r="A1564" t="str">
            <v>G0450C8D31</v>
          </cell>
          <cell r="B1564" t="str">
            <v>CAJA L-0106 435*430*172 K-C T-200 TE4340</v>
          </cell>
          <cell r="C1564">
            <v>2</v>
          </cell>
          <cell r="D1564" t="str">
            <v>8</v>
          </cell>
          <cell r="E1564">
            <v>20020604</v>
          </cell>
          <cell r="F1564" t="str">
            <v>UN</v>
          </cell>
          <cell r="G1564">
            <v>1</v>
          </cell>
          <cell r="H1564">
            <v>1071</v>
          </cell>
          <cell r="I1564">
            <v>0.68</v>
          </cell>
          <cell r="J1564">
            <v>728.28</v>
          </cell>
          <cell r="K1564" t="str">
            <v>Peso de Producto Terminado</v>
          </cell>
          <cell r="L1564" t="str">
            <v>G0450</v>
          </cell>
          <cell r="M1564">
            <v>2002</v>
          </cell>
          <cell r="N1564">
            <v>6</v>
          </cell>
          <cell r="O1564" t="str">
            <v>042894</v>
          </cell>
          <cell r="P1564">
            <v>1</v>
          </cell>
          <cell r="Q1564" t="str">
            <v>14905</v>
          </cell>
          <cell r="R1564" t="str">
            <v>21662</v>
          </cell>
          <cell r="S1564" t="str">
            <v>0</v>
          </cell>
          <cell r="T1564" t="str">
            <v>CARTONERA PICHINCHA</v>
          </cell>
          <cell r="U1564">
            <v>42894</v>
          </cell>
        </row>
        <row r="1565">
          <cell r="A1565" t="str">
            <v>G0450C8D10</v>
          </cell>
          <cell r="B1565" t="str">
            <v>CAJA L-010 895*470*290 T/200</v>
          </cell>
          <cell r="C1565">
            <v>2</v>
          </cell>
          <cell r="D1565" t="str">
            <v>8</v>
          </cell>
          <cell r="E1565">
            <v>20020607</v>
          </cell>
          <cell r="F1565" t="str">
            <v>UN</v>
          </cell>
          <cell r="G1565">
            <v>1</v>
          </cell>
          <cell r="H1565">
            <v>1620</v>
          </cell>
          <cell r="I1565">
            <v>1.335</v>
          </cell>
          <cell r="J1565">
            <v>2162.6999999999998</v>
          </cell>
          <cell r="K1565" t="str">
            <v>Peso de Producto Terminado</v>
          </cell>
          <cell r="L1565" t="str">
            <v>G0450</v>
          </cell>
          <cell r="M1565">
            <v>2002</v>
          </cell>
          <cell r="N1565">
            <v>6</v>
          </cell>
          <cell r="O1565" t="str">
            <v>043034</v>
          </cell>
          <cell r="P1565">
            <v>1</v>
          </cell>
          <cell r="Q1565" t="str">
            <v>14969</v>
          </cell>
          <cell r="R1565" t="str">
            <v>21664</v>
          </cell>
          <cell r="S1565" t="str">
            <v>0</v>
          </cell>
          <cell r="T1565" t="str">
            <v>CARTONERA PICHINCHA</v>
          </cell>
          <cell r="U1565">
            <v>43034</v>
          </cell>
        </row>
        <row r="1566">
          <cell r="A1566" t="str">
            <v>G0450C8D30</v>
          </cell>
          <cell r="B1566" t="str">
            <v>CJ LASACIMA 458*757 B/K T150 TE-4308</v>
          </cell>
          <cell r="C1566">
            <v>2</v>
          </cell>
          <cell r="D1566" t="str">
            <v>8</v>
          </cell>
          <cell r="E1566">
            <v>20020606</v>
          </cell>
          <cell r="F1566" t="str">
            <v>UN</v>
          </cell>
          <cell r="G1566">
            <v>1</v>
          </cell>
          <cell r="H1566">
            <v>2420</v>
          </cell>
          <cell r="I1566">
            <v>0.182</v>
          </cell>
          <cell r="J1566">
            <v>440.44</v>
          </cell>
          <cell r="K1566" t="str">
            <v>Peso de Producto Terminado</v>
          </cell>
          <cell r="L1566" t="str">
            <v>G0450</v>
          </cell>
          <cell r="M1566">
            <v>2002</v>
          </cell>
          <cell r="N1566">
            <v>6</v>
          </cell>
          <cell r="O1566" t="str">
            <v>042967</v>
          </cell>
          <cell r="P1566">
            <v>4</v>
          </cell>
          <cell r="Q1566" t="str">
            <v>14980</v>
          </cell>
          <cell r="R1566" t="str">
            <v>21619</v>
          </cell>
          <cell r="S1566" t="str">
            <v>0</v>
          </cell>
          <cell r="T1566" t="str">
            <v>CARTONERA PICHINCHA</v>
          </cell>
          <cell r="U1566">
            <v>42967</v>
          </cell>
        </row>
        <row r="1567">
          <cell r="A1567" t="str">
            <v>G0051L8003</v>
          </cell>
          <cell r="B1567" t="str">
            <v>PLANCHA 2230*1860 T/350 P/4,31 K/K F:B-C</v>
          </cell>
          <cell r="C1567">
            <v>2</v>
          </cell>
          <cell r="D1567" t="str">
            <v>8</v>
          </cell>
          <cell r="E1567">
            <v>20020621</v>
          </cell>
          <cell r="F1567" t="str">
            <v>UN</v>
          </cell>
          <cell r="G1567">
            <v>1</v>
          </cell>
          <cell r="H1567">
            <v>490</v>
          </cell>
          <cell r="I1567">
            <v>4.1959999999999997</v>
          </cell>
          <cell r="J1567">
            <v>2056.04</v>
          </cell>
          <cell r="K1567" t="str">
            <v>Peso de Producto Terminado</v>
          </cell>
          <cell r="L1567" t="str">
            <v>G0051</v>
          </cell>
          <cell r="M1567">
            <v>2002</v>
          </cell>
          <cell r="N1567">
            <v>6</v>
          </cell>
          <cell r="O1567" t="str">
            <v>043596</v>
          </cell>
          <cell r="P1567">
            <v>1</v>
          </cell>
          <cell r="Q1567" t="str">
            <v>14126</v>
          </cell>
          <cell r="R1567" t="str">
            <v>21991</v>
          </cell>
          <cell r="S1567" t="str">
            <v>0</v>
          </cell>
          <cell r="T1567" t="str">
            <v>AYORA LUIS, ING.</v>
          </cell>
          <cell r="U1567">
            <v>43596</v>
          </cell>
        </row>
        <row r="1568">
          <cell r="A1568" t="str">
            <v>G0450C8D29</v>
          </cell>
          <cell r="B1568" t="str">
            <v>CJ HORNERO GRANDE 396*631 T/150 TE/3900</v>
          </cell>
          <cell r="C1568">
            <v>2</v>
          </cell>
          <cell r="D1568" t="str">
            <v>8</v>
          </cell>
          <cell r="E1568">
            <v>20020611</v>
          </cell>
          <cell r="F1568" t="str">
            <v>UN</v>
          </cell>
          <cell r="G1568">
            <v>1</v>
          </cell>
          <cell r="H1568">
            <v>7923</v>
          </cell>
          <cell r="I1568">
            <v>0.13100000000000001</v>
          </cell>
          <cell r="J1568">
            <v>1037.913</v>
          </cell>
          <cell r="K1568" t="str">
            <v>Peso de Producto Terminado</v>
          </cell>
          <cell r="L1568" t="str">
            <v>G0450</v>
          </cell>
          <cell r="M1568">
            <v>2002</v>
          </cell>
          <cell r="N1568">
            <v>6</v>
          </cell>
          <cell r="O1568" t="str">
            <v>043193</v>
          </cell>
          <cell r="P1568">
            <v>6</v>
          </cell>
          <cell r="Q1568" t="str">
            <v>15074</v>
          </cell>
          <cell r="R1568" t="str">
            <v>21805</v>
          </cell>
          <cell r="S1568" t="str">
            <v>0</v>
          </cell>
          <cell r="T1568" t="str">
            <v>CARTONERA PICHINCHA</v>
          </cell>
          <cell r="U1568">
            <v>43193</v>
          </cell>
        </row>
        <row r="1569">
          <cell r="A1569" t="str">
            <v>G0450C8D16</v>
          </cell>
          <cell r="B1569" t="str">
            <v>CJ PIZZA EL HORNERO 680*510 T150 TE3167</v>
          </cell>
          <cell r="C1569">
            <v>90</v>
          </cell>
          <cell r="D1569" t="str">
            <v>8</v>
          </cell>
          <cell r="E1569">
            <v>20020612</v>
          </cell>
          <cell r="F1569" t="str">
            <v>UN</v>
          </cell>
          <cell r="G1569">
            <v>-1</v>
          </cell>
          <cell r="H1569">
            <v>2872</v>
          </cell>
          <cell r="I1569">
            <v>0.16400000000000001</v>
          </cell>
          <cell r="J1569">
            <v>-471.00800000000004</v>
          </cell>
          <cell r="K1569" t="str">
            <v>Peso de Producto Terminado</v>
          </cell>
          <cell r="L1569" t="str">
            <v>G0450</v>
          </cell>
          <cell r="M1569">
            <v>2002</v>
          </cell>
          <cell r="N1569">
            <v>6</v>
          </cell>
          <cell r="O1569" t="str">
            <v>043219</v>
          </cell>
          <cell r="P1569">
            <v>1</v>
          </cell>
          <cell r="Q1569" t="str">
            <v>G0450</v>
          </cell>
          <cell r="R1569" t="str">
            <v>FACTUPA$02</v>
          </cell>
          <cell r="S1569" t="str">
            <v>0200014947</v>
          </cell>
          <cell r="T1569" t="str">
            <v>CARTONERA PICHINCHA</v>
          </cell>
          <cell r="U1569">
            <v>43219</v>
          </cell>
          <cell r="V1569">
            <v>459.52</v>
          </cell>
          <cell r="W1569">
            <v>0</v>
          </cell>
          <cell r="X1569">
            <v>459.52</v>
          </cell>
          <cell r="Y1569">
            <v>55.14</v>
          </cell>
        </row>
        <row r="1570">
          <cell r="A1570" t="str">
            <v>G0450C8D16</v>
          </cell>
          <cell r="B1570" t="str">
            <v>CJ PIZZA EL HORNERO 680*510 T150 TE3167</v>
          </cell>
          <cell r="C1570">
            <v>2</v>
          </cell>
          <cell r="D1570" t="str">
            <v>8</v>
          </cell>
          <cell r="E1570">
            <v>20020611</v>
          </cell>
          <cell r="F1570" t="str">
            <v>UN</v>
          </cell>
          <cell r="G1570">
            <v>1</v>
          </cell>
          <cell r="H1570">
            <v>2872</v>
          </cell>
          <cell r="I1570">
            <v>0.16400000000000001</v>
          </cell>
          <cell r="J1570">
            <v>471.00800000000004</v>
          </cell>
          <cell r="K1570" t="str">
            <v>Peso de Producto Terminado</v>
          </cell>
          <cell r="L1570" t="str">
            <v>G0450</v>
          </cell>
          <cell r="M1570">
            <v>2002</v>
          </cell>
          <cell r="N1570">
            <v>6</v>
          </cell>
          <cell r="O1570" t="str">
            <v>043193</v>
          </cell>
          <cell r="P1570">
            <v>7</v>
          </cell>
          <cell r="Q1570" t="str">
            <v>15072</v>
          </cell>
          <cell r="R1570" t="str">
            <v>21809</v>
          </cell>
          <cell r="S1570" t="str">
            <v>0</v>
          </cell>
          <cell r="T1570" t="str">
            <v>CARTONERA PICHINCHA</v>
          </cell>
          <cell r="U1570">
            <v>43193</v>
          </cell>
        </row>
        <row r="1571">
          <cell r="A1571" t="str">
            <v>G0450C8D15</v>
          </cell>
          <cell r="B1571" t="str">
            <v>CJ OFFSETEC L008 540*430*215 T/200</v>
          </cell>
          <cell r="C1571">
            <v>90</v>
          </cell>
          <cell r="D1571" t="str">
            <v>8</v>
          </cell>
          <cell r="E1571">
            <v>20020626</v>
          </cell>
          <cell r="F1571" t="str">
            <v>UN</v>
          </cell>
          <cell r="G1571">
            <v>-1</v>
          </cell>
          <cell r="H1571">
            <v>981</v>
          </cell>
          <cell r="I1571">
            <v>0.81299999999999994</v>
          </cell>
          <cell r="J1571">
            <v>-797.553</v>
          </cell>
          <cell r="K1571" t="str">
            <v>Peso de Producto Terminado</v>
          </cell>
          <cell r="L1571" t="str">
            <v>G0450</v>
          </cell>
          <cell r="M1571">
            <v>2002</v>
          </cell>
          <cell r="N1571">
            <v>6</v>
          </cell>
          <cell r="O1571" t="str">
            <v>043826</v>
          </cell>
          <cell r="P1571">
            <v>1</v>
          </cell>
          <cell r="Q1571" t="str">
            <v>G0450</v>
          </cell>
          <cell r="R1571" t="str">
            <v>FACTUPA$02</v>
          </cell>
          <cell r="S1571" t="str">
            <v>0200015234</v>
          </cell>
          <cell r="T1571" t="str">
            <v>CARTONERA PICHINCHA</v>
          </cell>
          <cell r="U1571">
            <v>43826</v>
          </cell>
          <cell r="V1571">
            <v>686.7</v>
          </cell>
          <cell r="W1571">
            <v>0</v>
          </cell>
          <cell r="X1571">
            <v>686.7</v>
          </cell>
          <cell r="Y1571">
            <v>82.4</v>
          </cell>
        </row>
        <row r="1572">
          <cell r="A1572" t="str">
            <v>G0450C8D15</v>
          </cell>
          <cell r="B1572" t="str">
            <v>CJ OFFSETEC L008 540*430*215 T/200</v>
          </cell>
          <cell r="C1572">
            <v>2</v>
          </cell>
          <cell r="D1572" t="str">
            <v>8</v>
          </cell>
          <cell r="E1572">
            <v>20020624</v>
          </cell>
          <cell r="F1572" t="str">
            <v>UN</v>
          </cell>
          <cell r="G1572">
            <v>1</v>
          </cell>
          <cell r="H1572">
            <v>981</v>
          </cell>
          <cell r="I1572">
            <v>0.81299999999999994</v>
          </cell>
          <cell r="J1572">
            <v>797.553</v>
          </cell>
          <cell r="K1572" t="str">
            <v>Peso de Producto Terminado</v>
          </cell>
          <cell r="L1572" t="str">
            <v>G0450</v>
          </cell>
          <cell r="M1572">
            <v>2002</v>
          </cell>
          <cell r="N1572">
            <v>6</v>
          </cell>
          <cell r="O1572" t="str">
            <v>043707</v>
          </cell>
          <cell r="P1572">
            <v>8</v>
          </cell>
          <cell r="Q1572" t="str">
            <v>15271</v>
          </cell>
          <cell r="R1572" t="str">
            <v>21989</v>
          </cell>
          <cell r="S1572" t="str">
            <v>0</v>
          </cell>
          <cell r="T1572" t="str">
            <v>CARTONERA PICHINCHA</v>
          </cell>
          <cell r="U1572">
            <v>43707</v>
          </cell>
        </row>
        <row r="1573">
          <cell r="A1573" t="str">
            <v>G0450C8D10</v>
          </cell>
          <cell r="B1573" t="str">
            <v>CAJA L-010 895*470*290 T/200</v>
          </cell>
          <cell r="C1573">
            <v>90</v>
          </cell>
          <cell r="D1573" t="str">
            <v>8</v>
          </cell>
          <cell r="E1573">
            <v>20020624</v>
          </cell>
          <cell r="F1573" t="str">
            <v>UN</v>
          </cell>
          <cell r="G1573">
            <v>-1</v>
          </cell>
          <cell r="H1573">
            <v>1177</v>
          </cell>
          <cell r="I1573">
            <v>1.335</v>
          </cell>
          <cell r="J1573">
            <v>-1571.2950000000001</v>
          </cell>
          <cell r="K1573" t="str">
            <v>Peso de Producto Terminado</v>
          </cell>
          <cell r="L1573" t="str">
            <v>G0450</v>
          </cell>
          <cell r="M1573">
            <v>2002</v>
          </cell>
          <cell r="N1573">
            <v>6</v>
          </cell>
          <cell r="O1573" t="str">
            <v>043667</v>
          </cell>
          <cell r="P1573">
            <v>1</v>
          </cell>
          <cell r="Q1573" t="str">
            <v>G0450</v>
          </cell>
          <cell r="R1573" t="str">
            <v>FACTUPA$02</v>
          </cell>
          <cell r="S1573" t="str">
            <v>0200015172</v>
          </cell>
          <cell r="T1573" t="str">
            <v>CARTONERA PICHINCHA</v>
          </cell>
          <cell r="U1573">
            <v>43667</v>
          </cell>
          <cell r="V1573">
            <v>1341.78</v>
          </cell>
          <cell r="W1573">
            <v>0</v>
          </cell>
          <cell r="X1573">
            <v>1341.78</v>
          </cell>
          <cell r="Y1573">
            <v>161.01</v>
          </cell>
        </row>
        <row r="1574">
          <cell r="A1574" t="str">
            <v>G0450C8D30</v>
          </cell>
          <cell r="B1574" t="str">
            <v>CJ LASACIMA 458*757 B/K T150 TE-4308</v>
          </cell>
          <cell r="C1574">
            <v>90</v>
          </cell>
          <cell r="D1574" t="str">
            <v>8</v>
          </cell>
          <cell r="E1574">
            <v>20020606</v>
          </cell>
          <cell r="F1574" t="str">
            <v>UN</v>
          </cell>
          <cell r="G1574">
            <v>-1</v>
          </cell>
          <cell r="H1574">
            <v>2420</v>
          </cell>
          <cell r="I1574">
            <v>0.182</v>
          </cell>
          <cell r="J1574">
            <v>-440.44</v>
          </cell>
          <cell r="K1574" t="str">
            <v>Peso de Producto Terminado</v>
          </cell>
          <cell r="L1574" t="str">
            <v>G0450</v>
          </cell>
          <cell r="M1574">
            <v>2002</v>
          </cell>
          <cell r="N1574">
            <v>6</v>
          </cell>
          <cell r="O1574" t="str">
            <v>042982</v>
          </cell>
          <cell r="P1574">
            <v>1</v>
          </cell>
          <cell r="Q1574" t="str">
            <v>G0450</v>
          </cell>
          <cell r="R1574" t="str">
            <v>FACTUPA$02</v>
          </cell>
          <cell r="S1574" t="str">
            <v>0200014828</v>
          </cell>
          <cell r="T1574" t="str">
            <v>CARTONERA PICHINCHA</v>
          </cell>
          <cell r="U1574">
            <v>42982</v>
          </cell>
          <cell r="V1574">
            <v>387.2</v>
          </cell>
          <cell r="W1574">
            <v>0</v>
          </cell>
          <cell r="X1574">
            <v>387.2</v>
          </cell>
          <cell r="Y1574">
            <v>46.46</v>
          </cell>
        </row>
        <row r="1575">
          <cell r="A1575" t="str">
            <v>G0450C8043</v>
          </cell>
          <cell r="B1575" t="str">
            <v>CJ OFFSETEC FC 12IP 311*244*270 T/200</v>
          </cell>
          <cell r="C1575">
            <v>2</v>
          </cell>
          <cell r="D1575" t="str">
            <v>8</v>
          </cell>
          <cell r="E1575">
            <v>20020604</v>
          </cell>
          <cell r="F1575" t="str">
            <v>UN</v>
          </cell>
          <cell r="G1575">
            <v>1</v>
          </cell>
          <cell r="H1575">
            <v>1106</v>
          </cell>
          <cell r="I1575">
            <v>0.379</v>
          </cell>
          <cell r="J1575">
            <v>419.17399999999998</v>
          </cell>
          <cell r="K1575" t="str">
            <v>Peso de Producto Terminado</v>
          </cell>
          <cell r="L1575" t="str">
            <v>G0450</v>
          </cell>
          <cell r="M1575">
            <v>2002</v>
          </cell>
          <cell r="N1575">
            <v>6</v>
          </cell>
          <cell r="O1575" t="str">
            <v>042894</v>
          </cell>
          <cell r="P1575">
            <v>3</v>
          </cell>
          <cell r="Q1575" t="str">
            <v>14902</v>
          </cell>
          <cell r="R1575" t="str">
            <v>21669</v>
          </cell>
          <cell r="S1575" t="str">
            <v>0</v>
          </cell>
          <cell r="T1575" t="str">
            <v>CARTONERA PICHINCHA</v>
          </cell>
          <cell r="U1575">
            <v>42894</v>
          </cell>
        </row>
        <row r="1576">
          <cell r="A1576" t="str">
            <v>G0450L8004</v>
          </cell>
          <cell r="B1576" t="str">
            <v>PLANCHA 2200*1890 T/175 P/2,40 K/K F-C</v>
          </cell>
          <cell r="C1576">
            <v>2</v>
          </cell>
          <cell r="D1576" t="str">
            <v>8</v>
          </cell>
          <cell r="E1576">
            <v>20020625</v>
          </cell>
          <cell r="F1576" t="str">
            <v>UN</v>
          </cell>
          <cell r="G1576">
            <v>1</v>
          </cell>
          <cell r="H1576">
            <v>1500</v>
          </cell>
          <cell r="I1576">
            <v>2.5499999999999998</v>
          </cell>
          <cell r="J1576">
            <v>3825</v>
          </cell>
          <cell r="K1576" t="str">
            <v>Peso de Producto Terminado</v>
          </cell>
          <cell r="L1576" t="str">
            <v>G0450</v>
          </cell>
          <cell r="M1576">
            <v>2002</v>
          </cell>
          <cell r="N1576">
            <v>6</v>
          </cell>
          <cell r="O1576" t="str">
            <v>043818</v>
          </cell>
          <cell r="P1576">
            <v>1</v>
          </cell>
          <cell r="Q1576" t="str">
            <v>14155</v>
          </cell>
          <cell r="R1576" t="str">
            <v>22091</v>
          </cell>
          <cell r="S1576" t="str">
            <v>0</v>
          </cell>
          <cell r="T1576" t="str">
            <v>CARTONERA PICHINCHA</v>
          </cell>
          <cell r="U1576">
            <v>43818</v>
          </cell>
        </row>
        <row r="1577">
          <cell r="A1577" t="str">
            <v>G0469C8019</v>
          </cell>
          <cell r="B1577" t="str">
            <v>CJ CHOCOLATERIA 425*315*210 K-C 250 4386</v>
          </cell>
          <cell r="C1577">
            <v>90</v>
          </cell>
          <cell r="D1577" t="str">
            <v>8</v>
          </cell>
          <cell r="E1577">
            <v>20020611</v>
          </cell>
          <cell r="F1577" t="str">
            <v>UN</v>
          </cell>
          <cell r="G1577">
            <v>-1</v>
          </cell>
          <cell r="H1577">
            <v>1249</v>
          </cell>
          <cell r="I1577">
            <v>0.622</v>
          </cell>
          <cell r="J1577">
            <v>-776.87800000000004</v>
          </cell>
          <cell r="K1577" t="str">
            <v>Peso de Producto Terminado</v>
          </cell>
          <cell r="L1577" t="str">
            <v>G0469</v>
          </cell>
          <cell r="M1577">
            <v>2002</v>
          </cell>
          <cell r="N1577">
            <v>6</v>
          </cell>
          <cell r="O1577" t="str">
            <v>043160</v>
          </cell>
          <cell r="P1577">
            <v>1</v>
          </cell>
          <cell r="Q1577" t="str">
            <v>G0469</v>
          </cell>
          <cell r="R1577" t="str">
            <v>FACTUPA$02</v>
          </cell>
          <cell r="S1577" t="str">
            <v>0200014926</v>
          </cell>
          <cell r="T1577" t="str">
            <v>CARTONES Y SERVICIOS</v>
          </cell>
          <cell r="U1577">
            <v>43160</v>
          </cell>
          <cell r="V1577">
            <v>649.48</v>
          </cell>
          <cell r="W1577">
            <v>0</v>
          </cell>
          <cell r="X1577">
            <v>649.48</v>
          </cell>
          <cell r="Y1577">
            <v>77.94</v>
          </cell>
        </row>
        <row r="1578">
          <cell r="A1578" t="str">
            <v>G0469C8019</v>
          </cell>
          <cell r="B1578" t="str">
            <v>CJ CHOCOLATERIA 425*315*210 K-C 250 4386</v>
          </cell>
          <cell r="C1578">
            <v>2</v>
          </cell>
          <cell r="D1578" t="str">
            <v>8</v>
          </cell>
          <cell r="E1578">
            <v>20020611</v>
          </cell>
          <cell r="F1578" t="str">
            <v>UN</v>
          </cell>
          <cell r="G1578">
            <v>1</v>
          </cell>
          <cell r="H1578">
            <v>1249</v>
          </cell>
          <cell r="I1578">
            <v>0.622</v>
          </cell>
          <cell r="J1578">
            <v>776.87800000000004</v>
          </cell>
          <cell r="K1578" t="str">
            <v>Peso de Producto Terminado</v>
          </cell>
          <cell r="L1578" t="str">
            <v>G0469</v>
          </cell>
          <cell r="M1578">
            <v>2002</v>
          </cell>
          <cell r="N1578">
            <v>6</v>
          </cell>
          <cell r="O1578" t="str">
            <v>043159</v>
          </cell>
          <cell r="P1578">
            <v>4</v>
          </cell>
          <cell r="Q1578" t="str">
            <v>15055</v>
          </cell>
          <cell r="R1578" t="str">
            <v>21833</v>
          </cell>
          <cell r="S1578" t="str">
            <v>0</v>
          </cell>
          <cell r="T1578" t="str">
            <v>CARTONES Y SERVICIOS</v>
          </cell>
          <cell r="U1578">
            <v>43159</v>
          </cell>
        </row>
        <row r="1579">
          <cell r="A1579" t="str">
            <v>G0469C8014</v>
          </cell>
          <cell r="B1579" t="str">
            <v>CAJA PIZZA GRANDE Ñ2 594*1147 T/150</v>
          </cell>
          <cell r="C1579">
            <v>90</v>
          </cell>
          <cell r="D1579" t="str">
            <v>8</v>
          </cell>
          <cell r="E1579">
            <v>20020607</v>
          </cell>
          <cell r="F1579" t="str">
            <v>UN</v>
          </cell>
          <cell r="G1579">
            <v>-1</v>
          </cell>
          <cell r="H1579">
            <v>1065</v>
          </cell>
          <cell r="I1579">
            <v>0.35599999999999998</v>
          </cell>
          <cell r="J1579">
            <v>-379.14</v>
          </cell>
          <cell r="K1579" t="str">
            <v>Peso de Producto Terminado</v>
          </cell>
          <cell r="L1579" t="str">
            <v>G0469</v>
          </cell>
          <cell r="M1579">
            <v>2002</v>
          </cell>
          <cell r="N1579">
            <v>6</v>
          </cell>
          <cell r="O1579" t="str">
            <v>043008</v>
          </cell>
          <cell r="P1579">
            <v>1</v>
          </cell>
          <cell r="Q1579" t="str">
            <v>G0469</v>
          </cell>
          <cell r="R1579" t="str">
            <v>FACTUPA$02</v>
          </cell>
          <cell r="S1579" t="str">
            <v>0200014844</v>
          </cell>
          <cell r="T1579" t="str">
            <v>CARTONES Y SERVICIOS</v>
          </cell>
          <cell r="U1579">
            <v>43008</v>
          </cell>
          <cell r="V1579">
            <v>319.5</v>
          </cell>
          <cell r="W1579">
            <v>0</v>
          </cell>
          <cell r="X1579">
            <v>319.5</v>
          </cell>
          <cell r="Y1579">
            <v>38.340000000000003</v>
          </cell>
        </row>
        <row r="1580">
          <cell r="A1580" t="str">
            <v>G0469C8014</v>
          </cell>
          <cell r="B1580" t="str">
            <v>CAJA PIZZA GRANDE Ñ2 594*1147 T/150</v>
          </cell>
          <cell r="C1580">
            <v>2</v>
          </cell>
          <cell r="D1580" t="str">
            <v>8</v>
          </cell>
          <cell r="E1580">
            <v>20020606</v>
          </cell>
          <cell r="F1580" t="str">
            <v>UN</v>
          </cell>
          <cell r="G1580">
            <v>1</v>
          </cell>
          <cell r="H1580">
            <v>1065</v>
          </cell>
          <cell r="I1580">
            <v>0.35599999999999998</v>
          </cell>
          <cell r="J1580">
            <v>379.14</v>
          </cell>
          <cell r="K1580" t="str">
            <v>Peso de Producto Terminado</v>
          </cell>
          <cell r="L1580" t="str">
            <v>G0469</v>
          </cell>
          <cell r="M1580">
            <v>2002</v>
          </cell>
          <cell r="N1580">
            <v>6</v>
          </cell>
          <cell r="O1580" t="str">
            <v>043005</v>
          </cell>
          <cell r="P1580">
            <v>2</v>
          </cell>
          <cell r="Q1580" t="str">
            <v>15105</v>
          </cell>
          <cell r="R1580" t="str">
            <v>21735</v>
          </cell>
          <cell r="S1580" t="str">
            <v>0</v>
          </cell>
          <cell r="T1580" t="str">
            <v>CARTONES Y SERVICIOS</v>
          </cell>
          <cell r="U1580">
            <v>43005</v>
          </cell>
        </row>
        <row r="1581">
          <cell r="A1581" t="str">
            <v>G0469C8020</v>
          </cell>
          <cell r="B1581" t="str">
            <v>CJ MASTER 50LB 340*310*380 B-C 200</v>
          </cell>
          <cell r="C1581">
            <v>90</v>
          </cell>
          <cell r="D1581" t="str">
            <v>8</v>
          </cell>
          <cell r="E1581">
            <v>20020618</v>
          </cell>
          <cell r="F1581" t="str">
            <v>UN</v>
          </cell>
          <cell r="G1581">
            <v>-1</v>
          </cell>
          <cell r="H1581">
            <v>2127</v>
          </cell>
          <cell r="I1581">
            <v>0.58399999999999996</v>
          </cell>
          <cell r="J1581">
            <v>-1242.1679999999999</v>
          </cell>
          <cell r="K1581" t="str">
            <v>Peso de Producto Terminado</v>
          </cell>
          <cell r="L1581" t="str">
            <v>G0469</v>
          </cell>
          <cell r="M1581">
            <v>2002</v>
          </cell>
          <cell r="N1581">
            <v>6</v>
          </cell>
          <cell r="O1581" t="str">
            <v>043419</v>
          </cell>
          <cell r="P1581">
            <v>1</v>
          </cell>
          <cell r="Q1581" t="str">
            <v>G0469</v>
          </cell>
          <cell r="R1581" t="str">
            <v>FACTUPA$02</v>
          </cell>
          <cell r="S1581" t="str">
            <v>0200015051</v>
          </cell>
          <cell r="T1581" t="str">
            <v>CARTONES Y SERVICIOS</v>
          </cell>
          <cell r="U1581">
            <v>43419</v>
          </cell>
          <cell r="V1581">
            <v>1084.77</v>
          </cell>
          <cell r="W1581">
            <v>0</v>
          </cell>
          <cell r="X1581">
            <v>1084.77</v>
          </cell>
          <cell r="Y1581">
            <v>130.16999999999999</v>
          </cell>
        </row>
        <row r="1582">
          <cell r="A1582" t="str">
            <v>G0450L8050</v>
          </cell>
          <cell r="B1582" t="str">
            <v>PLANCHA 2200*1860 K-C T/200</v>
          </cell>
          <cell r="C1582">
            <v>2</v>
          </cell>
          <cell r="D1582" t="str">
            <v>8</v>
          </cell>
          <cell r="E1582">
            <v>20020614</v>
          </cell>
          <cell r="F1582" t="str">
            <v>UN</v>
          </cell>
          <cell r="G1582">
            <v>1</v>
          </cell>
          <cell r="H1582">
            <v>1440</v>
          </cell>
          <cell r="I1582">
            <v>2.5089999999999999</v>
          </cell>
          <cell r="J1582">
            <v>3612.96</v>
          </cell>
          <cell r="K1582" t="str">
            <v>Peso de Producto Terminado</v>
          </cell>
          <cell r="L1582" t="str">
            <v>G0450</v>
          </cell>
          <cell r="M1582">
            <v>2002</v>
          </cell>
          <cell r="N1582">
            <v>6</v>
          </cell>
          <cell r="O1582" t="str">
            <v>043369</v>
          </cell>
          <cell r="P1582">
            <v>1</v>
          </cell>
          <cell r="Q1582" t="str">
            <v>14105</v>
          </cell>
          <cell r="R1582" t="str">
            <v>21916</v>
          </cell>
          <cell r="S1582" t="str">
            <v>0</v>
          </cell>
          <cell r="T1582" t="str">
            <v>CARTONERA PICHINCHA</v>
          </cell>
          <cell r="U1582">
            <v>43369</v>
          </cell>
        </row>
        <row r="1583">
          <cell r="A1583" t="str">
            <v>G0469C8021</v>
          </cell>
          <cell r="B1583" t="str">
            <v>CJ MASTER PERF.340*310*380 B-C T200</v>
          </cell>
          <cell r="C1583">
            <v>2</v>
          </cell>
          <cell r="D1583" t="str">
            <v>8</v>
          </cell>
          <cell r="E1583">
            <v>20020621</v>
          </cell>
          <cell r="F1583" t="str">
            <v>UN</v>
          </cell>
          <cell r="G1583">
            <v>1</v>
          </cell>
          <cell r="H1583">
            <v>1066</v>
          </cell>
          <cell r="I1583">
            <v>0.59799999999999998</v>
          </cell>
          <cell r="J1583">
            <v>637.46799999999996</v>
          </cell>
          <cell r="K1583" t="str">
            <v>Peso de Producto Terminado</v>
          </cell>
          <cell r="L1583" t="str">
            <v>G0469</v>
          </cell>
          <cell r="M1583">
            <v>2002</v>
          </cell>
          <cell r="N1583">
            <v>6</v>
          </cell>
          <cell r="O1583" t="str">
            <v>043592</v>
          </cell>
          <cell r="P1583">
            <v>5</v>
          </cell>
          <cell r="Q1583" t="str">
            <v>15426</v>
          </cell>
          <cell r="R1583" t="str">
            <v>21932</v>
          </cell>
          <cell r="S1583" t="str">
            <v>0</v>
          </cell>
          <cell r="T1583" t="str">
            <v>CARTONES Y SERVICIOS</v>
          </cell>
          <cell r="U1583">
            <v>43592</v>
          </cell>
        </row>
        <row r="1584">
          <cell r="A1584" t="str">
            <v>G0450L8050</v>
          </cell>
          <cell r="B1584" t="str">
            <v>PLANCHA 2200*1860 K-C T/200</v>
          </cell>
          <cell r="C1584">
            <v>2</v>
          </cell>
          <cell r="D1584" t="str">
            <v>8</v>
          </cell>
          <cell r="E1584">
            <v>20020610</v>
          </cell>
          <cell r="F1584" t="str">
            <v>UN</v>
          </cell>
          <cell r="G1584">
            <v>1</v>
          </cell>
          <cell r="H1584">
            <v>1520</v>
          </cell>
          <cell r="I1584">
            <v>2.5089999999999999</v>
          </cell>
          <cell r="J1584">
            <v>3813.68</v>
          </cell>
          <cell r="K1584" t="str">
            <v>Peso de Producto Terminado</v>
          </cell>
          <cell r="L1584" t="str">
            <v>G0450</v>
          </cell>
          <cell r="M1584">
            <v>2002</v>
          </cell>
          <cell r="N1584">
            <v>6</v>
          </cell>
          <cell r="O1584" t="str">
            <v>043150</v>
          </cell>
          <cell r="P1584">
            <v>1</v>
          </cell>
          <cell r="Q1584" t="str">
            <v>14782</v>
          </cell>
          <cell r="R1584" t="str">
            <v>21815</v>
          </cell>
          <cell r="S1584" t="str">
            <v>0</v>
          </cell>
          <cell r="T1584" t="str">
            <v>CARTONERA PICHINCHA</v>
          </cell>
          <cell r="U1584">
            <v>43150</v>
          </cell>
        </row>
        <row r="1585">
          <cell r="A1585" t="str">
            <v>G0450C8043</v>
          </cell>
          <cell r="B1585" t="str">
            <v>CJ OFFSETEC FC 12IP 311*244*270 T/200</v>
          </cell>
          <cell r="C1585">
            <v>2</v>
          </cell>
          <cell r="D1585" t="str">
            <v>8</v>
          </cell>
          <cell r="E1585">
            <v>20020624</v>
          </cell>
          <cell r="F1585" t="str">
            <v>UN</v>
          </cell>
          <cell r="G1585">
            <v>1</v>
          </cell>
          <cell r="H1585">
            <v>2021</v>
          </cell>
          <cell r="I1585">
            <v>0.379</v>
          </cell>
          <cell r="J1585">
            <v>765.95900000000006</v>
          </cell>
          <cell r="K1585" t="str">
            <v>Peso de Producto Terminado</v>
          </cell>
          <cell r="L1585" t="str">
            <v>G0450</v>
          </cell>
          <cell r="M1585">
            <v>2002</v>
          </cell>
          <cell r="N1585">
            <v>6</v>
          </cell>
          <cell r="O1585" t="str">
            <v>043707</v>
          </cell>
          <cell r="P1585">
            <v>4</v>
          </cell>
          <cell r="Q1585" t="str">
            <v>15268</v>
          </cell>
          <cell r="R1585" t="str">
            <v>21669</v>
          </cell>
          <cell r="S1585" t="str">
            <v>0</v>
          </cell>
          <cell r="T1585" t="str">
            <v>CARTONERA PICHINCHA</v>
          </cell>
          <cell r="U1585">
            <v>43707</v>
          </cell>
        </row>
        <row r="1586">
          <cell r="A1586" t="str">
            <v>G0450L8006</v>
          </cell>
          <cell r="B1586" t="str">
            <v>PLANCHA 2200*1890 T/200 K/K F-C</v>
          </cell>
          <cell r="C1586">
            <v>2</v>
          </cell>
          <cell r="D1586" t="str">
            <v>8</v>
          </cell>
          <cell r="E1586">
            <v>20020628</v>
          </cell>
          <cell r="F1586" t="str">
            <v>UN</v>
          </cell>
          <cell r="G1586">
            <v>1</v>
          </cell>
          <cell r="H1586">
            <v>510</v>
          </cell>
          <cell r="I1586">
            <v>2.5910000000000002</v>
          </cell>
          <cell r="J1586">
            <v>1321.41</v>
          </cell>
          <cell r="K1586" t="str">
            <v>Peso de Producto Terminado</v>
          </cell>
          <cell r="L1586" t="str">
            <v>G0450</v>
          </cell>
          <cell r="M1586">
            <v>2002</v>
          </cell>
          <cell r="N1586">
            <v>6</v>
          </cell>
          <cell r="O1586" t="str">
            <v>044020</v>
          </cell>
          <cell r="P1586">
            <v>1</v>
          </cell>
          <cell r="Q1586" t="str">
            <v>14177</v>
          </cell>
          <cell r="R1586" t="str">
            <v>22178</v>
          </cell>
          <cell r="S1586" t="str">
            <v>0</v>
          </cell>
          <cell r="T1586" t="str">
            <v>CARTONERA PICHINCHA</v>
          </cell>
          <cell r="U1586">
            <v>44020</v>
          </cell>
        </row>
        <row r="1587">
          <cell r="A1587" t="str">
            <v>G0450L8006</v>
          </cell>
          <cell r="B1587" t="str">
            <v>PLANCHA 2200*1890 T/200 K/K F-C</v>
          </cell>
          <cell r="C1587">
            <v>90</v>
          </cell>
          <cell r="D1587" t="str">
            <v>8</v>
          </cell>
          <cell r="E1587">
            <v>20020629</v>
          </cell>
          <cell r="F1587" t="str">
            <v>UN</v>
          </cell>
          <cell r="G1587">
            <v>-1</v>
          </cell>
          <cell r="H1587">
            <v>1050</v>
          </cell>
          <cell r="I1587">
            <v>2.5910000000000002</v>
          </cell>
          <cell r="J1587">
            <v>-2720.55</v>
          </cell>
          <cell r="K1587" t="str">
            <v>Peso de Producto Terminado</v>
          </cell>
          <cell r="L1587" t="str">
            <v>G0450</v>
          </cell>
          <cell r="M1587">
            <v>2002</v>
          </cell>
          <cell r="N1587">
            <v>6</v>
          </cell>
          <cell r="O1587" t="str">
            <v>044008</v>
          </cell>
          <cell r="P1587">
            <v>1</v>
          </cell>
          <cell r="Q1587" t="str">
            <v>G0450</v>
          </cell>
          <cell r="R1587" t="str">
            <v>FACTUPA$02</v>
          </cell>
          <cell r="S1587" t="str">
            <v>0200015305</v>
          </cell>
          <cell r="T1587" t="str">
            <v>CARTONERA PICHINCHA</v>
          </cell>
          <cell r="U1587">
            <v>44008</v>
          </cell>
          <cell r="V1587">
            <v>2215.5</v>
          </cell>
          <cell r="W1587">
            <v>0</v>
          </cell>
          <cell r="X1587">
            <v>2215.5</v>
          </cell>
          <cell r="Y1587">
            <v>265.86</v>
          </cell>
        </row>
        <row r="1588">
          <cell r="A1588" t="str">
            <v>G0450L8006</v>
          </cell>
          <cell r="B1588" t="str">
            <v>PLANCHA 2200*1890 T/200 K/K F-C</v>
          </cell>
          <cell r="C1588">
            <v>2</v>
          </cell>
          <cell r="D1588" t="str">
            <v>8</v>
          </cell>
          <cell r="E1588">
            <v>20020629</v>
          </cell>
          <cell r="F1588" t="str">
            <v>UN</v>
          </cell>
          <cell r="G1588">
            <v>1</v>
          </cell>
          <cell r="H1588">
            <v>1050</v>
          </cell>
          <cell r="I1588">
            <v>2.5910000000000002</v>
          </cell>
          <cell r="J1588">
            <v>2720.55</v>
          </cell>
          <cell r="K1588" t="str">
            <v>Peso de Producto Terminado</v>
          </cell>
          <cell r="L1588" t="str">
            <v>G0450</v>
          </cell>
          <cell r="M1588">
            <v>2002</v>
          </cell>
          <cell r="N1588">
            <v>6</v>
          </cell>
          <cell r="O1588" t="str">
            <v>044007</v>
          </cell>
          <cell r="P1588">
            <v>1</v>
          </cell>
          <cell r="Q1588" t="str">
            <v>14177</v>
          </cell>
          <cell r="R1588" t="str">
            <v>22178</v>
          </cell>
          <cell r="S1588" t="str">
            <v>0</v>
          </cell>
          <cell r="T1588" t="str">
            <v>CARTONERA PICHINCHA</v>
          </cell>
          <cell r="U1588">
            <v>44007</v>
          </cell>
        </row>
        <row r="1589">
          <cell r="A1589" t="str">
            <v>G0450L8004</v>
          </cell>
          <cell r="B1589" t="str">
            <v>PLANCHA 2200*1890 T/175 P/2,40 K/K F-C</v>
          </cell>
          <cell r="C1589">
            <v>90</v>
          </cell>
          <cell r="D1589" t="str">
            <v>8</v>
          </cell>
          <cell r="E1589">
            <v>20020626</v>
          </cell>
          <cell r="F1589" t="str">
            <v>UN</v>
          </cell>
          <cell r="G1589">
            <v>-1</v>
          </cell>
          <cell r="H1589">
            <v>1500</v>
          </cell>
          <cell r="I1589">
            <v>2.5499999999999998</v>
          </cell>
          <cell r="J1589">
            <v>-3825</v>
          </cell>
          <cell r="K1589" t="str">
            <v>Peso de Producto Terminado</v>
          </cell>
          <cell r="L1589" t="str">
            <v>G0450</v>
          </cell>
          <cell r="M1589">
            <v>2002</v>
          </cell>
          <cell r="N1589">
            <v>6</v>
          </cell>
          <cell r="O1589" t="str">
            <v>043820</v>
          </cell>
          <cell r="P1589">
            <v>1</v>
          </cell>
          <cell r="Q1589" t="str">
            <v>G0450</v>
          </cell>
          <cell r="R1589" t="str">
            <v>FACTUPA$02</v>
          </cell>
          <cell r="S1589" t="str">
            <v>0200015228</v>
          </cell>
          <cell r="T1589" t="str">
            <v>CARTONERA PICHINCHA</v>
          </cell>
          <cell r="U1589">
            <v>43820</v>
          </cell>
          <cell r="V1589">
            <v>2955</v>
          </cell>
          <cell r="W1589">
            <v>0</v>
          </cell>
          <cell r="X1589">
            <v>2955</v>
          </cell>
          <cell r="Y1589">
            <v>354.6</v>
          </cell>
        </row>
        <row r="1590">
          <cell r="A1590" t="str">
            <v>G0450L8050</v>
          </cell>
          <cell r="B1590" t="str">
            <v>PLANCHA 2200*1860 K-C T/200</v>
          </cell>
          <cell r="C1590">
            <v>90</v>
          </cell>
          <cell r="D1590" t="str">
            <v>8</v>
          </cell>
          <cell r="E1590">
            <v>20020615</v>
          </cell>
          <cell r="F1590" t="str">
            <v>UN</v>
          </cell>
          <cell r="G1590">
            <v>-1</v>
          </cell>
          <cell r="H1590">
            <v>1440</v>
          </cell>
          <cell r="I1590">
            <v>2.5089999999999999</v>
          </cell>
          <cell r="J1590">
            <v>-3612.96</v>
          </cell>
          <cell r="K1590" t="str">
            <v>Peso de Producto Terminado</v>
          </cell>
          <cell r="L1590" t="str">
            <v>G0450</v>
          </cell>
          <cell r="M1590">
            <v>2002</v>
          </cell>
          <cell r="N1590">
            <v>6</v>
          </cell>
          <cell r="O1590" t="str">
            <v>043370</v>
          </cell>
          <cell r="P1590">
            <v>1</v>
          </cell>
          <cell r="Q1590" t="str">
            <v>G0450</v>
          </cell>
          <cell r="R1590" t="str">
            <v>FACTUPA$02</v>
          </cell>
          <cell r="S1590" t="str">
            <v>0200015024</v>
          </cell>
          <cell r="T1590" t="str">
            <v>CARTONERA PICHINCHA</v>
          </cell>
          <cell r="U1590">
            <v>43370</v>
          </cell>
          <cell r="V1590">
            <v>2980.8</v>
          </cell>
          <cell r="W1590">
            <v>0</v>
          </cell>
          <cell r="X1590">
            <v>2980.8</v>
          </cell>
          <cell r="Y1590">
            <v>357.7</v>
          </cell>
        </row>
        <row r="1591">
          <cell r="A1591" t="str">
            <v>G0469C8023</v>
          </cell>
          <cell r="B1591" t="str">
            <v>CJ CHOCOLATERIA 425*315*210 KC 250 4386</v>
          </cell>
          <cell r="C1591">
            <v>90</v>
          </cell>
          <cell r="D1591" t="str">
            <v>8</v>
          </cell>
          <cell r="E1591">
            <v>20020629</v>
          </cell>
          <cell r="F1591" t="str">
            <v>UN</v>
          </cell>
          <cell r="G1591">
            <v>-1</v>
          </cell>
          <cell r="H1591">
            <v>938</v>
          </cell>
          <cell r="I1591">
            <v>0.61899999999999999</v>
          </cell>
          <cell r="J1591">
            <v>-580.62199999999996</v>
          </cell>
          <cell r="K1591" t="str">
            <v>Peso de Producto Terminado</v>
          </cell>
          <cell r="L1591" t="str">
            <v>G0469</v>
          </cell>
          <cell r="M1591">
            <v>2002</v>
          </cell>
          <cell r="N1591">
            <v>6</v>
          </cell>
          <cell r="O1591" t="str">
            <v>043984</v>
          </cell>
          <cell r="P1591">
            <v>1</v>
          </cell>
          <cell r="Q1591" t="str">
            <v>G0469</v>
          </cell>
          <cell r="R1591" t="str">
            <v>FACTUPA$02</v>
          </cell>
          <cell r="S1591" t="str">
            <v>0200015296</v>
          </cell>
          <cell r="T1591" t="str">
            <v>CARTONES Y SERVICIOS</v>
          </cell>
          <cell r="U1591">
            <v>43984</v>
          </cell>
          <cell r="V1591">
            <v>487.76</v>
          </cell>
          <cell r="W1591">
            <v>0</v>
          </cell>
          <cell r="X1591">
            <v>487.76</v>
          </cell>
          <cell r="Y1591">
            <v>58.53</v>
          </cell>
        </row>
        <row r="1592">
          <cell r="A1592" t="str">
            <v>G0469L8005</v>
          </cell>
          <cell r="B1592" t="str">
            <v>LAMINA 2900*1890 K-C T/175</v>
          </cell>
          <cell r="C1592">
            <v>2</v>
          </cell>
          <cell r="D1592" t="str">
            <v>8</v>
          </cell>
          <cell r="E1592">
            <v>20020610</v>
          </cell>
          <cell r="F1592" t="str">
            <v>UN</v>
          </cell>
          <cell r="G1592">
            <v>1</v>
          </cell>
          <cell r="H1592">
            <v>377</v>
          </cell>
          <cell r="I1592">
            <v>3.2069999999999999</v>
          </cell>
          <cell r="J1592">
            <v>1209.039</v>
          </cell>
          <cell r="K1592" t="str">
            <v>Peso de Producto Terminado</v>
          </cell>
          <cell r="L1592" t="str">
            <v>G0469</v>
          </cell>
          <cell r="M1592">
            <v>2002</v>
          </cell>
          <cell r="N1592">
            <v>6</v>
          </cell>
          <cell r="O1592" t="str">
            <v>043147</v>
          </cell>
          <cell r="P1592">
            <v>1</v>
          </cell>
          <cell r="Q1592" t="str">
            <v>14781</v>
          </cell>
          <cell r="R1592" t="str">
            <v>21814</v>
          </cell>
          <cell r="S1592" t="str">
            <v>0</v>
          </cell>
          <cell r="T1592" t="str">
            <v>CARTONES Y SERVICIOS</v>
          </cell>
          <cell r="U1592">
            <v>43147</v>
          </cell>
        </row>
        <row r="1593">
          <cell r="A1593" t="str">
            <v>G0469L8001</v>
          </cell>
          <cell r="B1593" t="str">
            <v>LAMINA 922*304 T150</v>
          </cell>
          <cell r="C1593">
            <v>90</v>
          </cell>
          <cell r="D1593" t="str">
            <v>8</v>
          </cell>
          <cell r="E1593">
            <v>20020607</v>
          </cell>
          <cell r="F1593" t="str">
            <v>UN</v>
          </cell>
          <cell r="G1593">
            <v>-1</v>
          </cell>
          <cell r="H1593">
            <v>4800</v>
          </cell>
          <cell r="I1593">
            <v>0.14699999999999999</v>
          </cell>
          <cell r="J1593">
            <v>-705.6</v>
          </cell>
          <cell r="K1593" t="str">
            <v>Peso de Producto Terminado</v>
          </cell>
          <cell r="L1593" t="str">
            <v>G0469</v>
          </cell>
          <cell r="M1593">
            <v>2002</v>
          </cell>
          <cell r="N1593">
            <v>6</v>
          </cell>
          <cell r="O1593" t="str">
            <v>042998</v>
          </cell>
          <cell r="P1593">
            <v>1</v>
          </cell>
          <cell r="Q1593" t="str">
            <v>G0469</v>
          </cell>
          <cell r="R1593" t="str">
            <v>FACTUPA$02</v>
          </cell>
          <cell r="S1593" t="str">
            <v>0200014838</v>
          </cell>
          <cell r="T1593" t="str">
            <v>CARTONES Y SERVICIOS</v>
          </cell>
          <cell r="U1593">
            <v>42998</v>
          </cell>
          <cell r="V1593">
            <v>576</v>
          </cell>
          <cell r="W1593">
            <v>0</v>
          </cell>
          <cell r="X1593">
            <v>576</v>
          </cell>
          <cell r="Y1593">
            <v>69.12</v>
          </cell>
        </row>
        <row r="1594">
          <cell r="A1594" t="str">
            <v>G0469L8001</v>
          </cell>
          <cell r="B1594" t="str">
            <v>LAMINA 922*304 T150</v>
          </cell>
          <cell r="C1594">
            <v>2</v>
          </cell>
          <cell r="D1594" t="str">
            <v>8</v>
          </cell>
          <cell r="E1594">
            <v>20020606</v>
          </cell>
          <cell r="F1594" t="str">
            <v>UN</v>
          </cell>
          <cell r="G1594">
            <v>1</v>
          </cell>
          <cell r="H1594">
            <v>4800</v>
          </cell>
          <cell r="I1594">
            <v>0.14699999999999999</v>
          </cell>
          <cell r="J1594">
            <v>705.6</v>
          </cell>
          <cell r="K1594" t="str">
            <v>Peso de Producto Terminado</v>
          </cell>
          <cell r="L1594" t="str">
            <v>G0469</v>
          </cell>
          <cell r="M1594">
            <v>2002</v>
          </cell>
          <cell r="N1594">
            <v>6</v>
          </cell>
          <cell r="O1594" t="str">
            <v>042995</v>
          </cell>
          <cell r="P1594">
            <v>3</v>
          </cell>
          <cell r="Q1594" t="str">
            <v>15104</v>
          </cell>
          <cell r="R1594" t="str">
            <v>21734</v>
          </cell>
          <cell r="S1594" t="str">
            <v>0</v>
          </cell>
          <cell r="T1594" t="str">
            <v>CARTONES Y SERVICIOS</v>
          </cell>
          <cell r="U1594">
            <v>42995</v>
          </cell>
        </row>
        <row r="1595">
          <cell r="A1595" t="str">
            <v>G0469C8025</v>
          </cell>
          <cell r="B1595" t="str">
            <v>CJ 500CCX24 365*315*247 KC 175 4838</v>
          </cell>
          <cell r="C1595">
            <v>90</v>
          </cell>
          <cell r="D1595" t="str">
            <v>8</v>
          </cell>
          <cell r="E1595">
            <v>20020627</v>
          </cell>
          <cell r="F1595" t="str">
            <v>UN</v>
          </cell>
          <cell r="G1595">
            <v>-1</v>
          </cell>
          <cell r="H1595">
            <v>1876</v>
          </cell>
          <cell r="I1595">
            <v>0.495</v>
          </cell>
          <cell r="J1595">
            <v>-928.62</v>
          </cell>
          <cell r="K1595" t="str">
            <v>Peso de Producto Terminado</v>
          </cell>
          <cell r="L1595" t="str">
            <v>G0469</v>
          </cell>
          <cell r="M1595">
            <v>2002</v>
          </cell>
          <cell r="N1595">
            <v>6</v>
          </cell>
          <cell r="O1595" t="str">
            <v>043842</v>
          </cell>
          <cell r="P1595">
            <v>1</v>
          </cell>
          <cell r="Q1595" t="str">
            <v>G0469</v>
          </cell>
          <cell r="R1595" t="str">
            <v>FACTUPA$02</v>
          </cell>
          <cell r="S1595" t="str">
            <v>0200015249</v>
          </cell>
          <cell r="T1595" t="str">
            <v>CARTONES Y SERVICIOS</v>
          </cell>
          <cell r="U1595">
            <v>43842</v>
          </cell>
          <cell r="V1595">
            <v>731.64</v>
          </cell>
          <cell r="W1595">
            <v>0</v>
          </cell>
          <cell r="X1595">
            <v>731.64</v>
          </cell>
          <cell r="Y1595">
            <v>87.8</v>
          </cell>
        </row>
        <row r="1596">
          <cell r="A1596" t="str">
            <v>G0469C8025</v>
          </cell>
          <cell r="B1596" t="str">
            <v>CJ 500CCX24 365*315*247 KC 175 4838</v>
          </cell>
          <cell r="C1596">
            <v>2</v>
          </cell>
          <cell r="D1596" t="str">
            <v>8</v>
          </cell>
          <cell r="E1596">
            <v>20020626</v>
          </cell>
          <cell r="F1596" t="str">
            <v>UN</v>
          </cell>
          <cell r="G1596">
            <v>1</v>
          </cell>
          <cell r="H1596">
            <v>1876</v>
          </cell>
          <cell r="I1596">
            <v>0.495</v>
          </cell>
          <cell r="J1596">
            <v>928.62</v>
          </cell>
          <cell r="K1596" t="str">
            <v>Peso de Producto Terminado</v>
          </cell>
          <cell r="L1596" t="str">
            <v>G0469</v>
          </cell>
          <cell r="M1596">
            <v>2002</v>
          </cell>
          <cell r="N1596">
            <v>6</v>
          </cell>
          <cell r="O1596" t="str">
            <v>043840</v>
          </cell>
          <cell r="P1596">
            <v>3</v>
          </cell>
          <cell r="Q1596" t="str">
            <v>15440</v>
          </cell>
          <cell r="R1596" t="str">
            <v>22093</v>
          </cell>
          <cell r="S1596" t="str">
            <v>0</v>
          </cell>
          <cell r="T1596" t="str">
            <v>CARTONES Y SERVICIOS</v>
          </cell>
          <cell r="U1596">
            <v>43840</v>
          </cell>
        </row>
        <row r="1597">
          <cell r="A1597" t="str">
            <v>G0469C8020</v>
          </cell>
          <cell r="B1597" t="str">
            <v>CJ MASTER 50LB 340*310*380 B-C 200</v>
          </cell>
          <cell r="C1597">
            <v>2</v>
          </cell>
          <cell r="D1597" t="str">
            <v>8</v>
          </cell>
          <cell r="E1597">
            <v>20020617</v>
          </cell>
          <cell r="F1597" t="str">
            <v>UN</v>
          </cell>
          <cell r="G1597">
            <v>1</v>
          </cell>
          <cell r="H1597">
            <v>2127</v>
          </cell>
          <cell r="I1597">
            <v>0.58399999999999996</v>
          </cell>
          <cell r="J1597">
            <v>1242.1679999999999</v>
          </cell>
          <cell r="K1597" t="str">
            <v>Peso de Producto Terminado</v>
          </cell>
          <cell r="L1597" t="str">
            <v>G0469</v>
          </cell>
          <cell r="M1597">
            <v>2002</v>
          </cell>
          <cell r="N1597">
            <v>6</v>
          </cell>
          <cell r="O1597" t="str">
            <v>043418</v>
          </cell>
          <cell r="P1597">
            <v>1</v>
          </cell>
          <cell r="Q1597" t="str">
            <v>15331</v>
          </cell>
          <cell r="R1597" t="str">
            <v>21391</v>
          </cell>
          <cell r="S1597" t="str">
            <v>0</v>
          </cell>
          <cell r="T1597" t="str">
            <v>CARTONES Y SERVICIOS</v>
          </cell>
          <cell r="U1597">
            <v>43418</v>
          </cell>
        </row>
        <row r="1598">
          <cell r="A1598" t="str">
            <v>G0469C8024</v>
          </cell>
          <cell r="B1598" t="str">
            <v>CJ 1000CCX12 365*240*298 KC 175 4837</v>
          </cell>
          <cell r="C1598">
            <v>2</v>
          </cell>
          <cell r="D1598" t="str">
            <v>8</v>
          </cell>
          <cell r="E1598">
            <v>20020627</v>
          </cell>
          <cell r="F1598" t="str">
            <v>UN</v>
          </cell>
          <cell r="G1598">
            <v>1</v>
          </cell>
          <cell r="H1598">
            <v>3747</v>
          </cell>
          <cell r="I1598">
            <v>0.43</v>
          </cell>
          <cell r="J1598">
            <v>1611.21</v>
          </cell>
          <cell r="K1598" t="str">
            <v>Peso de Producto Terminado</v>
          </cell>
          <cell r="L1598" t="str">
            <v>G0469</v>
          </cell>
          <cell r="M1598">
            <v>2002</v>
          </cell>
          <cell r="N1598">
            <v>6</v>
          </cell>
          <cell r="O1598" t="str">
            <v>043858</v>
          </cell>
          <cell r="P1598">
            <v>5</v>
          </cell>
          <cell r="Q1598" t="str">
            <v>15509</v>
          </cell>
          <cell r="R1598" t="str">
            <v>22103</v>
          </cell>
          <cell r="S1598" t="str">
            <v>0</v>
          </cell>
          <cell r="T1598" t="str">
            <v>CARTONES Y SERVICIOS</v>
          </cell>
          <cell r="U1598">
            <v>43858</v>
          </cell>
        </row>
        <row r="1599">
          <cell r="A1599" t="str">
            <v>G0450L8006</v>
          </cell>
          <cell r="B1599" t="str">
            <v>PLANCHA 2200*1890 T/200 K/K F-C</v>
          </cell>
          <cell r="C1599">
            <v>90</v>
          </cell>
          <cell r="D1599" t="str">
            <v>8</v>
          </cell>
          <cell r="E1599">
            <v>20020629</v>
          </cell>
          <cell r="F1599" t="str">
            <v>UN</v>
          </cell>
          <cell r="G1599">
            <v>-1</v>
          </cell>
          <cell r="H1599">
            <v>510</v>
          </cell>
          <cell r="I1599">
            <v>2.5910000000000002</v>
          </cell>
          <cell r="J1599">
            <v>-1321.41</v>
          </cell>
          <cell r="K1599" t="str">
            <v>Peso de Producto Terminado</v>
          </cell>
          <cell r="L1599" t="str">
            <v>G0450</v>
          </cell>
          <cell r="M1599">
            <v>2002</v>
          </cell>
          <cell r="N1599">
            <v>6</v>
          </cell>
          <cell r="O1599" t="str">
            <v>044021</v>
          </cell>
          <cell r="P1599">
            <v>1</v>
          </cell>
          <cell r="Q1599" t="str">
            <v>G0450</v>
          </cell>
          <cell r="R1599" t="str">
            <v>FACTUPA$02</v>
          </cell>
          <cell r="S1599" t="str">
            <v>0200015313</v>
          </cell>
          <cell r="T1599" t="str">
            <v>CARTONERA PICHINCHA</v>
          </cell>
          <cell r="U1599">
            <v>44021</v>
          </cell>
          <cell r="V1599">
            <v>1076.0999999999999</v>
          </cell>
          <cell r="W1599">
            <v>0</v>
          </cell>
          <cell r="X1599">
            <v>1076.0999999999999</v>
          </cell>
          <cell r="Y1599">
            <v>129.13</v>
          </cell>
        </row>
        <row r="1600">
          <cell r="A1600" t="str">
            <v>G0469C8023</v>
          </cell>
          <cell r="B1600" t="str">
            <v>CJ CHOCOLATERIA 425*315*210 KC 250 4386</v>
          </cell>
          <cell r="C1600">
            <v>2</v>
          </cell>
          <cell r="D1600" t="str">
            <v>8</v>
          </cell>
          <cell r="E1600">
            <v>20020628</v>
          </cell>
          <cell r="F1600" t="str">
            <v>UN</v>
          </cell>
          <cell r="G1600">
            <v>1</v>
          </cell>
          <cell r="H1600">
            <v>938</v>
          </cell>
          <cell r="I1600">
            <v>0.61899999999999999</v>
          </cell>
          <cell r="J1600">
            <v>580.62199999999996</v>
          </cell>
          <cell r="K1600" t="str">
            <v>Peso de Producto Terminado</v>
          </cell>
          <cell r="L1600" t="str">
            <v>G0469</v>
          </cell>
          <cell r="M1600">
            <v>2002</v>
          </cell>
          <cell r="N1600">
            <v>6</v>
          </cell>
          <cell r="O1600" t="str">
            <v>043983</v>
          </cell>
          <cell r="P1600">
            <v>1</v>
          </cell>
          <cell r="Q1600" t="str">
            <v>15454</v>
          </cell>
          <cell r="R1600" t="str">
            <v>22150</v>
          </cell>
          <cell r="S1600" t="str">
            <v>0</v>
          </cell>
          <cell r="T1600" t="str">
            <v>CARTONES Y SERVICIOS</v>
          </cell>
          <cell r="U1600">
            <v>43983</v>
          </cell>
        </row>
        <row r="1601">
          <cell r="A1601" t="str">
            <v>G0469C8023</v>
          </cell>
          <cell r="B1601" t="str">
            <v>CJ CHOCOLATERIA 425*315*210 KC 250 4386</v>
          </cell>
          <cell r="C1601">
            <v>90</v>
          </cell>
          <cell r="D1601" t="str">
            <v>8</v>
          </cell>
          <cell r="E1601">
            <v>20020617</v>
          </cell>
          <cell r="F1601" t="str">
            <v>UN</v>
          </cell>
          <cell r="G1601">
            <v>-1</v>
          </cell>
          <cell r="H1601">
            <v>982</v>
          </cell>
          <cell r="I1601">
            <v>0.61899999999999999</v>
          </cell>
          <cell r="J1601">
            <v>-607.85799999999995</v>
          </cell>
          <cell r="K1601" t="str">
            <v>Peso de Producto Terminado</v>
          </cell>
          <cell r="L1601" t="str">
            <v>G0469</v>
          </cell>
          <cell r="M1601">
            <v>2002</v>
          </cell>
          <cell r="N1601">
            <v>6</v>
          </cell>
          <cell r="O1601" t="str">
            <v>043402</v>
          </cell>
          <cell r="P1601">
            <v>1</v>
          </cell>
          <cell r="Q1601" t="str">
            <v>G0469</v>
          </cell>
          <cell r="R1601" t="str">
            <v>FACTUPA$02</v>
          </cell>
          <cell r="S1601" t="str">
            <v>0200015041</v>
          </cell>
          <cell r="T1601" t="str">
            <v>CARTONES Y SERVICIOS</v>
          </cell>
          <cell r="U1601">
            <v>43402</v>
          </cell>
          <cell r="V1601">
            <v>510.64</v>
          </cell>
          <cell r="W1601">
            <v>0</v>
          </cell>
          <cell r="X1601">
            <v>510.64</v>
          </cell>
          <cell r="Y1601">
            <v>61.28</v>
          </cell>
        </row>
        <row r="1602">
          <cell r="A1602" t="str">
            <v>G0469C8023</v>
          </cell>
          <cell r="B1602" t="str">
            <v>CJ CHOCOLATERIA 425*315*210 KC 250 4386</v>
          </cell>
          <cell r="C1602">
            <v>2</v>
          </cell>
          <cell r="D1602" t="str">
            <v>8</v>
          </cell>
          <cell r="E1602">
            <v>20020617</v>
          </cell>
          <cell r="F1602" t="str">
            <v>UN</v>
          </cell>
          <cell r="G1602">
            <v>1</v>
          </cell>
          <cell r="H1602">
            <v>982</v>
          </cell>
          <cell r="I1602">
            <v>0.61499999999999999</v>
          </cell>
          <cell r="J1602">
            <v>603.92999999999995</v>
          </cell>
          <cell r="K1602" t="str">
            <v>Peso de Producto Terminado</v>
          </cell>
          <cell r="L1602" t="str">
            <v>G0469</v>
          </cell>
          <cell r="M1602">
            <v>2002</v>
          </cell>
          <cell r="N1602">
            <v>6</v>
          </cell>
          <cell r="O1602" t="str">
            <v>043401</v>
          </cell>
          <cell r="P1602">
            <v>1</v>
          </cell>
          <cell r="Q1602" t="str">
            <v>15409</v>
          </cell>
          <cell r="R1602" t="str">
            <v>21903</v>
          </cell>
          <cell r="S1602" t="str">
            <v>0</v>
          </cell>
          <cell r="T1602" t="str">
            <v>CARTONES Y SERVICIOS</v>
          </cell>
          <cell r="U1602">
            <v>43401</v>
          </cell>
        </row>
        <row r="1603">
          <cell r="A1603" t="str">
            <v>G0469C8022</v>
          </cell>
          <cell r="B1603" t="str">
            <v>CJ VIDRIOSX12 355*230*230 KC 175 TENA</v>
          </cell>
          <cell r="C1603">
            <v>90</v>
          </cell>
          <cell r="D1603" t="str">
            <v>8</v>
          </cell>
          <cell r="E1603">
            <v>20020620</v>
          </cell>
          <cell r="F1603" t="str">
            <v>UN</v>
          </cell>
          <cell r="G1603">
            <v>-1</v>
          </cell>
          <cell r="H1603">
            <v>2351</v>
          </cell>
          <cell r="I1603">
            <v>0.36599999999999999</v>
          </cell>
          <cell r="J1603">
            <v>-860.46600000000001</v>
          </cell>
          <cell r="K1603" t="str">
            <v>Peso de Producto Terminado</v>
          </cell>
          <cell r="L1603" t="str">
            <v>G0469</v>
          </cell>
          <cell r="M1603">
            <v>2002</v>
          </cell>
          <cell r="N1603">
            <v>6</v>
          </cell>
          <cell r="O1603" t="str">
            <v>043531</v>
          </cell>
          <cell r="P1603">
            <v>1</v>
          </cell>
          <cell r="Q1603" t="str">
            <v>G0469</v>
          </cell>
          <cell r="R1603" t="str">
            <v>FACTUPA$02</v>
          </cell>
          <cell r="S1603" t="str">
            <v>0200015102</v>
          </cell>
          <cell r="T1603" t="str">
            <v>CARTONES Y SERVICIOS</v>
          </cell>
          <cell r="U1603">
            <v>43531</v>
          </cell>
          <cell r="V1603">
            <v>658.28</v>
          </cell>
          <cell r="W1603">
            <v>0</v>
          </cell>
          <cell r="X1603">
            <v>658.28</v>
          </cell>
          <cell r="Y1603">
            <v>78.989999999999995</v>
          </cell>
        </row>
        <row r="1604">
          <cell r="A1604" t="str">
            <v>G0469C8022</v>
          </cell>
          <cell r="B1604" t="str">
            <v>CJ VIDRIOSX12 355*230*230 KC 175 TENA</v>
          </cell>
          <cell r="C1604">
            <v>2</v>
          </cell>
          <cell r="D1604" t="str">
            <v>8</v>
          </cell>
          <cell r="E1604">
            <v>20020619</v>
          </cell>
          <cell r="F1604" t="str">
            <v>UN</v>
          </cell>
          <cell r="G1604">
            <v>1</v>
          </cell>
          <cell r="H1604">
            <v>2351</v>
          </cell>
          <cell r="I1604">
            <v>0.36599999999999999</v>
          </cell>
          <cell r="J1604">
            <v>860.46600000000001</v>
          </cell>
          <cell r="K1604" t="str">
            <v>Peso de Producto Terminado</v>
          </cell>
          <cell r="L1604" t="str">
            <v>G0469</v>
          </cell>
          <cell r="M1604">
            <v>2002</v>
          </cell>
          <cell r="N1604">
            <v>6</v>
          </cell>
          <cell r="O1604" t="str">
            <v>043508</v>
          </cell>
          <cell r="P1604">
            <v>4</v>
          </cell>
          <cell r="Q1604" t="str">
            <v>15231</v>
          </cell>
          <cell r="R1604" t="str">
            <v>21952</v>
          </cell>
          <cell r="S1604" t="str">
            <v>0</v>
          </cell>
          <cell r="T1604" t="str">
            <v>CARTONES Y SERVICIOS</v>
          </cell>
          <cell r="U1604">
            <v>43508</v>
          </cell>
        </row>
        <row r="1605">
          <cell r="A1605" t="str">
            <v>G0469C8021</v>
          </cell>
          <cell r="B1605" t="str">
            <v>CJ MASTER PERF.340*310*380 B-C T200</v>
          </cell>
          <cell r="C1605">
            <v>90</v>
          </cell>
          <cell r="D1605" t="str">
            <v>8</v>
          </cell>
          <cell r="E1605">
            <v>20020621</v>
          </cell>
          <cell r="F1605" t="str">
            <v>UN</v>
          </cell>
          <cell r="G1605">
            <v>-1</v>
          </cell>
          <cell r="H1605">
            <v>1066</v>
          </cell>
          <cell r="I1605">
            <v>0.59799999999999998</v>
          </cell>
          <cell r="J1605">
            <v>-637.46799999999996</v>
          </cell>
          <cell r="K1605" t="str">
            <v>Peso de Producto Terminado</v>
          </cell>
          <cell r="L1605" t="str">
            <v>G0469</v>
          </cell>
          <cell r="M1605">
            <v>2002</v>
          </cell>
          <cell r="N1605">
            <v>6</v>
          </cell>
          <cell r="O1605" t="str">
            <v>043598</v>
          </cell>
          <cell r="P1605">
            <v>1</v>
          </cell>
          <cell r="Q1605" t="str">
            <v>G0469</v>
          </cell>
          <cell r="R1605" t="str">
            <v>FACTUPA$02</v>
          </cell>
          <cell r="S1605" t="str">
            <v>0200015138</v>
          </cell>
          <cell r="T1605" t="str">
            <v>CARTONES Y SERVICIOS</v>
          </cell>
          <cell r="U1605">
            <v>43598</v>
          </cell>
          <cell r="V1605">
            <v>543.66</v>
          </cell>
          <cell r="W1605">
            <v>0</v>
          </cell>
          <cell r="X1605">
            <v>543.66</v>
          </cell>
          <cell r="Y1605">
            <v>65.239999999999995</v>
          </cell>
        </row>
        <row r="1606">
          <cell r="A1606" t="str">
            <v>G0469C8024</v>
          </cell>
          <cell r="B1606" t="str">
            <v>CJ 1000CCX12 365*240*298 KC 175 4837</v>
          </cell>
          <cell r="C1606">
            <v>90</v>
          </cell>
          <cell r="D1606" t="str">
            <v>8</v>
          </cell>
          <cell r="E1606">
            <v>20020628</v>
          </cell>
          <cell r="F1606" t="str">
            <v>UN</v>
          </cell>
          <cell r="G1606">
            <v>-1</v>
          </cell>
          <cell r="H1606">
            <v>3747</v>
          </cell>
          <cell r="I1606">
            <v>0.43</v>
          </cell>
          <cell r="J1606">
            <v>-1611.21</v>
          </cell>
          <cell r="K1606" t="str">
            <v>Peso de Producto Terminado</v>
          </cell>
          <cell r="L1606" t="str">
            <v>G0469</v>
          </cell>
          <cell r="M1606">
            <v>2002</v>
          </cell>
          <cell r="N1606">
            <v>6</v>
          </cell>
          <cell r="O1606" t="str">
            <v>043908</v>
          </cell>
          <cell r="P1606">
            <v>1</v>
          </cell>
          <cell r="Q1606" t="str">
            <v>G0469</v>
          </cell>
          <cell r="R1606" t="str">
            <v>FACTUPA$02</v>
          </cell>
          <cell r="S1606" t="str">
            <v>0200015267</v>
          </cell>
          <cell r="T1606" t="str">
            <v>CARTONES Y SERVICIOS</v>
          </cell>
          <cell r="U1606">
            <v>43908</v>
          </cell>
          <cell r="V1606">
            <v>1236.51</v>
          </cell>
          <cell r="W1606">
            <v>0</v>
          </cell>
          <cell r="X1606">
            <v>1236.51</v>
          </cell>
          <cell r="Y1606">
            <v>148.38</v>
          </cell>
        </row>
        <row r="1607">
          <cell r="A1607" t="str">
            <v>G0450C8047</v>
          </cell>
          <cell r="B1607" t="str">
            <v>CJ OFFSET FC-10VP 286*276*320 200 4791</v>
          </cell>
          <cell r="C1607">
            <v>90</v>
          </cell>
          <cell r="D1607" t="str">
            <v>8</v>
          </cell>
          <cell r="E1607">
            <v>20020624</v>
          </cell>
          <cell r="F1607" t="str">
            <v>UN</v>
          </cell>
          <cell r="G1607">
            <v>-1</v>
          </cell>
          <cell r="H1607">
            <v>1080</v>
          </cell>
          <cell r="I1607">
            <v>0.44</v>
          </cell>
          <cell r="J1607">
            <v>-475.2</v>
          </cell>
          <cell r="K1607" t="str">
            <v>Peso de Producto Terminado</v>
          </cell>
          <cell r="L1607" t="str">
            <v>G0450</v>
          </cell>
          <cell r="M1607">
            <v>2002</v>
          </cell>
          <cell r="N1607">
            <v>6</v>
          </cell>
          <cell r="O1607" t="str">
            <v>043668</v>
          </cell>
          <cell r="P1607">
            <v>1</v>
          </cell>
          <cell r="Q1607" t="str">
            <v>G0450</v>
          </cell>
          <cell r="R1607" t="str">
            <v>FACTUPA$02</v>
          </cell>
          <cell r="S1607" t="str">
            <v>0200015173</v>
          </cell>
          <cell r="T1607" t="str">
            <v>CARTONERA PICHINCHA</v>
          </cell>
          <cell r="U1607">
            <v>43668</v>
          </cell>
          <cell r="V1607">
            <v>432</v>
          </cell>
          <cell r="W1607">
            <v>0</v>
          </cell>
          <cell r="X1607">
            <v>432</v>
          </cell>
          <cell r="Y1607">
            <v>51.84</v>
          </cell>
        </row>
        <row r="1608">
          <cell r="A1608" t="str">
            <v>G0450L8DL2</v>
          </cell>
          <cell r="B1608" t="str">
            <v>LAMINA  3000*1890  T/200  K/K  P:3.554</v>
          </cell>
          <cell r="C1608">
            <v>90</v>
          </cell>
          <cell r="D1608" t="str">
            <v>8</v>
          </cell>
          <cell r="E1608">
            <v>20020625</v>
          </cell>
          <cell r="F1608" t="str">
            <v>UN</v>
          </cell>
          <cell r="G1608">
            <v>-1</v>
          </cell>
          <cell r="H1608">
            <v>545</v>
          </cell>
          <cell r="I1608">
            <v>3.5329999999999999</v>
          </cell>
          <cell r="J1608">
            <v>-1925.4849999999999</v>
          </cell>
          <cell r="K1608" t="str">
            <v>Peso de Producto Terminado</v>
          </cell>
          <cell r="L1608" t="str">
            <v>G0450</v>
          </cell>
          <cell r="M1608">
            <v>2002</v>
          </cell>
          <cell r="N1608">
            <v>6</v>
          </cell>
          <cell r="O1608" t="str">
            <v>043717</v>
          </cell>
          <cell r="P1608">
            <v>1</v>
          </cell>
          <cell r="Q1608" t="str">
            <v>G0450</v>
          </cell>
          <cell r="R1608" t="str">
            <v>FACTUPA$02</v>
          </cell>
          <cell r="S1608" t="str">
            <v>0200015197</v>
          </cell>
          <cell r="T1608" t="str">
            <v>CARTONERA PICHINCHA</v>
          </cell>
          <cell r="U1608">
            <v>43717</v>
          </cell>
          <cell r="V1608">
            <v>1564.15</v>
          </cell>
          <cell r="W1608">
            <v>0</v>
          </cell>
          <cell r="X1608">
            <v>1564.15</v>
          </cell>
          <cell r="Y1608">
            <v>187.7</v>
          </cell>
        </row>
        <row r="1609">
          <cell r="A1609" t="str">
            <v>G0450L8DL2</v>
          </cell>
          <cell r="B1609" t="str">
            <v>LAMINA  3000*1890  T/200  K/K  P:3.554</v>
          </cell>
          <cell r="C1609">
            <v>2</v>
          </cell>
          <cell r="D1609" t="str">
            <v>8</v>
          </cell>
          <cell r="E1609">
            <v>20020625</v>
          </cell>
          <cell r="F1609" t="str">
            <v>UN</v>
          </cell>
          <cell r="G1609">
            <v>1</v>
          </cell>
          <cell r="H1609">
            <v>540</v>
          </cell>
          <cell r="I1609">
            <v>3.5329999999999999</v>
          </cell>
          <cell r="J1609">
            <v>1907.82</v>
          </cell>
          <cell r="K1609" t="str">
            <v>Peso de Producto Terminado</v>
          </cell>
          <cell r="L1609" t="str">
            <v>G0450</v>
          </cell>
          <cell r="M1609">
            <v>2002</v>
          </cell>
          <cell r="N1609">
            <v>6</v>
          </cell>
          <cell r="O1609" t="str">
            <v>043724</v>
          </cell>
          <cell r="P1609">
            <v>2</v>
          </cell>
          <cell r="Q1609" t="str">
            <v>14140</v>
          </cell>
          <cell r="R1609" t="str">
            <v>22068</v>
          </cell>
          <cell r="S1609" t="str">
            <v>0</v>
          </cell>
          <cell r="T1609" t="str">
            <v>CARTONERA PICHINCHA</v>
          </cell>
          <cell r="U1609">
            <v>43724</v>
          </cell>
        </row>
        <row r="1610">
          <cell r="A1610" t="str">
            <v>G0450L8DL2</v>
          </cell>
          <cell r="B1610" t="str">
            <v>LAMINA  3000*1890  T/200  K/K  P:3.554</v>
          </cell>
          <cell r="C1610">
            <v>90</v>
          </cell>
          <cell r="D1610" t="str">
            <v>8</v>
          </cell>
          <cell r="E1610">
            <v>20020606</v>
          </cell>
          <cell r="F1610" t="str">
            <v>UN</v>
          </cell>
          <cell r="G1610">
            <v>-1</v>
          </cell>
          <cell r="H1610">
            <v>202</v>
          </cell>
          <cell r="I1610">
            <v>3.5329999999999999</v>
          </cell>
          <cell r="J1610">
            <v>-713.66599999999994</v>
          </cell>
          <cell r="K1610" t="str">
            <v>Peso de Producto Terminado</v>
          </cell>
          <cell r="L1610" t="str">
            <v>G0450</v>
          </cell>
          <cell r="M1610">
            <v>2002</v>
          </cell>
          <cell r="N1610">
            <v>6</v>
          </cell>
          <cell r="O1610" t="str">
            <v>042985</v>
          </cell>
          <cell r="P1610">
            <v>1</v>
          </cell>
          <cell r="Q1610" t="str">
            <v>G0450</v>
          </cell>
          <cell r="R1610" t="str">
            <v>FACTUPA$02</v>
          </cell>
          <cell r="S1610" t="str">
            <v>0200014830</v>
          </cell>
          <cell r="T1610" t="str">
            <v>CARTONERA PICHINCHA</v>
          </cell>
          <cell r="U1610">
            <v>42985</v>
          </cell>
          <cell r="V1610">
            <v>579.74</v>
          </cell>
          <cell r="W1610">
            <v>0</v>
          </cell>
          <cell r="X1610">
            <v>579.74</v>
          </cell>
          <cell r="Y1610">
            <v>69.569999999999993</v>
          </cell>
        </row>
        <row r="1611">
          <cell r="A1611" t="str">
            <v>G0450L8DL2</v>
          </cell>
          <cell r="B1611" t="str">
            <v>LAMINA  3000*1890  T/200  K/K  P:3.554</v>
          </cell>
          <cell r="C1611">
            <v>2</v>
          </cell>
          <cell r="D1611" t="str">
            <v>8</v>
          </cell>
          <cell r="E1611">
            <v>20020606</v>
          </cell>
          <cell r="F1611" t="str">
            <v>UN</v>
          </cell>
          <cell r="G1611">
            <v>1</v>
          </cell>
          <cell r="H1611">
            <v>202</v>
          </cell>
          <cell r="I1611">
            <v>3.54</v>
          </cell>
          <cell r="J1611">
            <v>715.08</v>
          </cell>
          <cell r="K1611" t="str">
            <v>Peso de Producto Terminado</v>
          </cell>
          <cell r="L1611" t="str">
            <v>G0450</v>
          </cell>
          <cell r="M1611">
            <v>2002</v>
          </cell>
          <cell r="N1611">
            <v>6</v>
          </cell>
          <cell r="O1611" t="str">
            <v>042984</v>
          </cell>
          <cell r="P1611">
            <v>1</v>
          </cell>
          <cell r="Q1611" t="str">
            <v>FACT14830</v>
          </cell>
          <cell r="R1611" t="str">
            <v>21586</v>
          </cell>
          <cell r="S1611" t="str">
            <v>12545</v>
          </cell>
          <cell r="T1611" t="str">
            <v>CARTONERA PICHINCHA</v>
          </cell>
          <cell r="U1611">
            <v>42984</v>
          </cell>
        </row>
        <row r="1612">
          <cell r="A1612" t="str">
            <v>G0450C8050</v>
          </cell>
          <cell r="B1612" t="str">
            <v>OFFSETEC L001 510*346*216 KC 200 4851</v>
          </cell>
          <cell r="C1612">
            <v>90</v>
          </cell>
          <cell r="D1612" t="str">
            <v>8</v>
          </cell>
          <cell r="E1612">
            <v>20020625</v>
          </cell>
          <cell r="F1612" t="str">
            <v>UN</v>
          </cell>
          <cell r="G1612">
            <v>-1</v>
          </cell>
          <cell r="H1612">
            <v>1358</v>
          </cell>
          <cell r="I1612">
            <v>0.61899999999999999</v>
          </cell>
          <cell r="J1612">
            <v>-840.60199999999998</v>
          </cell>
          <cell r="K1612" t="str">
            <v>Peso de Producto Terminado</v>
          </cell>
          <cell r="L1612" t="str">
            <v>G0450</v>
          </cell>
          <cell r="M1612">
            <v>2002</v>
          </cell>
          <cell r="N1612">
            <v>6</v>
          </cell>
          <cell r="O1612" t="str">
            <v>043741</v>
          </cell>
          <cell r="P1612">
            <v>1</v>
          </cell>
          <cell r="Q1612" t="str">
            <v>G0450</v>
          </cell>
          <cell r="R1612" t="str">
            <v>FACTUPA$02</v>
          </cell>
          <cell r="S1612" t="str">
            <v>0200015206</v>
          </cell>
          <cell r="T1612" t="str">
            <v>CARTONERA PICHINCHA</v>
          </cell>
          <cell r="U1612">
            <v>43741</v>
          </cell>
          <cell r="V1612">
            <v>733.32</v>
          </cell>
          <cell r="W1612">
            <v>0</v>
          </cell>
          <cell r="X1612">
            <v>733.32</v>
          </cell>
          <cell r="Y1612">
            <v>88</v>
          </cell>
        </row>
        <row r="1613">
          <cell r="A1613" t="str">
            <v>G0450L8050</v>
          </cell>
          <cell r="B1613" t="str">
            <v>PLANCHA 2200*1860 K-C T/200</v>
          </cell>
          <cell r="C1613">
            <v>90</v>
          </cell>
          <cell r="D1613" t="str">
            <v>8</v>
          </cell>
          <cell r="E1613">
            <v>20020611</v>
          </cell>
          <cell r="F1613" t="str">
            <v>UN</v>
          </cell>
          <cell r="G1613">
            <v>-1</v>
          </cell>
          <cell r="H1613">
            <v>1520</v>
          </cell>
          <cell r="I1613">
            <v>2.5089999999999999</v>
          </cell>
          <cell r="J1613">
            <v>-3813.68</v>
          </cell>
          <cell r="K1613" t="str">
            <v>Peso de Producto Terminado</v>
          </cell>
          <cell r="L1613" t="str">
            <v>G0450</v>
          </cell>
          <cell r="M1613">
            <v>2002</v>
          </cell>
          <cell r="N1613">
            <v>6</v>
          </cell>
          <cell r="O1613" t="str">
            <v>043151</v>
          </cell>
          <cell r="P1613">
            <v>1</v>
          </cell>
          <cell r="Q1613" t="str">
            <v>G0450</v>
          </cell>
          <cell r="R1613" t="str">
            <v>FACTUPA$02</v>
          </cell>
          <cell r="S1613" t="str">
            <v>0200014918</v>
          </cell>
          <cell r="T1613" t="str">
            <v>CARTONERA PICHINCHA</v>
          </cell>
          <cell r="U1613">
            <v>43151</v>
          </cell>
          <cell r="V1613">
            <v>3146.4</v>
          </cell>
          <cell r="W1613">
            <v>0</v>
          </cell>
          <cell r="X1613">
            <v>3146.4</v>
          </cell>
          <cell r="Y1613">
            <v>377.57</v>
          </cell>
        </row>
        <row r="1614">
          <cell r="A1614" t="str">
            <v>G0450C8050</v>
          </cell>
          <cell r="B1614" t="str">
            <v>OFFSETEC L001 510*346*216 KC 200 4851</v>
          </cell>
          <cell r="C1614">
            <v>2</v>
          </cell>
          <cell r="D1614" t="str">
            <v>8</v>
          </cell>
          <cell r="E1614">
            <v>20020624</v>
          </cell>
          <cell r="F1614" t="str">
            <v>UN</v>
          </cell>
          <cell r="G1614">
            <v>1</v>
          </cell>
          <cell r="H1614">
            <v>1358</v>
          </cell>
          <cell r="I1614">
            <v>0.61899999999999999</v>
          </cell>
          <cell r="J1614">
            <v>840.60199999999998</v>
          </cell>
          <cell r="K1614" t="str">
            <v>Peso de Producto Terminado</v>
          </cell>
          <cell r="L1614" t="str">
            <v>G0450</v>
          </cell>
          <cell r="M1614">
            <v>2002</v>
          </cell>
          <cell r="N1614">
            <v>6</v>
          </cell>
          <cell r="O1614" t="str">
            <v>043636</v>
          </cell>
          <cell r="P1614">
            <v>1</v>
          </cell>
          <cell r="Q1614" t="str">
            <v>15260</v>
          </cell>
          <cell r="R1614" t="str">
            <v>21986</v>
          </cell>
          <cell r="S1614" t="str">
            <v>0</v>
          </cell>
          <cell r="T1614" t="str">
            <v>CARTONERA PICHINCHA</v>
          </cell>
          <cell r="U1614">
            <v>43636</v>
          </cell>
        </row>
        <row r="1615">
          <cell r="A1615" t="str">
            <v>G0450L8D10</v>
          </cell>
          <cell r="B1615" t="str">
            <v>LAMINA Ñ 10   2764*1862  T/350</v>
          </cell>
          <cell r="C1615">
            <v>90</v>
          </cell>
          <cell r="D1615" t="str">
            <v>8</v>
          </cell>
          <cell r="E1615">
            <v>20020622</v>
          </cell>
          <cell r="F1615" t="str">
            <v>UN</v>
          </cell>
          <cell r="G1615">
            <v>-1</v>
          </cell>
          <cell r="H1615">
            <v>239</v>
          </cell>
          <cell r="I1615">
            <v>5.2009999999999996</v>
          </cell>
          <cell r="J1615">
            <v>-1243.039</v>
          </cell>
          <cell r="K1615" t="str">
            <v>Peso de Producto Terminado</v>
          </cell>
          <cell r="L1615" t="str">
            <v>G0450</v>
          </cell>
          <cell r="M1615">
            <v>2002</v>
          </cell>
          <cell r="N1615">
            <v>6</v>
          </cell>
          <cell r="O1615" t="str">
            <v>043628</v>
          </cell>
          <cell r="P1615">
            <v>1</v>
          </cell>
          <cell r="Q1615" t="str">
            <v>G0450</v>
          </cell>
          <cell r="R1615" t="str">
            <v>FACTUPA$02</v>
          </cell>
          <cell r="S1615" t="str">
            <v>0200015152</v>
          </cell>
          <cell r="T1615" t="str">
            <v>CARTONERA PICHINCHA</v>
          </cell>
          <cell r="U1615">
            <v>43628</v>
          </cell>
          <cell r="V1615">
            <v>1042.04</v>
          </cell>
          <cell r="W1615">
            <v>0</v>
          </cell>
          <cell r="X1615">
            <v>1042.04</v>
          </cell>
          <cell r="Y1615">
            <v>125.04</v>
          </cell>
        </row>
        <row r="1616">
          <cell r="A1616" t="str">
            <v>G0450C8049</v>
          </cell>
          <cell r="B1616" t="str">
            <v>CJ RICH TAPE 340*230*300 K-C T150 TE4805</v>
          </cell>
          <cell r="C1616">
            <v>90</v>
          </cell>
          <cell r="D1616" t="str">
            <v>8</v>
          </cell>
          <cell r="E1616">
            <v>20020615</v>
          </cell>
          <cell r="F1616" t="str">
            <v>UN</v>
          </cell>
          <cell r="G1616">
            <v>-1</v>
          </cell>
          <cell r="H1616">
            <v>3166</v>
          </cell>
          <cell r="I1616">
            <v>0.376</v>
          </cell>
          <cell r="J1616">
            <v>-1190.4159999999999</v>
          </cell>
          <cell r="K1616" t="str">
            <v>Peso de Producto Terminado</v>
          </cell>
          <cell r="L1616" t="str">
            <v>G0450</v>
          </cell>
          <cell r="M1616">
            <v>2002</v>
          </cell>
          <cell r="N1616">
            <v>6</v>
          </cell>
          <cell r="O1616" t="str">
            <v>043363</v>
          </cell>
          <cell r="P1616">
            <v>1</v>
          </cell>
          <cell r="Q1616" t="str">
            <v>G0450</v>
          </cell>
          <cell r="R1616" t="str">
            <v>FACTUPA$02</v>
          </cell>
          <cell r="S1616" t="str">
            <v>0200015021</v>
          </cell>
          <cell r="T1616" t="str">
            <v>CARTONERA PICHINCHA</v>
          </cell>
          <cell r="U1616">
            <v>43363</v>
          </cell>
          <cell r="V1616">
            <v>949.8</v>
          </cell>
          <cell r="W1616">
            <v>0</v>
          </cell>
          <cell r="X1616">
            <v>949.8</v>
          </cell>
          <cell r="Y1616">
            <v>113.98</v>
          </cell>
        </row>
        <row r="1617">
          <cell r="A1617" t="str">
            <v>G0450C8049</v>
          </cell>
          <cell r="B1617" t="str">
            <v>CJ RICH TAPE 340*230*300 K-C T150 TE4805</v>
          </cell>
          <cell r="C1617">
            <v>2</v>
          </cell>
          <cell r="D1617" t="str">
            <v>8</v>
          </cell>
          <cell r="E1617">
            <v>20020615</v>
          </cell>
          <cell r="F1617" t="str">
            <v>UN</v>
          </cell>
          <cell r="G1617">
            <v>1</v>
          </cell>
          <cell r="H1617">
            <v>3166</v>
          </cell>
          <cell r="I1617">
            <v>0.376</v>
          </cell>
          <cell r="J1617">
            <v>1190.4159999999999</v>
          </cell>
          <cell r="K1617" t="str">
            <v>Peso de Producto Terminado</v>
          </cell>
          <cell r="L1617" t="str">
            <v>G0450</v>
          </cell>
          <cell r="M1617">
            <v>2002</v>
          </cell>
          <cell r="N1617">
            <v>6</v>
          </cell>
          <cell r="O1617" t="str">
            <v>043361</v>
          </cell>
          <cell r="P1617">
            <v>1</v>
          </cell>
          <cell r="Q1617" t="str">
            <v>15216</v>
          </cell>
          <cell r="R1617" t="str">
            <v>21915</v>
          </cell>
          <cell r="S1617" t="str">
            <v>0</v>
          </cell>
          <cell r="T1617" t="str">
            <v>CARTONERA PICHINCHA</v>
          </cell>
          <cell r="U1617">
            <v>43361</v>
          </cell>
        </row>
        <row r="1618">
          <cell r="A1618" t="str">
            <v>G0450C8048</v>
          </cell>
          <cell r="B1618" t="str">
            <v>CJ OFFSET FC10IP 286*276*270 BC 200 4792</v>
          </cell>
          <cell r="C1618">
            <v>90</v>
          </cell>
          <cell r="D1618" t="str">
            <v>8</v>
          </cell>
          <cell r="E1618">
            <v>20020625</v>
          </cell>
          <cell r="F1618" t="str">
            <v>UN</v>
          </cell>
          <cell r="G1618">
            <v>-1</v>
          </cell>
          <cell r="H1618">
            <v>1302</v>
          </cell>
          <cell r="I1618">
            <v>0.40699999999999997</v>
          </cell>
          <cell r="J1618">
            <v>-529.91399999999999</v>
          </cell>
          <cell r="K1618" t="str">
            <v>Peso de Producto Terminado</v>
          </cell>
          <cell r="L1618" t="str">
            <v>G0450</v>
          </cell>
          <cell r="M1618">
            <v>2002</v>
          </cell>
          <cell r="N1618">
            <v>6</v>
          </cell>
          <cell r="O1618" t="str">
            <v>043744</v>
          </cell>
          <cell r="P1618">
            <v>1</v>
          </cell>
          <cell r="Q1618" t="str">
            <v>G0450</v>
          </cell>
          <cell r="R1618" t="str">
            <v>FACTUPA$02</v>
          </cell>
          <cell r="S1618" t="str">
            <v>0200015208</v>
          </cell>
          <cell r="T1618" t="str">
            <v>CARTONERA PICHINCHA</v>
          </cell>
          <cell r="U1618">
            <v>43744</v>
          </cell>
          <cell r="V1618">
            <v>468.72</v>
          </cell>
          <cell r="W1618">
            <v>0</v>
          </cell>
          <cell r="X1618">
            <v>468.72</v>
          </cell>
          <cell r="Y1618">
            <v>56.25</v>
          </cell>
        </row>
        <row r="1619">
          <cell r="A1619" t="str">
            <v>G0450C8048</v>
          </cell>
          <cell r="B1619" t="str">
            <v>CJ OFFSET FC10IP 286*276*270 BC 200 4792</v>
          </cell>
          <cell r="C1619">
            <v>2</v>
          </cell>
          <cell r="D1619" t="str">
            <v>8</v>
          </cell>
          <cell r="E1619">
            <v>20020624</v>
          </cell>
          <cell r="F1619" t="str">
            <v>UN</v>
          </cell>
          <cell r="G1619">
            <v>1</v>
          </cell>
          <cell r="H1619">
            <v>1302</v>
          </cell>
          <cell r="I1619">
            <v>0.40699999999999997</v>
          </cell>
          <cell r="J1619">
            <v>529.91399999999999</v>
          </cell>
          <cell r="K1619" t="str">
            <v>Peso de Producto Terminado</v>
          </cell>
          <cell r="L1619" t="str">
            <v>G0450</v>
          </cell>
          <cell r="M1619">
            <v>2002</v>
          </cell>
          <cell r="N1619">
            <v>6</v>
          </cell>
          <cell r="O1619" t="str">
            <v>043707</v>
          </cell>
          <cell r="P1619">
            <v>6</v>
          </cell>
          <cell r="Q1619" t="str">
            <v>15270</v>
          </cell>
          <cell r="R1619" t="str">
            <v>21806</v>
          </cell>
          <cell r="S1619" t="str">
            <v>0</v>
          </cell>
          <cell r="T1619" t="str">
            <v>CARTONERA PICHINCHA</v>
          </cell>
          <cell r="U1619">
            <v>43707</v>
          </cell>
        </row>
        <row r="1620">
          <cell r="A1620" t="str">
            <v>G0450L8DL2</v>
          </cell>
          <cell r="B1620" t="str">
            <v>LAMINA  3000*1890  T/200  K/K  P:3.554</v>
          </cell>
          <cell r="C1620">
            <v>2</v>
          </cell>
          <cell r="D1620" t="str">
            <v>8</v>
          </cell>
          <cell r="E1620">
            <v>20020624</v>
          </cell>
          <cell r="F1620" t="str">
            <v>UN</v>
          </cell>
          <cell r="G1620">
            <v>1</v>
          </cell>
          <cell r="H1620">
            <v>545</v>
          </cell>
          <cell r="I1620">
            <v>3.5329999999999999</v>
          </cell>
          <cell r="J1620">
            <v>1925.4849999999999</v>
          </cell>
          <cell r="K1620" t="str">
            <v>Peso de Producto Terminado</v>
          </cell>
          <cell r="L1620" t="str">
            <v>G0450</v>
          </cell>
          <cell r="M1620">
            <v>2002</v>
          </cell>
          <cell r="N1620">
            <v>6</v>
          </cell>
          <cell r="O1620" t="str">
            <v>043716</v>
          </cell>
          <cell r="P1620">
            <v>1</v>
          </cell>
          <cell r="Q1620" t="str">
            <v>14139</v>
          </cell>
          <cell r="R1620" t="str">
            <v>22067</v>
          </cell>
          <cell r="S1620" t="str">
            <v>0</v>
          </cell>
          <cell r="T1620" t="str">
            <v>CARTONERA PICHINCHA</v>
          </cell>
          <cell r="U1620">
            <v>43716</v>
          </cell>
        </row>
        <row r="1621">
          <cell r="A1621" t="str">
            <v>G0450C8048</v>
          </cell>
          <cell r="B1621" t="str">
            <v>CJ OFFSET FC10IP 286*276*270 BC 200 4792</v>
          </cell>
          <cell r="C1621">
            <v>2</v>
          </cell>
          <cell r="D1621" t="str">
            <v>8</v>
          </cell>
          <cell r="E1621">
            <v>20020611</v>
          </cell>
          <cell r="F1621" t="str">
            <v>UN</v>
          </cell>
          <cell r="G1621">
            <v>1</v>
          </cell>
          <cell r="H1621">
            <v>1074</v>
          </cell>
          <cell r="I1621">
            <v>0.40699999999999997</v>
          </cell>
          <cell r="J1621">
            <v>437.11799999999999</v>
          </cell>
          <cell r="K1621" t="str">
            <v>Peso de Producto Terminado</v>
          </cell>
          <cell r="L1621" t="str">
            <v>G0450</v>
          </cell>
          <cell r="M1621">
            <v>2002</v>
          </cell>
          <cell r="N1621">
            <v>6</v>
          </cell>
          <cell r="O1621" t="str">
            <v>043173</v>
          </cell>
          <cell r="P1621">
            <v>4</v>
          </cell>
          <cell r="Q1621" t="str">
            <v>15066</v>
          </cell>
          <cell r="R1621" t="str">
            <v>21806</v>
          </cell>
          <cell r="S1621" t="str">
            <v>0</v>
          </cell>
          <cell r="T1621" t="str">
            <v>CARTONERA PICHINCHA</v>
          </cell>
          <cell r="U1621">
            <v>43173</v>
          </cell>
        </row>
        <row r="1622">
          <cell r="A1622" t="str">
            <v>G0450L8DL2</v>
          </cell>
          <cell r="B1622" t="str">
            <v>LAMINA  3000*1890  T/200  K/K  P:3.554</v>
          </cell>
          <cell r="C1622">
            <v>90</v>
          </cell>
          <cell r="D1622" t="str">
            <v>8</v>
          </cell>
          <cell r="E1622">
            <v>20020625</v>
          </cell>
          <cell r="F1622" t="str">
            <v>UN</v>
          </cell>
          <cell r="G1622">
            <v>-1</v>
          </cell>
          <cell r="H1622">
            <v>540</v>
          </cell>
          <cell r="I1622">
            <v>3.5329999999999999</v>
          </cell>
          <cell r="J1622">
            <v>-1907.82</v>
          </cell>
          <cell r="K1622" t="str">
            <v>Peso de Producto Terminado</v>
          </cell>
          <cell r="L1622" t="str">
            <v>G0450</v>
          </cell>
          <cell r="M1622">
            <v>2002</v>
          </cell>
          <cell r="N1622">
            <v>6</v>
          </cell>
          <cell r="O1622" t="str">
            <v>043726</v>
          </cell>
          <cell r="P1622">
            <v>1</v>
          </cell>
          <cell r="Q1622" t="str">
            <v>G0450</v>
          </cell>
          <cell r="R1622" t="str">
            <v>FACTUPA$02</v>
          </cell>
          <cell r="S1622" t="str">
            <v>0200015198</v>
          </cell>
          <cell r="T1622" t="str">
            <v>CARTONERA PICHINCHA</v>
          </cell>
          <cell r="U1622">
            <v>43726</v>
          </cell>
          <cell r="V1622">
            <v>1549.8</v>
          </cell>
          <cell r="W1622">
            <v>0</v>
          </cell>
          <cell r="X1622">
            <v>1549.8</v>
          </cell>
          <cell r="Y1622">
            <v>185.98</v>
          </cell>
        </row>
        <row r="1623">
          <cell r="A1623" t="str">
            <v>G0450L8DL2</v>
          </cell>
          <cell r="B1623" t="str">
            <v>LAMINA  3000*1890  T/200  K/K  P:3.554</v>
          </cell>
          <cell r="C1623">
            <v>2</v>
          </cell>
          <cell r="D1623" t="str">
            <v>8</v>
          </cell>
          <cell r="E1623">
            <v>20020628</v>
          </cell>
          <cell r="F1623" t="str">
            <v>UN</v>
          </cell>
          <cell r="G1623">
            <v>1</v>
          </cell>
          <cell r="H1623">
            <v>700</v>
          </cell>
          <cell r="I1623">
            <v>3.5329999999999999</v>
          </cell>
          <cell r="J1623">
            <v>2473.1</v>
          </cell>
          <cell r="K1623" t="str">
            <v>Peso de Producto Terminado</v>
          </cell>
          <cell r="L1623" t="str">
            <v>G0450</v>
          </cell>
          <cell r="M1623">
            <v>2002</v>
          </cell>
          <cell r="N1623">
            <v>6</v>
          </cell>
          <cell r="O1623" t="str">
            <v>044018</v>
          </cell>
          <cell r="P1623">
            <v>1</v>
          </cell>
          <cell r="Q1623" t="str">
            <v>14176</v>
          </cell>
          <cell r="R1623" t="str">
            <v>22177</v>
          </cell>
          <cell r="S1623" t="str">
            <v>0</v>
          </cell>
          <cell r="T1623" t="str">
            <v>CARTONERA PICHINCHA</v>
          </cell>
          <cell r="U1623">
            <v>44018</v>
          </cell>
        </row>
        <row r="1624">
          <cell r="A1624" t="str">
            <v>G0450L8DL2</v>
          </cell>
          <cell r="B1624" t="str">
            <v>LAMINA  3000*1890  T/200  K/K  P:3.554</v>
          </cell>
          <cell r="C1624">
            <v>90</v>
          </cell>
          <cell r="D1624" t="str">
            <v>8</v>
          </cell>
          <cell r="E1624">
            <v>20020629</v>
          </cell>
          <cell r="F1624" t="str">
            <v>UN</v>
          </cell>
          <cell r="G1624">
            <v>-1</v>
          </cell>
          <cell r="H1624">
            <v>700</v>
          </cell>
          <cell r="I1624">
            <v>3.5329999999999999</v>
          </cell>
          <cell r="J1624">
            <v>-2473.1</v>
          </cell>
          <cell r="K1624" t="str">
            <v>Peso de Producto Terminado</v>
          </cell>
          <cell r="L1624" t="str">
            <v>G0450</v>
          </cell>
          <cell r="M1624">
            <v>2002</v>
          </cell>
          <cell r="N1624">
            <v>6</v>
          </cell>
          <cell r="O1624" t="str">
            <v>044019</v>
          </cell>
          <cell r="P1624">
            <v>1</v>
          </cell>
          <cell r="Q1624" t="str">
            <v>G0450</v>
          </cell>
          <cell r="R1624" t="str">
            <v>FACTUPA$02</v>
          </cell>
          <cell r="S1624" t="str">
            <v>0200015312</v>
          </cell>
          <cell r="T1624" t="str">
            <v>CARTONERA PICHINCHA</v>
          </cell>
          <cell r="U1624">
            <v>44019</v>
          </cell>
          <cell r="V1624">
            <v>2009</v>
          </cell>
          <cell r="W1624">
            <v>0</v>
          </cell>
          <cell r="X1624">
            <v>2009</v>
          </cell>
          <cell r="Y1624">
            <v>241.08</v>
          </cell>
        </row>
        <row r="1625">
          <cell r="A1625" t="str">
            <v>G0450L8DL2</v>
          </cell>
          <cell r="B1625" t="str">
            <v>LAMINA  3000*1890  T/200  K/K  P:3.554</v>
          </cell>
          <cell r="C1625">
            <v>2</v>
          </cell>
          <cell r="D1625" t="str">
            <v>8</v>
          </cell>
          <cell r="E1625">
            <v>20020628</v>
          </cell>
          <cell r="F1625" t="str">
            <v>UN</v>
          </cell>
          <cell r="G1625">
            <v>1</v>
          </cell>
          <cell r="H1625">
            <v>308</v>
          </cell>
          <cell r="I1625">
            <v>3.5329999999999999</v>
          </cell>
          <cell r="J1625">
            <v>1088.164</v>
          </cell>
          <cell r="K1625" t="str">
            <v>Peso de Producto Terminado</v>
          </cell>
          <cell r="L1625" t="str">
            <v>G0450</v>
          </cell>
          <cell r="M1625">
            <v>2002</v>
          </cell>
          <cell r="N1625">
            <v>6</v>
          </cell>
          <cell r="O1625" t="str">
            <v>044020</v>
          </cell>
          <cell r="P1625">
            <v>2</v>
          </cell>
          <cell r="Q1625" t="str">
            <v>14176</v>
          </cell>
          <cell r="R1625" t="str">
            <v>22177</v>
          </cell>
          <cell r="S1625" t="str">
            <v>0</v>
          </cell>
          <cell r="T1625" t="str">
            <v>CARTONERA PICHINCHA</v>
          </cell>
          <cell r="U1625">
            <v>44020</v>
          </cell>
        </row>
        <row r="1626">
          <cell r="A1626" t="str">
            <v>G0450L8DL2</v>
          </cell>
          <cell r="B1626" t="str">
            <v>LAMINA  3000*1890  T/200  K/K  P:3.554</v>
          </cell>
          <cell r="C1626">
            <v>90</v>
          </cell>
          <cell r="D1626" t="str">
            <v>8</v>
          </cell>
          <cell r="E1626">
            <v>20020629</v>
          </cell>
          <cell r="F1626" t="str">
            <v>UN</v>
          </cell>
          <cell r="G1626">
            <v>-1</v>
          </cell>
          <cell r="H1626">
            <v>308</v>
          </cell>
          <cell r="I1626">
            <v>3.5329999999999999</v>
          </cell>
          <cell r="J1626">
            <v>-1088.164</v>
          </cell>
          <cell r="K1626" t="str">
            <v>Peso de Producto Terminado</v>
          </cell>
          <cell r="L1626" t="str">
            <v>G0450</v>
          </cell>
          <cell r="M1626">
            <v>2002</v>
          </cell>
          <cell r="N1626">
            <v>6</v>
          </cell>
          <cell r="O1626" t="str">
            <v>044021</v>
          </cell>
          <cell r="P1626">
            <v>2</v>
          </cell>
          <cell r="Q1626" t="str">
            <v>G0450</v>
          </cell>
          <cell r="R1626" t="str">
            <v>FACTUPA$02</v>
          </cell>
          <cell r="S1626" t="str">
            <v>0200015313</v>
          </cell>
          <cell r="T1626" t="str">
            <v>CARTONERA PICHINCHA</v>
          </cell>
          <cell r="U1626">
            <v>44021</v>
          </cell>
          <cell r="V1626">
            <v>883.96</v>
          </cell>
          <cell r="W1626">
            <v>0</v>
          </cell>
          <cell r="X1626">
            <v>883.96</v>
          </cell>
          <cell r="Y1626">
            <v>106.08</v>
          </cell>
        </row>
        <row r="1627">
          <cell r="A1627" t="str">
            <v>G0450L8D02</v>
          </cell>
          <cell r="B1627" t="str">
            <v>LAMINAS FRUIT  1350*800  T/125</v>
          </cell>
          <cell r="C1627">
            <v>2</v>
          </cell>
          <cell r="D1627" t="str">
            <v>8</v>
          </cell>
          <cell r="E1627">
            <v>20020624</v>
          </cell>
          <cell r="F1627" t="str">
            <v>UN</v>
          </cell>
          <cell r="G1627">
            <v>1</v>
          </cell>
          <cell r="H1627">
            <v>1032</v>
          </cell>
          <cell r="I1627">
            <v>0.54600000000000004</v>
          </cell>
          <cell r="J1627">
            <v>563.47200000000009</v>
          </cell>
          <cell r="K1627" t="str">
            <v>Peso de Producto Terminado</v>
          </cell>
          <cell r="L1627" t="str">
            <v>G0450</v>
          </cell>
          <cell r="M1627">
            <v>2002</v>
          </cell>
          <cell r="N1627">
            <v>6</v>
          </cell>
          <cell r="O1627" t="str">
            <v>044014</v>
          </cell>
          <cell r="P1627">
            <v>1</v>
          </cell>
          <cell r="Q1627" t="str">
            <v>14144</v>
          </cell>
          <cell r="R1627" t="str">
            <v>22016</v>
          </cell>
          <cell r="S1627" t="str">
            <v>0</v>
          </cell>
          <cell r="T1627" t="str">
            <v>CARTONERA PICHINCHA</v>
          </cell>
          <cell r="U1627">
            <v>44014</v>
          </cell>
        </row>
        <row r="1628">
          <cell r="A1628" t="str">
            <v>G0450L8D02</v>
          </cell>
          <cell r="B1628" t="str">
            <v>LAMINAS FRUIT  1350*800  T/125</v>
          </cell>
          <cell r="C1628">
            <v>90</v>
          </cell>
          <cell r="D1628" t="str">
            <v>8</v>
          </cell>
          <cell r="E1628">
            <v>20020629</v>
          </cell>
          <cell r="F1628" t="str">
            <v>UN</v>
          </cell>
          <cell r="G1628">
            <v>-1</v>
          </cell>
          <cell r="H1628">
            <v>1032</v>
          </cell>
          <cell r="I1628">
            <v>0.54600000000000004</v>
          </cell>
          <cell r="J1628">
            <v>-563.47200000000009</v>
          </cell>
          <cell r="K1628" t="str">
            <v>Peso de Producto Terminado</v>
          </cell>
          <cell r="L1628" t="str">
            <v>G0450</v>
          </cell>
          <cell r="M1628">
            <v>2002</v>
          </cell>
          <cell r="N1628">
            <v>6</v>
          </cell>
          <cell r="O1628" t="str">
            <v>044015</v>
          </cell>
          <cell r="P1628">
            <v>1</v>
          </cell>
          <cell r="Q1628" t="str">
            <v>G0450</v>
          </cell>
          <cell r="R1628" t="str">
            <v>FACTUPA$02</v>
          </cell>
          <cell r="S1628" t="str">
            <v>0200015310</v>
          </cell>
          <cell r="T1628" t="str">
            <v>CARTONERA PICHINCHA</v>
          </cell>
          <cell r="U1628">
            <v>44015</v>
          </cell>
          <cell r="V1628">
            <v>423.12</v>
          </cell>
          <cell r="W1628">
            <v>0</v>
          </cell>
          <cell r="X1628">
            <v>423.12</v>
          </cell>
          <cell r="Y1628">
            <v>50.77</v>
          </cell>
        </row>
        <row r="1629">
          <cell r="A1629" t="str">
            <v>G0450L8D10</v>
          </cell>
          <cell r="B1629" t="str">
            <v>LAMINA Ñ 10   2764*1862  T/350</v>
          </cell>
          <cell r="C1629">
            <v>2</v>
          </cell>
          <cell r="D1629" t="str">
            <v>8</v>
          </cell>
          <cell r="E1629">
            <v>20020620</v>
          </cell>
          <cell r="F1629" t="str">
            <v>UN</v>
          </cell>
          <cell r="G1629">
            <v>1</v>
          </cell>
          <cell r="H1629">
            <v>490</v>
          </cell>
          <cell r="I1629">
            <v>5.2009999999999996</v>
          </cell>
          <cell r="J1629">
            <v>2548.4899999999998</v>
          </cell>
          <cell r="K1629" t="str">
            <v>Peso de Producto Terminado</v>
          </cell>
          <cell r="L1629" t="str">
            <v>G0450</v>
          </cell>
          <cell r="M1629">
            <v>2002</v>
          </cell>
          <cell r="N1629">
            <v>6</v>
          </cell>
          <cell r="O1629" t="str">
            <v>043605</v>
          </cell>
          <cell r="P1629">
            <v>1</v>
          </cell>
          <cell r="Q1629" t="str">
            <v>14127</v>
          </cell>
          <cell r="R1629" t="str">
            <v>21990</v>
          </cell>
          <cell r="S1629" t="str">
            <v>0</v>
          </cell>
          <cell r="T1629" t="str">
            <v>CARTONERA PICHINCHA</v>
          </cell>
          <cell r="U1629">
            <v>43605</v>
          </cell>
        </row>
        <row r="1630">
          <cell r="A1630" t="str">
            <v>G0450L8D10</v>
          </cell>
          <cell r="B1630" t="str">
            <v>LAMINA Ñ 10   2764*1862  T/350</v>
          </cell>
          <cell r="C1630">
            <v>90</v>
          </cell>
          <cell r="D1630" t="str">
            <v>8</v>
          </cell>
          <cell r="E1630">
            <v>20020621</v>
          </cell>
          <cell r="F1630" t="str">
            <v>UN</v>
          </cell>
          <cell r="G1630">
            <v>-1</v>
          </cell>
          <cell r="H1630">
            <v>490</v>
          </cell>
          <cell r="I1630">
            <v>5.2009999999999996</v>
          </cell>
          <cell r="J1630">
            <v>-2548.4899999999998</v>
          </cell>
          <cell r="K1630" t="str">
            <v>Peso de Producto Terminado</v>
          </cell>
          <cell r="L1630" t="str">
            <v>G0450</v>
          </cell>
          <cell r="M1630">
            <v>2002</v>
          </cell>
          <cell r="N1630">
            <v>6</v>
          </cell>
          <cell r="O1630" t="str">
            <v>043610</v>
          </cell>
          <cell r="P1630">
            <v>1</v>
          </cell>
          <cell r="Q1630" t="str">
            <v>G0450</v>
          </cell>
          <cell r="R1630" t="str">
            <v>FACTUPA$02</v>
          </cell>
          <cell r="S1630" t="str">
            <v>0200015147</v>
          </cell>
          <cell r="T1630" t="str">
            <v>CARTONERA PICHINCHA</v>
          </cell>
          <cell r="U1630">
            <v>43610</v>
          </cell>
          <cell r="V1630">
            <v>2136.4</v>
          </cell>
          <cell r="W1630">
            <v>0</v>
          </cell>
          <cell r="X1630">
            <v>2136.4</v>
          </cell>
          <cell r="Y1630">
            <v>256.37</v>
          </cell>
        </row>
        <row r="1631">
          <cell r="A1631" t="str">
            <v>G0450C8047</v>
          </cell>
          <cell r="B1631" t="str">
            <v>CJ OFFSET FC-10VP 286*276*320 200 4791</v>
          </cell>
          <cell r="C1631">
            <v>90</v>
          </cell>
          <cell r="D1631" t="str">
            <v>8</v>
          </cell>
          <cell r="E1631">
            <v>20020612</v>
          </cell>
          <cell r="F1631" t="str">
            <v>UN</v>
          </cell>
          <cell r="G1631">
            <v>-1</v>
          </cell>
          <cell r="H1631">
            <v>1085</v>
          </cell>
          <cell r="I1631">
            <v>0.44</v>
          </cell>
          <cell r="J1631">
            <v>-477.4</v>
          </cell>
          <cell r="K1631" t="str">
            <v>Peso de Producto Terminado</v>
          </cell>
          <cell r="L1631" t="str">
            <v>G0450</v>
          </cell>
          <cell r="M1631">
            <v>2002</v>
          </cell>
          <cell r="N1631">
            <v>6</v>
          </cell>
          <cell r="O1631" t="str">
            <v>043220</v>
          </cell>
          <cell r="P1631">
            <v>1</v>
          </cell>
          <cell r="Q1631" t="str">
            <v>G0450</v>
          </cell>
          <cell r="R1631" t="str">
            <v>FACTUPA$02</v>
          </cell>
          <cell r="S1631" t="str">
            <v>0200014948</v>
          </cell>
          <cell r="T1631" t="str">
            <v>CARTONERA PICHINCHA</v>
          </cell>
          <cell r="U1631">
            <v>43220</v>
          </cell>
          <cell r="V1631">
            <v>434</v>
          </cell>
          <cell r="W1631">
            <v>0</v>
          </cell>
          <cell r="X1631">
            <v>434</v>
          </cell>
          <cell r="Y1631">
            <v>52.08</v>
          </cell>
        </row>
        <row r="1632">
          <cell r="A1632" t="str">
            <v>G0450C8047</v>
          </cell>
          <cell r="B1632" t="str">
            <v>CJ OFFSET FC-10VP 286*276*320 200 4791</v>
          </cell>
          <cell r="C1632">
            <v>2</v>
          </cell>
          <cell r="D1632" t="str">
            <v>8</v>
          </cell>
          <cell r="E1632">
            <v>20020611</v>
          </cell>
          <cell r="F1632" t="str">
            <v>UN</v>
          </cell>
          <cell r="G1632">
            <v>1</v>
          </cell>
          <cell r="H1632">
            <v>2165</v>
          </cell>
          <cell r="I1632">
            <v>0.44</v>
          </cell>
          <cell r="J1632">
            <v>952.6</v>
          </cell>
          <cell r="K1632" t="str">
            <v>Peso de Producto Terminado</v>
          </cell>
          <cell r="L1632" t="str">
            <v>G0450</v>
          </cell>
          <cell r="M1632">
            <v>2002</v>
          </cell>
          <cell r="N1632">
            <v>6</v>
          </cell>
          <cell r="O1632" t="str">
            <v>043193</v>
          </cell>
          <cell r="P1632">
            <v>4</v>
          </cell>
          <cell r="Q1632" t="str">
            <v>15068</v>
          </cell>
          <cell r="R1632" t="str">
            <v>21841</v>
          </cell>
          <cell r="S1632" t="str">
            <v>0</v>
          </cell>
          <cell r="T1632" t="str">
            <v>CARTONERA PICHINCHA</v>
          </cell>
          <cell r="U1632">
            <v>43193</v>
          </cell>
        </row>
        <row r="1633">
          <cell r="A1633" t="str">
            <v>G0450C8043</v>
          </cell>
          <cell r="B1633" t="str">
            <v>CJ OFFSETEC FC 12IP 311*244*270 T/200</v>
          </cell>
          <cell r="C1633">
            <v>90</v>
          </cell>
          <cell r="D1633" t="str">
            <v>8</v>
          </cell>
          <cell r="E1633">
            <v>20020625</v>
          </cell>
          <cell r="F1633" t="str">
            <v>UN</v>
          </cell>
          <cell r="G1633">
            <v>-1</v>
          </cell>
          <cell r="H1633">
            <v>2021</v>
          </cell>
          <cell r="I1633">
            <v>0.379</v>
          </cell>
          <cell r="J1633">
            <v>-765.95900000000006</v>
          </cell>
          <cell r="K1633" t="str">
            <v>Peso de Producto Terminado</v>
          </cell>
          <cell r="L1633" t="str">
            <v>G0450</v>
          </cell>
          <cell r="M1633">
            <v>2002</v>
          </cell>
          <cell r="N1633">
            <v>6</v>
          </cell>
          <cell r="O1633" t="str">
            <v>043746</v>
          </cell>
          <cell r="P1633">
            <v>2</v>
          </cell>
          <cell r="Q1633" t="str">
            <v>G0450</v>
          </cell>
          <cell r="R1633" t="str">
            <v>FACTUPA$02</v>
          </cell>
          <cell r="S1633" t="str">
            <v>0200015209</v>
          </cell>
          <cell r="T1633" t="str">
            <v>CARTONERA PICHINCHA</v>
          </cell>
          <cell r="U1633">
            <v>43746</v>
          </cell>
          <cell r="V1633">
            <v>687.14</v>
          </cell>
          <cell r="W1633">
            <v>0</v>
          </cell>
          <cell r="X1633">
            <v>687.14</v>
          </cell>
          <cell r="Y1633">
            <v>82.46</v>
          </cell>
        </row>
        <row r="1634">
          <cell r="A1634" t="str">
            <v>G0450L8D10</v>
          </cell>
          <cell r="B1634" t="str">
            <v>LAMINA Ñ 10   2764*1862  T/350</v>
          </cell>
          <cell r="C1634">
            <v>2</v>
          </cell>
          <cell r="D1634" t="str">
            <v>8</v>
          </cell>
          <cell r="E1634">
            <v>20020620</v>
          </cell>
          <cell r="F1634" t="str">
            <v>UN</v>
          </cell>
          <cell r="G1634">
            <v>1</v>
          </cell>
          <cell r="H1634">
            <v>239</v>
          </cell>
          <cell r="I1634">
            <v>5.2009999999999996</v>
          </cell>
          <cell r="J1634">
            <v>1243.039</v>
          </cell>
          <cell r="K1634" t="str">
            <v>Peso de Producto Terminado</v>
          </cell>
          <cell r="L1634" t="str">
            <v>G0450</v>
          </cell>
          <cell r="M1634">
            <v>2002</v>
          </cell>
          <cell r="N1634">
            <v>6</v>
          </cell>
          <cell r="O1634" t="str">
            <v>043616</v>
          </cell>
          <cell r="P1634">
            <v>1</v>
          </cell>
          <cell r="Q1634" t="str">
            <v>14127</v>
          </cell>
          <cell r="R1634" t="str">
            <v>21990</v>
          </cell>
          <cell r="S1634" t="str">
            <v>0</v>
          </cell>
          <cell r="T1634" t="str">
            <v>CARTONERA PICHINCHA</v>
          </cell>
          <cell r="U1634">
            <v>43616</v>
          </cell>
        </row>
        <row r="1635">
          <cell r="A1635" t="str">
            <v>G0450C8048</v>
          </cell>
          <cell r="B1635" t="str">
            <v>CJ OFFSET FC10IP 286*276*270 BC 200 4792</v>
          </cell>
          <cell r="C1635">
            <v>90</v>
          </cell>
          <cell r="D1635" t="str">
            <v>8</v>
          </cell>
          <cell r="E1635">
            <v>20020612</v>
          </cell>
          <cell r="F1635" t="str">
            <v>UN</v>
          </cell>
          <cell r="G1635">
            <v>-1</v>
          </cell>
          <cell r="H1635">
            <v>1074</v>
          </cell>
          <cell r="I1635">
            <v>0.40699999999999997</v>
          </cell>
          <cell r="J1635">
            <v>-437.11799999999999</v>
          </cell>
          <cell r="K1635" t="str">
            <v>Peso de Producto Terminado</v>
          </cell>
          <cell r="L1635" t="str">
            <v>G0450</v>
          </cell>
          <cell r="M1635">
            <v>2002</v>
          </cell>
          <cell r="N1635">
            <v>6</v>
          </cell>
          <cell r="O1635" t="str">
            <v>043211</v>
          </cell>
          <cell r="P1635">
            <v>1</v>
          </cell>
          <cell r="Q1635" t="str">
            <v>G0450</v>
          </cell>
          <cell r="R1635" t="str">
            <v>FACTUPA$02</v>
          </cell>
          <cell r="S1635" t="str">
            <v>0200014941</v>
          </cell>
          <cell r="T1635" t="str">
            <v>CARTONERA PICHINCHA</v>
          </cell>
          <cell r="U1635">
            <v>43211</v>
          </cell>
          <cell r="V1635">
            <v>386.64</v>
          </cell>
          <cell r="W1635">
            <v>0</v>
          </cell>
          <cell r="X1635">
            <v>386.64</v>
          </cell>
          <cell r="Y1635">
            <v>46.4</v>
          </cell>
        </row>
        <row r="1636">
          <cell r="A1636" t="str">
            <v>G6009L8040</v>
          </cell>
          <cell r="B1636" t="str">
            <v>LAMINA 1111*497 K-C T-200</v>
          </cell>
          <cell r="C1636">
            <v>2</v>
          </cell>
          <cell r="D1636" t="str">
            <v>8</v>
          </cell>
          <cell r="E1636">
            <v>20020624</v>
          </cell>
          <cell r="F1636" t="str">
            <v>UN</v>
          </cell>
          <cell r="G1636">
            <v>1</v>
          </cell>
          <cell r="H1636">
            <v>580</v>
          </cell>
          <cell r="I1636">
            <v>0.34399999999999997</v>
          </cell>
          <cell r="J1636">
            <v>199.52</v>
          </cell>
          <cell r="K1636" t="str">
            <v>Peso de Producto Terminado</v>
          </cell>
          <cell r="L1636" t="str">
            <v>G6009</v>
          </cell>
          <cell r="M1636">
            <v>2002</v>
          </cell>
          <cell r="N1636">
            <v>6</v>
          </cell>
          <cell r="O1636" t="str">
            <v>043692</v>
          </cell>
          <cell r="P1636">
            <v>2</v>
          </cell>
          <cell r="Q1636" t="str">
            <v>14143</v>
          </cell>
          <cell r="R1636" t="str">
            <v>22070</v>
          </cell>
          <cell r="S1636" t="str">
            <v>0</v>
          </cell>
          <cell r="T1636" t="str">
            <v>PROPAPER S. A.</v>
          </cell>
          <cell r="U1636">
            <v>43692</v>
          </cell>
        </row>
        <row r="1637">
          <cell r="A1637" t="str">
            <v>G6010L8L08</v>
          </cell>
          <cell r="B1637" t="str">
            <v>LAMINA D/P 1580*660 K-C T/350</v>
          </cell>
          <cell r="C1637">
            <v>2</v>
          </cell>
          <cell r="D1637" t="str">
            <v>8</v>
          </cell>
          <cell r="E1637">
            <v>20020606</v>
          </cell>
          <cell r="F1637" t="str">
            <v>UN</v>
          </cell>
          <cell r="G1637">
            <v>1</v>
          </cell>
          <cell r="H1637">
            <v>1065</v>
          </cell>
          <cell r="I1637">
            <v>1.0549999999999999</v>
          </cell>
          <cell r="J1637">
            <v>1123.575</v>
          </cell>
          <cell r="K1637" t="str">
            <v>Peso de Producto Terminado</v>
          </cell>
          <cell r="L1637" t="str">
            <v>G6010</v>
          </cell>
          <cell r="M1637">
            <v>2002</v>
          </cell>
          <cell r="N1637">
            <v>6</v>
          </cell>
          <cell r="O1637" t="str">
            <v>043035</v>
          </cell>
          <cell r="P1637">
            <v>4</v>
          </cell>
          <cell r="Q1637" t="str">
            <v>14771</v>
          </cell>
          <cell r="R1637" t="str">
            <v>21773</v>
          </cell>
          <cell r="S1637" t="str">
            <v>0</v>
          </cell>
          <cell r="T1637" t="str">
            <v>CONVERTIDORA DE CARTON MANTA CIA. LTDA.</v>
          </cell>
          <cell r="U1637">
            <v>43035</v>
          </cell>
        </row>
        <row r="1638">
          <cell r="A1638" t="str">
            <v>G2719C8001</v>
          </cell>
          <cell r="B1638" t="str">
            <v>CJ ROPA 700*490*600 T175</v>
          </cell>
          <cell r="C1638">
            <v>90</v>
          </cell>
          <cell r="D1638" t="str">
            <v>8</v>
          </cell>
          <cell r="E1638">
            <v>20020621</v>
          </cell>
          <cell r="F1638" t="str">
            <v>UN</v>
          </cell>
          <cell r="G1638">
            <v>-1</v>
          </cell>
          <cell r="H1638">
            <v>908</v>
          </cell>
          <cell r="I1638">
            <v>1.5640000000000001</v>
          </cell>
          <cell r="J1638">
            <v>-1420.1120000000001</v>
          </cell>
          <cell r="K1638" t="str">
            <v>Peso de Producto Terminado</v>
          </cell>
          <cell r="L1638" t="str">
            <v>G2719</v>
          </cell>
          <cell r="M1638">
            <v>2002</v>
          </cell>
          <cell r="N1638">
            <v>6</v>
          </cell>
          <cell r="O1638" t="str">
            <v>043593</v>
          </cell>
          <cell r="P1638">
            <v>1</v>
          </cell>
          <cell r="Q1638" t="str">
            <v>G2719</v>
          </cell>
          <cell r="R1638" t="str">
            <v>FACTUPA$02</v>
          </cell>
          <cell r="S1638" t="str">
            <v>0200015136</v>
          </cell>
          <cell r="T1638" t="str">
            <v>PATRICIO NUÑEZ</v>
          </cell>
          <cell r="U1638">
            <v>43593</v>
          </cell>
          <cell r="V1638">
            <v>1189.48</v>
          </cell>
          <cell r="W1638">
            <v>0</v>
          </cell>
          <cell r="X1638">
            <v>1189.48</v>
          </cell>
          <cell r="Y1638">
            <v>142.74</v>
          </cell>
        </row>
        <row r="1639">
          <cell r="A1639" t="str">
            <v>G6009L8041</v>
          </cell>
          <cell r="B1639" t="str">
            <v>LAMINA 1110*496 K-C T/200</v>
          </cell>
          <cell r="C1639">
            <v>90</v>
          </cell>
          <cell r="D1639" t="str">
            <v>8</v>
          </cell>
          <cell r="E1639">
            <v>20020625</v>
          </cell>
          <cell r="F1639" t="str">
            <v>UN</v>
          </cell>
          <cell r="G1639">
            <v>-1</v>
          </cell>
          <cell r="H1639">
            <v>665</v>
          </cell>
          <cell r="I1639">
            <v>0.34300000000000003</v>
          </cell>
          <cell r="J1639">
            <v>-228.095</v>
          </cell>
          <cell r="K1639" t="str">
            <v>Peso de Producto Terminado</v>
          </cell>
          <cell r="L1639" t="str">
            <v>G6009</v>
          </cell>
          <cell r="M1639">
            <v>2002</v>
          </cell>
          <cell r="N1639">
            <v>6</v>
          </cell>
          <cell r="O1639" t="str">
            <v>043693</v>
          </cell>
          <cell r="P1639">
            <v>1</v>
          </cell>
          <cell r="Q1639" t="str">
            <v>G6009</v>
          </cell>
          <cell r="R1639" t="str">
            <v>FACTUPA$02</v>
          </cell>
          <cell r="S1639" t="str">
            <v>0200015186</v>
          </cell>
          <cell r="T1639" t="str">
            <v>PROPAPER S. A.</v>
          </cell>
          <cell r="U1639">
            <v>43693</v>
          </cell>
          <cell r="V1639">
            <v>186.2</v>
          </cell>
          <cell r="W1639">
            <v>0</v>
          </cell>
          <cell r="X1639">
            <v>186.2</v>
          </cell>
          <cell r="Y1639">
            <v>22.34</v>
          </cell>
        </row>
        <row r="1640">
          <cell r="A1640" t="str">
            <v>G6009L8039</v>
          </cell>
          <cell r="B1640" t="str">
            <v>LAMINA 1268*611 K-C T/200</v>
          </cell>
          <cell r="C1640">
            <v>2</v>
          </cell>
          <cell r="D1640" t="str">
            <v>8</v>
          </cell>
          <cell r="E1640">
            <v>20020624</v>
          </cell>
          <cell r="F1640" t="str">
            <v>UN</v>
          </cell>
          <cell r="G1640">
            <v>1</v>
          </cell>
          <cell r="H1640">
            <v>547</v>
          </cell>
          <cell r="I1640">
            <v>0.48499999999999999</v>
          </cell>
          <cell r="J1640">
            <v>265.29500000000002</v>
          </cell>
          <cell r="K1640" t="str">
            <v>Peso de Producto Terminado</v>
          </cell>
          <cell r="L1640" t="str">
            <v>G6009</v>
          </cell>
          <cell r="M1640">
            <v>2002</v>
          </cell>
          <cell r="N1640">
            <v>6</v>
          </cell>
          <cell r="O1640" t="str">
            <v>043700</v>
          </cell>
          <cell r="P1640">
            <v>4</v>
          </cell>
          <cell r="Q1640" t="str">
            <v>14136</v>
          </cell>
          <cell r="R1640" t="str">
            <v>22010</v>
          </cell>
          <cell r="S1640" t="str">
            <v>0</v>
          </cell>
          <cell r="T1640" t="str">
            <v>PROPAPER S. A.</v>
          </cell>
          <cell r="U1640">
            <v>43700</v>
          </cell>
        </row>
        <row r="1641">
          <cell r="A1641" t="str">
            <v>G6009L8040</v>
          </cell>
          <cell r="B1641" t="str">
            <v>LAMINA 1111*497 K-C T-200</v>
          </cell>
          <cell r="C1641">
            <v>90</v>
          </cell>
          <cell r="D1641" t="str">
            <v>8</v>
          </cell>
          <cell r="E1641">
            <v>20020625</v>
          </cell>
          <cell r="F1641" t="str">
            <v>UN</v>
          </cell>
          <cell r="G1641">
            <v>-1</v>
          </cell>
          <cell r="H1641">
            <v>580</v>
          </cell>
          <cell r="I1641">
            <v>0.34399999999999997</v>
          </cell>
          <cell r="J1641">
            <v>-199.52</v>
          </cell>
          <cell r="K1641" t="str">
            <v>Peso de Producto Terminado</v>
          </cell>
          <cell r="L1641" t="str">
            <v>G6009</v>
          </cell>
          <cell r="M1641">
            <v>2002</v>
          </cell>
          <cell r="N1641">
            <v>6</v>
          </cell>
          <cell r="O1641" t="str">
            <v>043693</v>
          </cell>
          <cell r="P1641">
            <v>2</v>
          </cell>
          <cell r="Q1641" t="str">
            <v>G6009</v>
          </cell>
          <cell r="R1641" t="str">
            <v>FACTUPA$02</v>
          </cell>
          <cell r="S1641" t="str">
            <v>0200015186</v>
          </cell>
          <cell r="T1641" t="str">
            <v>PROPAPER S. A.</v>
          </cell>
          <cell r="U1641">
            <v>43693</v>
          </cell>
          <cell r="V1641">
            <v>162.4</v>
          </cell>
          <cell r="W1641">
            <v>0</v>
          </cell>
          <cell r="X1641">
            <v>162.4</v>
          </cell>
          <cell r="Y1641">
            <v>19.489999999999998</v>
          </cell>
        </row>
        <row r="1642">
          <cell r="A1642" t="str">
            <v>G6009L8038</v>
          </cell>
          <cell r="B1642" t="str">
            <v>LAMINA 1392*616 K-C T/200</v>
          </cell>
          <cell r="C1642">
            <v>2</v>
          </cell>
          <cell r="D1642" t="str">
            <v>8</v>
          </cell>
          <cell r="E1642">
            <v>20020624</v>
          </cell>
          <cell r="F1642" t="str">
            <v>UN</v>
          </cell>
          <cell r="G1642">
            <v>1</v>
          </cell>
          <cell r="H1642">
            <v>515</v>
          </cell>
          <cell r="I1642">
            <v>0.52600000000000002</v>
          </cell>
          <cell r="J1642">
            <v>270.89</v>
          </cell>
          <cell r="K1642" t="str">
            <v>Peso de Producto Terminado</v>
          </cell>
          <cell r="L1642" t="str">
            <v>G6009</v>
          </cell>
          <cell r="M1642">
            <v>2002</v>
          </cell>
          <cell r="N1642">
            <v>6</v>
          </cell>
          <cell r="O1642" t="str">
            <v>043700</v>
          </cell>
          <cell r="P1642">
            <v>3</v>
          </cell>
          <cell r="Q1642" t="str">
            <v>14135</v>
          </cell>
          <cell r="R1642" t="str">
            <v>22009</v>
          </cell>
          <cell r="S1642" t="str">
            <v>0</v>
          </cell>
          <cell r="T1642" t="str">
            <v>PROPAPER S. A.</v>
          </cell>
          <cell r="U1642">
            <v>43700</v>
          </cell>
        </row>
        <row r="1643">
          <cell r="A1643" t="str">
            <v>G6009L8039</v>
          </cell>
          <cell r="B1643" t="str">
            <v>LAMINA 1268*611 K-C T/200</v>
          </cell>
          <cell r="C1643">
            <v>90</v>
          </cell>
          <cell r="D1643" t="str">
            <v>8</v>
          </cell>
          <cell r="E1643">
            <v>20020625</v>
          </cell>
          <cell r="F1643" t="str">
            <v>UN</v>
          </cell>
          <cell r="G1643">
            <v>-1</v>
          </cell>
          <cell r="H1643">
            <v>547</v>
          </cell>
          <cell r="I1643">
            <v>0.48499999999999999</v>
          </cell>
          <cell r="J1643">
            <v>-265.29500000000002</v>
          </cell>
          <cell r="K1643" t="str">
            <v>Peso de Producto Terminado</v>
          </cell>
          <cell r="L1643" t="str">
            <v>G6009</v>
          </cell>
          <cell r="M1643">
            <v>2002</v>
          </cell>
          <cell r="N1643">
            <v>6</v>
          </cell>
          <cell r="O1643" t="str">
            <v>043702</v>
          </cell>
          <cell r="P1643">
            <v>2</v>
          </cell>
          <cell r="Q1643" t="str">
            <v>G6009</v>
          </cell>
          <cell r="R1643" t="str">
            <v>FACTUPA$02</v>
          </cell>
          <cell r="S1643" t="str">
            <v>0200015188</v>
          </cell>
          <cell r="T1643" t="str">
            <v>PROPAPER S. A.</v>
          </cell>
          <cell r="U1643">
            <v>43702</v>
          </cell>
          <cell r="V1643">
            <v>213.33</v>
          </cell>
          <cell r="W1643">
            <v>0</v>
          </cell>
          <cell r="X1643">
            <v>213.33</v>
          </cell>
          <cell r="Y1643">
            <v>25.6</v>
          </cell>
        </row>
        <row r="1644">
          <cell r="A1644" t="str">
            <v>G6010L8L08</v>
          </cell>
          <cell r="B1644" t="str">
            <v>LAMINA D/P 1580*660 K-C T/350</v>
          </cell>
          <cell r="C1644">
            <v>90</v>
          </cell>
          <cell r="D1644" t="str">
            <v>8</v>
          </cell>
          <cell r="E1644">
            <v>20020607</v>
          </cell>
          <cell r="F1644" t="str">
            <v>UN</v>
          </cell>
          <cell r="G1644">
            <v>-1</v>
          </cell>
          <cell r="H1644">
            <v>1065</v>
          </cell>
          <cell r="I1644">
            <v>1.0549999999999999</v>
          </cell>
          <cell r="J1644">
            <v>-1123.575</v>
          </cell>
          <cell r="K1644" t="str">
            <v>Peso de Producto Terminado</v>
          </cell>
          <cell r="L1644" t="str">
            <v>G6010</v>
          </cell>
          <cell r="M1644">
            <v>2002</v>
          </cell>
          <cell r="N1644">
            <v>6</v>
          </cell>
          <cell r="O1644" t="str">
            <v>043036</v>
          </cell>
          <cell r="P1644">
            <v>1</v>
          </cell>
          <cell r="Q1644" t="str">
            <v>G6010</v>
          </cell>
          <cell r="R1644" t="str">
            <v>FACTUPA$03</v>
          </cell>
          <cell r="S1644" t="str">
            <v>0200014855</v>
          </cell>
          <cell r="T1644" t="str">
            <v>CONVERTIDORA DE CARTON MANTA CIA. LTDA.</v>
          </cell>
          <cell r="U1644">
            <v>43036</v>
          </cell>
          <cell r="V1644">
            <v>905.25</v>
          </cell>
          <cell r="W1644">
            <v>0</v>
          </cell>
          <cell r="X1644">
            <v>905.25</v>
          </cell>
          <cell r="Y1644">
            <v>0</v>
          </cell>
        </row>
        <row r="1645">
          <cell r="A1645" t="str">
            <v>G6010L8L12</v>
          </cell>
          <cell r="B1645" t="str">
            <v>LAMINA D/P 2220*1130 K-BC T/350</v>
          </cell>
          <cell r="C1645">
            <v>2</v>
          </cell>
          <cell r="D1645" t="str">
            <v>8</v>
          </cell>
          <cell r="E1645">
            <v>20020606</v>
          </cell>
          <cell r="F1645" t="str">
            <v>UN</v>
          </cell>
          <cell r="G1645">
            <v>1</v>
          </cell>
          <cell r="H1645">
            <v>509</v>
          </cell>
          <cell r="I1645">
            <v>2.5379999999999998</v>
          </cell>
          <cell r="J1645">
            <v>1291.8419999999999</v>
          </cell>
          <cell r="K1645" t="str">
            <v>Peso de Producto Terminado</v>
          </cell>
          <cell r="L1645" t="str">
            <v>G6010</v>
          </cell>
          <cell r="M1645">
            <v>2002</v>
          </cell>
          <cell r="N1645">
            <v>6</v>
          </cell>
          <cell r="O1645" t="str">
            <v>043035</v>
          </cell>
          <cell r="P1645">
            <v>2</v>
          </cell>
          <cell r="Q1645" t="str">
            <v>14774</v>
          </cell>
          <cell r="R1645" t="str">
            <v>21779</v>
          </cell>
          <cell r="S1645" t="str">
            <v>0</v>
          </cell>
          <cell r="T1645" t="str">
            <v>CONVERTIDORA DE CARTON MANTA CIA. LTDA.</v>
          </cell>
          <cell r="U1645">
            <v>43035</v>
          </cell>
        </row>
        <row r="1646">
          <cell r="A1646" t="str">
            <v>G6009L8038</v>
          </cell>
          <cell r="B1646" t="str">
            <v>LAMINA 1392*616 K-C T/200</v>
          </cell>
          <cell r="C1646">
            <v>90</v>
          </cell>
          <cell r="D1646" t="str">
            <v>8</v>
          </cell>
          <cell r="E1646">
            <v>20020625</v>
          </cell>
          <cell r="F1646" t="str">
            <v>UN</v>
          </cell>
          <cell r="G1646">
            <v>-1</v>
          </cell>
          <cell r="H1646">
            <v>515</v>
          </cell>
          <cell r="I1646">
            <v>0.52600000000000002</v>
          </cell>
          <cell r="J1646">
            <v>-270.89</v>
          </cell>
          <cell r="K1646" t="str">
            <v>Peso de Producto Terminado</v>
          </cell>
          <cell r="L1646" t="str">
            <v>G6009</v>
          </cell>
          <cell r="M1646">
            <v>2002</v>
          </cell>
          <cell r="N1646">
            <v>6</v>
          </cell>
          <cell r="O1646" t="str">
            <v>043702</v>
          </cell>
          <cell r="P1646">
            <v>3</v>
          </cell>
          <cell r="Q1646" t="str">
            <v>G6009</v>
          </cell>
          <cell r="R1646" t="str">
            <v>FACTUPA$02</v>
          </cell>
          <cell r="S1646" t="str">
            <v>0200015188</v>
          </cell>
          <cell r="T1646" t="str">
            <v>PROPAPER S. A.</v>
          </cell>
          <cell r="U1646">
            <v>43702</v>
          </cell>
          <cell r="V1646">
            <v>221.45</v>
          </cell>
          <cell r="W1646">
            <v>0</v>
          </cell>
          <cell r="X1646">
            <v>221.45</v>
          </cell>
          <cell r="Y1646">
            <v>26.57</v>
          </cell>
        </row>
        <row r="1647">
          <cell r="A1647" t="str">
            <v>G6009L8037</v>
          </cell>
          <cell r="B1647" t="str">
            <v>LAMINA 1092*666 K-C T/200</v>
          </cell>
          <cell r="C1647">
            <v>90</v>
          </cell>
          <cell r="D1647" t="str">
            <v>8</v>
          </cell>
          <cell r="E1647">
            <v>20020625</v>
          </cell>
          <cell r="F1647" t="str">
            <v>UN</v>
          </cell>
          <cell r="G1647">
            <v>-1</v>
          </cell>
          <cell r="H1647">
            <v>1025</v>
          </cell>
          <cell r="I1647">
            <v>0.45300000000000001</v>
          </cell>
          <cell r="J1647">
            <v>-464.32499999999999</v>
          </cell>
          <cell r="K1647" t="str">
            <v>Peso de Producto Terminado</v>
          </cell>
          <cell r="L1647" t="str">
            <v>G6009</v>
          </cell>
          <cell r="M1647">
            <v>2002</v>
          </cell>
          <cell r="N1647">
            <v>6</v>
          </cell>
          <cell r="O1647" t="str">
            <v>043702</v>
          </cell>
          <cell r="P1647">
            <v>1</v>
          </cell>
          <cell r="Q1647" t="str">
            <v>G6009</v>
          </cell>
          <cell r="R1647" t="str">
            <v>FACTUPA$02</v>
          </cell>
          <cell r="S1647" t="str">
            <v>0200015188</v>
          </cell>
          <cell r="T1647" t="str">
            <v>PROPAPER S. A.</v>
          </cell>
          <cell r="U1647">
            <v>43702</v>
          </cell>
          <cell r="V1647">
            <v>379.25</v>
          </cell>
          <cell r="W1647">
            <v>0</v>
          </cell>
          <cell r="X1647">
            <v>379.25</v>
          </cell>
          <cell r="Y1647">
            <v>45.51</v>
          </cell>
        </row>
        <row r="1648">
          <cell r="A1648" t="str">
            <v>G6009L8041</v>
          </cell>
          <cell r="B1648" t="str">
            <v>LAMINA 1110*496 K-C T/200</v>
          </cell>
          <cell r="C1648">
            <v>2</v>
          </cell>
          <cell r="D1648" t="str">
            <v>8</v>
          </cell>
          <cell r="E1648">
            <v>20020624</v>
          </cell>
          <cell r="F1648" t="str">
            <v>UN</v>
          </cell>
          <cell r="G1648">
            <v>1</v>
          </cell>
          <cell r="H1648">
            <v>665</v>
          </cell>
          <cell r="I1648">
            <v>0.34300000000000003</v>
          </cell>
          <cell r="J1648">
            <v>228.095</v>
          </cell>
          <cell r="K1648" t="str">
            <v>Peso de Producto Terminado</v>
          </cell>
          <cell r="L1648" t="str">
            <v>G6009</v>
          </cell>
          <cell r="M1648">
            <v>2002</v>
          </cell>
          <cell r="N1648">
            <v>6</v>
          </cell>
          <cell r="O1648" t="str">
            <v>043692</v>
          </cell>
          <cell r="P1648">
            <v>1</v>
          </cell>
          <cell r="Q1648" t="str">
            <v>14142</v>
          </cell>
          <cell r="R1648" t="str">
            <v>22071</v>
          </cell>
          <cell r="S1648" t="str">
            <v>0</v>
          </cell>
          <cell r="T1648" t="str">
            <v>PROPAPER S. A.</v>
          </cell>
          <cell r="U1648">
            <v>43692</v>
          </cell>
        </row>
        <row r="1649">
          <cell r="A1649" t="str">
            <v>G6010L8L09</v>
          </cell>
          <cell r="B1649" t="str">
            <v>LAMINA D/P 1540*660 K-BC T/350</v>
          </cell>
          <cell r="C1649">
            <v>2</v>
          </cell>
          <cell r="D1649" t="str">
            <v>8</v>
          </cell>
          <cell r="E1649">
            <v>20020606</v>
          </cell>
          <cell r="F1649" t="str">
            <v>UN</v>
          </cell>
          <cell r="G1649">
            <v>1</v>
          </cell>
          <cell r="H1649">
            <v>1014</v>
          </cell>
          <cell r="I1649">
            <v>1.0229999999999999</v>
          </cell>
          <cell r="J1649">
            <v>1037.3219999999999</v>
          </cell>
          <cell r="K1649" t="str">
            <v>Peso de Producto Terminado</v>
          </cell>
          <cell r="L1649" t="str">
            <v>G6010</v>
          </cell>
          <cell r="M1649">
            <v>2002</v>
          </cell>
          <cell r="N1649">
            <v>6</v>
          </cell>
          <cell r="O1649" t="str">
            <v>043035</v>
          </cell>
          <cell r="P1649">
            <v>1</v>
          </cell>
          <cell r="Q1649" t="str">
            <v>14770</v>
          </cell>
          <cell r="R1649" t="str">
            <v>21774</v>
          </cell>
          <cell r="S1649" t="str">
            <v>0</v>
          </cell>
          <cell r="T1649" t="str">
            <v>CONVERTIDORA DE CARTON MANTA CIA. LTDA.</v>
          </cell>
          <cell r="U1649">
            <v>43035</v>
          </cell>
        </row>
        <row r="1650">
          <cell r="A1650" t="str">
            <v>G6010L8L09</v>
          </cell>
          <cell r="B1650" t="str">
            <v>LAMINA D/P 1540*660 K-BC T/350</v>
          </cell>
          <cell r="C1650">
            <v>90</v>
          </cell>
          <cell r="D1650" t="str">
            <v>8</v>
          </cell>
          <cell r="E1650">
            <v>20020607</v>
          </cell>
          <cell r="F1650" t="str">
            <v>UN</v>
          </cell>
          <cell r="G1650">
            <v>-1</v>
          </cell>
          <cell r="H1650">
            <v>1014</v>
          </cell>
          <cell r="I1650">
            <v>1.0229999999999999</v>
          </cell>
          <cell r="J1650">
            <v>-1037.3219999999999</v>
          </cell>
          <cell r="K1650" t="str">
            <v>Peso de Producto Terminado</v>
          </cell>
          <cell r="L1650" t="str">
            <v>G6010</v>
          </cell>
          <cell r="M1650">
            <v>2002</v>
          </cell>
          <cell r="N1650">
            <v>6</v>
          </cell>
          <cell r="O1650" t="str">
            <v>043036</v>
          </cell>
          <cell r="P1650">
            <v>2</v>
          </cell>
          <cell r="Q1650" t="str">
            <v>G6010</v>
          </cell>
          <cell r="R1650" t="str">
            <v>FACTUPA$03</v>
          </cell>
          <cell r="S1650" t="str">
            <v>0200014855</v>
          </cell>
          <cell r="T1650" t="str">
            <v>CONVERTIDORA DE CARTON MANTA CIA. LTDA.</v>
          </cell>
          <cell r="U1650">
            <v>43036</v>
          </cell>
          <cell r="V1650">
            <v>831.48</v>
          </cell>
          <cell r="W1650">
            <v>0</v>
          </cell>
          <cell r="X1650">
            <v>831.48</v>
          </cell>
          <cell r="Y1650">
            <v>0</v>
          </cell>
        </row>
        <row r="1651">
          <cell r="A1651" t="str">
            <v>G6010L8L10</v>
          </cell>
          <cell r="B1651" t="str">
            <v>LAMINA 1780*720 K-BC T/350</v>
          </cell>
          <cell r="C1651">
            <v>2</v>
          </cell>
          <cell r="D1651" t="str">
            <v>8</v>
          </cell>
          <cell r="E1651">
            <v>20020606</v>
          </cell>
          <cell r="F1651" t="str">
            <v>UN</v>
          </cell>
          <cell r="G1651">
            <v>1</v>
          </cell>
          <cell r="H1651">
            <v>1105</v>
          </cell>
          <cell r="I1651">
            <v>1.2969999999999999</v>
          </cell>
          <cell r="J1651">
            <v>1433.1849999999999</v>
          </cell>
          <cell r="K1651" t="str">
            <v>Peso de Producto Terminado</v>
          </cell>
          <cell r="L1651" t="str">
            <v>G6010</v>
          </cell>
          <cell r="M1651">
            <v>2002</v>
          </cell>
          <cell r="N1651">
            <v>6</v>
          </cell>
          <cell r="O1651" t="str">
            <v>043049</v>
          </cell>
          <cell r="P1651">
            <v>1</v>
          </cell>
          <cell r="Q1651" t="str">
            <v>14773</v>
          </cell>
          <cell r="R1651" t="str">
            <v>21777</v>
          </cell>
          <cell r="S1651" t="str">
            <v>0</v>
          </cell>
          <cell r="T1651" t="str">
            <v>CONVERTIDORA DE CARTON MANTA CIA. LTDA.</v>
          </cell>
          <cell r="U1651">
            <v>43049</v>
          </cell>
        </row>
        <row r="1652">
          <cell r="A1652" t="str">
            <v>G6010L8L10</v>
          </cell>
          <cell r="B1652" t="str">
            <v>LAMINA 1780*720 K-BC T/350</v>
          </cell>
          <cell r="C1652">
            <v>90</v>
          </cell>
          <cell r="D1652" t="str">
            <v>8</v>
          </cell>
          <cell r="E1652">
            <v>20020607</v>
          </cell>
          <cell r="F1652" t="str">
            <v>UN</v>
          </cell>
          <cell r="G1652">
            <v>-1</v>
          </cell>
          <cell r="H1652">
            <v>1105</v>
          </cell>
          <cell r="I1652">
            <v>1.2969999999999999</v>
          </cell>
          <cell r="J1652">
            <v>-1433.1849999999999</v>
          </cell>
          <cell r="K1652" t="str">
            <v>Peso de Producto Terminado</v>
          </cell>
          <cell r="L1652" t="str">
            <v>G6010</v>
          </cell>
          <cell r="M1652">
            <v>2002</v>
          </cell>
          <cell r="N1652">
            <v>6</v>
          </cell>
          <cell r="O1652" t="str">
            <v>043050</v>
          </cell>
          <cell r="P1652">
            <v>1</v>
          </cell>
          <cell r="Q1652" t="str">
            <v>G6010</v>
          </cell>
          <cell r="R1652" t="str">
            <v>FACTUPA$03</v>
          </cell>
          <cell r="S1652" t="str">
            <v>0200014864</v>
          </cell>
          <cell r="T1652" t="str">
            <v>CONVERTIDORA DE CARTON MANTA CIA. LTDA.</v>
          </cell>
          <cell r="U1652">
            <v>43050</v>
          </cell>
          <cell r="V1652">
            <v>1149.2</v>
          </cell>
          <cell r="W1652">
            <v>0</v>
          </cell>
          <cell r="X1652">
            <v>1149.2</v>
          </cell>
          <cell r="Y1652">
            <v>0</v>
          </cell>
        </row>
        <row r="1653">
          <cell r="A1653" t="str">
            <v>G6010L8L11</v>
          </cell>
          <cell r="B1653" t="str">
            <v>LAMINA D/P 1740*720 K-BC T/350</v>
          </cell>
          <cell r="C1653">
            <v>90</v>
          </cell>
          <cell r="D1653" t="str">
            <v>8</v>
          </cell>
          <cell r="E1653">
            <v>20020607</v>
          </cell>
          <cell r="F1653" t="str">
            <v>UN</v>
          </cell>
          <cell r="G1653">
            <v>-1</v>
          </cell>
          <cell r="H1653">
            <v>1123</v>
          </cell>
          <cell r="I1653">
            <v>1.2669999999999999</v>
          </cell>
          <cell r="J1653">
            <v>-1422.8409999999999</v>
          </cell>
          <cell r="K1653" t="str">
            <v>Peso de Producto Terminado</v>
          </cell>
          <cell r="L1653" t="str">
            <v>G6010</v>
          </cell>
          <cell r="M1653">
            <v>2002</v>
          </cell>
          <cell r="N1653">
            <v>6</v>
          </cell>
          <cell r="O1653" t="str">
            <v>043036</v>
          </cell>
          <cell r="P1653">
            <v>3</v>
          </cell>
          <cell r="Q1653" t="str">
            <v>G6010</v>
          </cell>
          <cell r="R1653" t="str">
            <v>FACTUPA$03</v>
          </cell>
          <cell r="S1653" t="str">
            <v>0200014855</v>
          </cell>
          <cell r="T1653" t="str">
            <v>CONVERTIDORA DE CARTON MANTA CIA. LTDA.</v>
          </cell>
          <cell r="U1653">
            <v>43036</v>
          </cell>
          <cell r="V1653">
            <v>1145.46</v>
          </cell>
          <cell r="W1653">
            <v>0</v>
          </cell>
          <cell r="X1653">
            <v>1145.46</v>
          </cell>
          <cell r="Y1653">
            <v>0</v>
          </cell>
        </row>
        <row r="1654">
          <cell r="A1654" t="str">
            <v>G6010L8L12</v>
          </cell>
          <cell r="B1654" t="str">
            <v>LAMINA D/P 2220*1130 K-BC T/350</v>
          </cell>
          <cell r="C1654">
            <v>90</v>
          </cell>
          <cell r="D1654" t="str">
            <v>8</v>
          </cell>
          <cell r="E1654">
            <v>20020607</v>
          </cell>
          <cell r="F1654" t="str">
            <v>UN</v>
          </cell>
          <cell r="G1654">
            <v>-1</v>
          </cell>
          <cell r="H1654">
            <v>509</v>
          </cell>
          <cell r="I1654">
            <v>2.5379999999999998</v>
          </cell>
          <cell r="J1654">
            <v>-1291.8419999999999</v>
          </cell>
          <cell r="K1654" t="str">
            <v>Peso de Producto Terminado</v>
          </cell>
          <cell r="L1654" t="str">
            <v>G6010</v>
          </cell>
          <cell r="M1654">
            <v>2002</v>
          </cell>
          <cell r="N1654">
            <v>6</v>
          </cell>
          <cell r="O1654" t="str">
            <v>043036</v>
          </cell>
          <cell r="P1654">
            <v>4</v>
          </cell>
          <cell r="Q1654" t="str">
            <v>G6010</v>
          </cell>
          <cell r="R1654" t="str">
            <v>FACTUPA$03</v>
          </cell>
          <cell r="S1654" t="str">
            <v>0200014855</v>
          </cell>
          <cell r="T1654" t="str">
            <v>CONVERTIDORA DE CARTON MANTA CIA. LTDA.</v>
          </cell>
          <cell r="U1654">
            <v>43036</v>
          </cell>
          <cell r="V1654">
            <v>1033.27</v>
          </cell>
          <cell r="W1654">
            <v>0</v>
          </cell>
          <cell r="X1654">
            <v>1033.27</v>
          </cell>
          <cell r="Y1654">
            <v>0</v>
          </cell>
        </row>
        <row r="1655">
          <cell r="A1655" t="str">
            <v>G6010L8L13</v>
          </cell>
          <cell r="B1655" t="str">
            <v>LAMINAS 1920*930 T350</v>
          </cell>
          <cell r="C1655">
            <v>2</v>
          </cell>
          <cell r="D1655" t="str">
            <v>8</v>
          </cell>
          <cell r="E1655">
            <v>20020612</v>
          </cell>
          <cell r="F1655" t="str">
            <v>UN</v>
          </cell>
          <cell r="G1655">
            <v>1</v>
          </cell>
          <cell r="H1655">
            <v>1079</v>
          </cell>
          <cell r="I1655">
            <v>1.8069999999999999</v>
          </cell>
          <cell r="J1655">
            <v>1949.7529999999999</v>
          </cell>
          <cell r="K1655" t="str">
            <v>Peso de Producto Terminado</v>
          </cell>
          <cell r="L1655" t="str">
            <v>G6010</v>
          </cell>
          <cell r="M1655">
            <v>2002</v>
          </cell>
          <cell r="N1655">
            <v>6</v>
          </cell>
          <cell r="O1655" t="str">
            <v>043253</v>
          </cell>
          <cell r="P1655">
            <v>1</v>
          </cell>
          <cell r="Q1655" t="str">
            <v>14101</v>
          </cell>
          <cell r="R1655" t="str">
            <v>21867</v>
          </cell>
          <cell r="S1655" t="str">
            <v>0</v>
          </cell>
          <cell r="T1655" t="str">
            <v>CONVERTIDORA DE CARTON MANTA CIA. LTDA.</v>
          </cell>
          <cell r="U1655">
            <v>43253</v>
          </cell>
        </row>
        <row r="1656">
          <cell r="A1656" t="str">
            <v>G6010L8L13</v>
          </cell>
          <cell r="B1656" t="str">
            <v>LAMINAS 1920*930 T350</v>
          </cell>
          <cell r="C1656">
            <v>90</v>
          </cell>
          <cell r="D1656" t="str">
            <v>8</v>
          </cell>
          <cell r="E1656">
            <v>20020613</v>
          </cell>
          <cell r="F1656" t="str">
            <v>UN</v>
          </cell>
          <cell r="G1656">
            <v>-1</v>
          </cell>
          <cell r="H1656">
            <v>1079</v>
          </cell>
          <cell r="I1656">
            <v>1.8069999999999999</v>
          </cell>
          <cell r="J1656">
            <v>-1949.7529999999999</v>
          </cell>
          <cell r="K1656" t="str">
            <v>Peso de Producto Terminado</v>
          </cell>
          <cell r="L1656" t="str">
            <v>G6010</v>
          </cell>
          <cell r="M1656">
            <v>2002</v>
          </cell>
          <cell r="N1656">
            <v>6</v>
          </cell>
          <cell r="O1656" t="str">
            <v>043256</v>
          </cell>
          <cell r="P1656">
            <v>1</v>
          </cell>
          <cell r="Q1656" t="str">
            <v>G6010</v>
          </cell>
          <cell r="R1656" t="str">
            <v>FACTUPA$03</v>
          </cell>
          <cell r="S1656" t="str">
            <v>0200014964</v>
          </cell>
          <cell r="T1656" t="str">
            <v>CONVERTIDORA DE CARTON MANTA CIA. LTDA.</v>
          </cell>
          <cell r="U1656">
            <v>43256</v>
          </cell>
          <cell r="V1656">
            <v>1553.76</v>
          </cell>
          <cell r="W1656">
            <v>0</v>
          </cell>
          <cell r="X1656">
            <v>1553.76</v>
          </cell>
          <cell r="Y1656">
            <v>0</v>
          </cell>
        </row>
        <row r="1657">
          <cell r="A1657" t="str">
            <v>G6010L8L18</v>
          </cell>
          <cell r="B1657" t="str">
            <v>LAMINA D/PARED 2200*1860 K-BC T/350</v>
          </cell>
          <cell r="C1657">
            <v>2</v>
          </cell>
          <cell r="D1657" t="str">
            <v>8</v>
          </cell>
          <cell r="E1657">
            <v>20020606</v>
          </cell>
          <cell r="F1657" t="str">
            <v>UN</v>
          </cell>
          <cell r="G1657">
            <v>1</v>
          </cell>
          <cell r="H1657">
            <v>418</v>
          </cell>
          <cell r="I1657">
            <v>4.1399999999999997</v>
          </cell>
          <cell r="J1657">
            <v>1730.52</v>
          </cell>
          <cell r="K1657" t="str">
            <v>Peso de Producto Terminado</v>
          </cell>
          <cell r="L1657" t="str">
            <v>G6010</v>
          </cell>
          <cell r="M1657">
            <v>2002</v>
          </cell>
          <cell r="N1657">
            <v>6</v>
          </cell>
          <cell r="O1657" t="str">
            <v>043035</v>
          </cell>
          <cell r="P1657">
            <v>5</v>
          </cell>
          <cell r="Q1657" t="str">
            <v>14775</v>
          </cell>
          <cell r="R1657" t="str">
            <v>21772</v>
          </cell>
          <cell r="S1657" t="str">
            <v>0</v>
          </cell>
          <cell r="T1657" t="str">
            <v>CONVERTIDORA DE CARTON MANTA CIA. LTDA.</v>
          </cell>
          <cell r="U1657">
            <v>43035</v>
          </cell>
        </row>
        <row r="1658">
          <cell r="A1658" t="str">
            <v>G6009L8037</v>
          </cell>
          <cell r="B1658" t="str">
            <v>LAMINA 1092*666 K-C T/200</v>
          </cell>
          <cell r="C1658">
            <v>2</v>
          </cell>
          <cell r="D1658" t="str">
            <v>8</v>
          </cell>
          <cell r="E1658">
            <v>20020624</v>
          </cell>
          <cell r="F1658" t="str">
            <v>UN</v>
          </cell>
          <cell r="G1658">
            <v>1</v>
          </cell>
          <cell r="H1658">
            <v>1025</v>
          </cell>
          <cell r="I1658">
            <v>0.45300000000000001</v>
          </cell>
          <cell r="J1658">
            <v>464.32499999999999</v>
          </cell>
          <cell r="K1658" t="str">
            <v>Peso de Producto Terminado</v>
          </cell>
          <cell r="L1658" t="str">
            <v>G6009</v>
          </cell>
          <cell r="M1658">
            <v>2002</v>
          </cell>
          <cell r="N1658">
            <v>6</v>
          </cell>
          <cell r="O1658" t="str">
            <v>043700</v>
          </cell>
          <cell r="P1658">
            <v>5</v>
          </cell>
          <cell r="Q1658" t="str">
            <v>14147</v>
          </cell>
          <cell r="R1658" t="str">
            <v>22060</v>
          </cell>
          <cell r="S1658" t="str">
            <v>0</v>
          </cell>
          <cell r="T1658" t="str">
            <v>PROPAPER S. A.</v>
          </cell>
          <cell r="U1658">
            <v>43700</v>
          </cell>
        </row>
        <row r="1659">
          <cell r="A1659" t="str">
            <v>G6009L8029</v>
          </cell>
          <cell r="B1659" t="str">
            <v>LAMINA 1643*651 K-C T/175</v>
          </cell>
          <cell r="C1659">
            <v>2</v>
          </cell>
          <cell r="D1659" t="str">
            <v>8</v>
          </cell>
          <cell r="E1659">
            <v>20020627</v>
          </cell>
          <cell r="F1659" t="str">
            <v>UN</v>
          </cell>
          <cell r="G1659">
            <v>1</v>
          </cell>
          <cell r="H1659">
            <v>1562</v>
          </cell>
          <cell r="I1659">
            <v>0.66700000000000004</v>
          </cell>
          <cell r="J1659">
            <v>1041.854</v>
          </cell>
          <cell r="K1659" t="str">
            <v>Peso de Producto Terminado</v>
          </cell>
          <cell r="L1659" t="str">
            <v>G6009</v>
          </cell>
          <cell r="M1659">
            <v>2002</v>
          </cell>
          <cell r="N1659">
            <v>6</v>
          </cell>
          <cell r="O1659" t="str">
            <v>043934</v>
          </cell>
          <cell r="P1659">
            <v>7</v>
          </cell>
          <cell r="Q1659" t="str">
            <v>14168</v>
          </cell>
          <cell r="R1659" t="str">
            <v>22158</v>
          </cell>
          <cell r="S1659" t="str">
            <v>0</v>
          </cell>
          <cell r="T1659" t="str">
            <v>PROPAPER S. A.</v>
          </cell>
          <cell r="U1659">
            <v>43934</v>
          </cell>
        </row>
        <row r="1660">
          <cell r="A1660" t="str">
            <v>G6010L8L18</v>
          </cell>
          <cell r="B1660" t="str">
            <v>LAMINA D/PARED 2200*1860 K-BC T/350</v>
          </cell>
          <cell r="C1660">
            <v>90</v>
          </cell>
          <cell r="D1660" t="str">
            <v>8</v>
          </cell>
          <cell r="E1660">
            <v>20020607</v>
          </cell>
          <cell r="F1660" t="str">
            <v>UN</v>
          </cell>
          <cell r="G1660">
            <v>-1</v>
          </cell>
          <cell r="H1660">
            <v>418</v>
          </cell>
          <cell r="I1660">
            <v>4.1399999999999997</v>
          </cell>
          <cell r="J1660">
            <v>-1730.52</v>
          </cell>
          <cell r="K1660" t="str">
            <v>Peso de Producto Terminado</v>
          </cell>
          <cell r="L1660" t="str">
            <v>G6010</v>
          </cell>
          <cell r="M1660">
            <v>2002</v>
          </cell>
          <cell r="N1660">
            <v>6</v>
          </cell>
          <cell r="O1660" t="str">
            <v>043037</v>
          </cell>
          <cell r="P1660">
            <v>1</v>
          </cell>
          <cell r="Q1660" t="str">
            <v>G6010</v>
          </cell>
          <cell r="R1660" t="str">
            <v>FACTUPA$03</v>
          </cell>
          <cell r="S1660" t="str">
            <v>0200014856</v>
          </cell>
          <cell r="T1660" t="str">
            <v>CONVERTIDORA DE CARTON MANTA CIA. LTDA.</v>
          </cell>
          <cell r="U1660">
            <v>43037</v>
          </cell>
          <cell r="V1660">
            <v>1387.76</v>
          </cell>
          <cell r="W1660">
            <v>0</v>
          </cell>
          <cell r="X1660">
            <v>1387.76</v>
          </cell>
          <cell r="Y1660">
            <v>0</v>
          </cell>
        </row>
        <row r="1661">
          <cell r="A1661" t="str">
            <v>G2719C8018</v>
          </cell>
          <cell r="B1661" t="str">
            <v>CJ VINO BALDORE 417*215*233 T/150 TE4223</v>
          </cell>
          <cell r="C1661">
            <v>90</v>
          </cell>
          <cell r="D1661" t="str">
            <v>8</v>
          </cell>
          <cell r="E1661">
            <v>20020604</v>
          </cell>
          <cell r="F1661" t="str">
            <v>UN</v>
          </cell>
          <cell r="G1661">
            <v>-1</v>
          </cell>
          <cell r="H1661">
            <v>1947</v>
          </cell>
          <cell r="I1661">
            <v>0.316</v>
          </cell>
          <cell r="J1661">
            <v>-615.25199999999995</v>
          </cell>
          <cell r="K1661" t="str">
            <v>Peso de Producto Terminado</v>
          </cell>
          <cell r="L1661" t="str">
            <v>G2719</v>
          </cell>
          <cell r="M1661">
            <v>2002</v>
          </cell>
          <cell r="N1661">
            <v>6</v>
          </cell>
          <cell r="O1661" t="str">
            <v>042860</v>
          </cell>
          <cell r="P1661">
            <v>1</v>
          </cell>
          <cell r="Q1661" t="str">
            <v>G2719</v>
          </cell>
          <cell r="R1661" t="str">
            <v>FACTUPA$02</v>
          </cell>
          <cell r="S1661" t="str">
            <v>0200014784</v>
          </cell>
          <cell r="T1661" t="str">
            <v>PATRICIO NUÑEZ</v>
          </cell>
          <cell r="U1661">
            <v>42860</v>
          </cell>
          <cell r="V1661">
            <v>525.69000000000005</v>
          </cell>
          <cell r="W1661">
            <v>0</v>
          </cell>
          <cell r="X1661">
            <v>525.69000000000005</v>
          </cell>
          <cell r="Y1661">
            <v>63.08</v>
          </cell>
        </row>
        <row r="1662">
          <cell r="A1662" t="str">
            <v>G2719C8018</v>
          </cell>
          <cell r="B1662" t="str">
            <v>CJ VINO BALDORE 417*215*233 T/150 TE4223</v>
          </cell>
          <cell r="C1662">
            <v>2</v>
          </cell>
          <cell r="D1662" t="str">
            <v>8</v>
          </cell>
          <cell r="E1662">
            <v>20020604</v>
          </cell>
          <cell r="F1662" t="str">
            <v>UN</v>
          </cell>
          <cell r="G1662">
            <v>1</v>
          </cell>
          <cell r="H1662">
            <v>1947</v>
          </cell>
          <cell r="I1662">
            <v>0.316</v>
          </cell>
          <cell r="J1662">
            <v>615.25199999999995</v>
          </cell>
          <cell r="K1662" t="str">
            <v>Peso de Producto Terminado</v>
          </cell>
          <cell r="L1662" t="str">
            <v>G2719</v>
          </cell>
          <cell r="M1662">
            <v>2002</v>
          </cell>
          <cell r="N1662">
            <v>6</v>
          </cell>
          <cell r="O1662" t="str">
            <v>042855</v>
          </cell>
          <cell r="P1662">
            <v>8</v>
          </cell>
          <cell r="Q1662" t="str">
            <v>14881</v>
          </cell>
          <cell r="R1662" t="str">
            <v>21657</v>
          </cell>
          <cell r="S1662" t="str">
            <v>0</v>
          </cell>
          <cell r="T1662" t="str">
            <v>PATRICIO NUÑEZ</v>
          </cell>
          <cell r="U1662">
            <v>42855</v>
          </cell>
        </row>
        <row r="1663">
          <cell r="A1663" t="str">
            <v>G6010L8L11</v>
          </cell>
          <cell r="B1663" t="str">
            <v>LAMINA D/P 1740*720 K-BC T/350</v>
          </cell>
          <cell r="C1663">
            <v>2</v>
          </cell>
          <cell r="D1663" t="str">
            <v>8</v>
          </cell>
          <cell r="E1663">
            <v>20020606</v>
          </cell>
          <cell r="F1663" t="str">
            <v>UN</v>
          </cell>
          <cell r="G1663">
            <v>1</v>
          </cell>
          <cell r="H1663">
            <v>1123</v>
          </cell>
          <cell r="I1663">
            <v>1.2669999999999999</v>
          </cell>
          <cell r="J1663">
            <v>1422.8409999999999</v>
          </cell>
          <cell r="K1663" t="str">
            <v>Peso de Producto Terminado</v>
          </cell>
          <cell r="L1663" t="str">
            <v>G6010</v>
          </cell>
          <cell r="M1663">
            <v>2002</v>
          </cell>
          <cell r="N1663">
            <v>6</v>
          </cell>
          <cell r="O1663" t="str">
            <v>043035</v>
          </cell>
          <cell r="P1663">
            <v>3</v>
          </cell>
          <cell r="Q1663" t="str">
            <v>14772</v>
          </cell>
          <cell r="R1663" t="str">
            <v>21778</v>
          </cell>
          <cell r="S1663" t="str">
            <v>0</v>
          </cell>
          <cell r="T1663" t="str">
            <v>CONVERTIDORA DE CARTON MANTA CIA. LTDA.</v>
          </cell>
          <cell r="U1663">
            <v>43035</v>
          </cell>
        </row>
        <row r="1664">
          <cell r="A1664" t="str">
            <v>G6009L8027</v>
          </cell>
          <cell r="B1664" t="str">
            <v>LAMINA 1391*616 K-C T/175</v>
          </cell>
          <cell r="C1664">
            <v>90</v>
          </cell>
          <cell r="D1664" t="str">
            <v>8</v>
          </cell>
          <cell r="E1664">
            <v>20020628</v>
          </cell>
          <cell r="F1664" t="str">
            <v>UN</v>
          </cell>
          <cell r="G1664">
            <v>-1</v>
          </cell>
          <cell r="H1664">
            <v>565</v>
          </cell>
          <cell r="I1664">
            <v>0.53400000000000003</v>
          </cell>
          <cell r="J1664">
            <v>-301.70999999999998</v>
          </cell>
          <cell r="K1664" t="str">
            <v>Peso de Producto Terminado</v>
          </cell>
          <cell r="L1664" t="str">
            <v>G6009</v>
          </cell>
          <cell r="M1664">
            <v>2002</v>
          </cell>
          <cell r="N1664">
            <v>6</v>
          </cell>
          <cell r="O1664" t="str">
            <v>043941</v>
          </cell>
          <cell r="P1664">
            <v>1</v>
          </cell>
          <cell r="Q1664" t="str">
            <v>G6009</v>
          </cell>
          <cell r="R1664" t="str">
            <v>FACTUPA$02</v>
          </cell>
          <cell r="S1664" t="str">
            <v>0200015281</v>
          </cell>
          <cell r="T1664" t="str">
            <v>PROPAPER S. A.</v>
          </cell>
          <cell r="U1664">
            <v>43941</v>
          </cell>
          <cell r="V1664">
            <v>226</v>
          </cell>
          <cell r="W1664">
            <v>0</v>
          </cell>
          <cell r="X1664">
            <v>226</v>
          </cell>
          <cell r="Y1664">
            <v>27.12</v>
          </cell>
        </row>
        <row r="1665">
          <cell r="A1665" t="str">
            <v>G2719C8001</v>
          </cell>
          <cell r="B1665" t="str">
            <v>CJ ROPA 700*490*600 T175</v>
          </cell>
          <cell r="C1665">
            <v>2</v>
          </cell>
          <cell r="D1665" t="str">
            <v>8</v>
          </cell>
          <cell r="E1665">
            <v>20020618</v>
          </cell>
          <cell r="F1665" t="str">
            <v>UN</v>
          </cell>
          <cell r="G1665">
            <v>1</v>
          </cell>
          <cell r="H1665">
            <v>565</v>
          </cell>
          <cell r="I1665">
            <v>1.5640000000000001</v>
          </cell>
          <cell r="J1665">
            <v>883.66</v>
          </cell>
          <cell r="K1665" t="str">
            <v>Peso de Producto Terminado</v>
          </cell>
          <cell r="L1665" t="str">
            <v>G2719</v>
          </cell>
          <cell r="M1665">
            <v>2002</v>
          </cell>
          <cell r="N1665">
            <v>6</v>
          </cell>
          <cell r="O1665" t="str">
            <v>043485</v>
          </cell>
          <cell r="P1665">
            <v>6</v>
          </cell>
          <cell r="Q1665" t="str">
            <v>15341</v>
          </cell>
          <cell r="R1665" t="str">
            <v>21902</v>
          </cell>
          <cell r="S1665" t="str">
            <v>0</v>
          </cell>
          <cell r="T1665" t="str">
            <v>PATRICIO NUÑEZ</v>
          </cell>
          <cell r="U1665">
            <v>43485</v>
          </cell>
        </row>
        <row r="1666">
          <cell r="A1666" t="str">
            <v>G2958C8003</v>
          </cell>
          <cell r="B1666" t="str">
            <v>CJ REGULARES 380*300*220 K-C T-175</v>
          </cell>
          <cell r="C1666">
            <v>2</v>
          </cell>
          <cell r="D1666" t="str">
            <v>8</v>
          </cell>
          <cell r="E1666">
            <v>20020612</v>
          </cell>
          <cell r="F1666" t="str">
            <v>UN</v>
          </cell>
          <cell r="G1666">
            <v>1</v>
          </cell>
          <cell r="H1666">
            <v>1449</v>
          </cell>
          <cell r="I1666">
            <v>0.438</v>
          </cell>
          <cell r="J1666">
            <v>634.66200000000003</v>
          </cell>
          <cell r="K1666" t="str">
            <v>Peso de Producto Terminado</v>
          </cell>
          <cell r="L1666" t="str">
            <v>G2958</v>
          </cell>
          <cell r="M1666">
            <v>2002</v>
          </cell>
          <cell r="N1666">
            <v>6</v>
          </cell>
          <cell r="O1666" t="str">
            <v>043228</v>
          </cell>
          <cell r="P1666">
            <v>3</v>
          </cell>
          <cell r="Q1666" t="str">
            <v>15082</v>
          </cell>
          <cell r="R1666" t="str">
            <v>21844</v>
          </cell>
          <cell r="S1666" t="str">
            <v>0</v>
          </cell>
          <cell r="T1666" t="str">
            <v>VENOTI S.A.</v>
          </cell>
          <cell r="U1666">
            <v>43228</v>
          </cell>
        </row>
        <row r="1667">
          <cell r="A1667" t="str">
            <v>G2958C8003</v>
          </cell>
          <cell r="B1667" t="str">
            <v>CJ REGULARES 380*300*220 K-C T-175</v>
          </cell>
          <cell r="C1667">
            <v>90</v>
          </cell>
          <cell r="D1667" t="str">
            <v>8</v>
          </cell>
          <cell r="E1667">
            <v>20020613</v>
          </cell>
          <cell r="F1667" t="str">
            <v>UN</v>
          </cell>
          <cell r="G1667">
            <v>-1</v>
          </cell>
          <cell r="H1667">
            <v>1449</v>
          </cell>
          <cell r="I1667">
            <v>0.438</v>
          </cell>
          <cell r="J1667">
            <v>-634.66200000000003</v>
          </cell>
          <cell r="K1667" t="str">
            <v>Peso de Producto Terminado</v>
          </cell>
          <cell r="L1667" t="str">
            <v>G2958</v>
          </cell>
          <cell r="M1667">
            <v>2002</v>
          </cell>
          <cell r="N1667">
            <v>6</v>
          </cell>
          <cell r="O1667" t="str">
            <v>043233</v>
          </cell>
          <cell r="P1667">
            <v>1</v>
          </cell>
          <cell r="Q1667" t="str">
            <v>G2958</v>
          </cell>
          <cell r="R1667" t="str">
            <v>FACTUPA$02</v>
          </cell>
          <cell r="S1667" t="str">
            <v>0200014956</v>
          </cell>
          <cell r="T1667" t="str">
            <v>VENOTI S.A.</v>
          </cell>
          <cell r="U1667">
            <v>43233</v>
          </cell>
          <cell r="V1667">
            <v>521.64</v>
          </cell>
          <cell r="W1667">
            <v>0</v>
          </cell>
          <cell r="X1667">
            <v>521.64</v>
          </cell>
          <cell r="Y1667">
            <v>62.6</v>
          </cell>
        </row>
        <row r="1668">
          <cell r="A1668" t="str">
            <v>G2958L8005</v>
          </cell>
          <cell r="B1668" t="str">
            <v>LAMINAS 2150*1890 K-C 175</v>
          </cell>
          <cell r="C1668">
            <v>2</v>
          </cell>
          <cell r="D1668" t="str">
            <v>8</v>
          </cell>
          <cell r="E1668">
            <v>20020613</v>
          </cell>
          <cell r="F1668" t="str">
            <v>UN</v>
          </cell>
          <cell r="G1668">
            <v>1</v>
          </cell>
          <cell r="H1668">
            <v>1005</v>
          </cell>
          <cell r="I1668">
            <v>2.3780000000000001</v>
          </cell>
          <cell r="J1668">
            <v>2389.89</v>
          </cell>
          <cell r="K1668" t="str">
            <v>Peso de Producto Terminado</v>
          </cell>
          <cell r="L1668" t="str">
            <v>G2958</v>
          </cell>
          <cell r="M1668">
            <v>2002</v>
          </cell>
          <cell r="N1668">
            <v>6</v>
          </cell>
          <cell r="O1668" t="str">
            <v>043351</v>
          </cell>
          <cell r="P1668">
            <v>1</v>
          </cell>
          <cell r="Q1668" t="str">
            <v>14796</v>
          </cell>
          <cell r="R1668" t="str">
            <v>21904</v>
          </cell>
          <cell r="S1668" t="str">
            <v>0</v>
          </cell>
          <cell r="T1668" t="str">
            <v>VENOTI S.A.</v>
          </cell>
          <cell r="U1668">
            <v>43351</v>
          </cell>
        </row>
        <row r="1669">
          <cell r="A1669" t="str">
            <v>G2958L8005</v>
          </cell>
          <cell r="B1669" t="str">
            <v>LAMINAS 2150*1890 K-C 175</v>
          </cell>
          <cell r="C1669">
            <v>90</v>
          </cell>
          <cell r="D1669" t="str">
            <v>8</v>
          </cell>
          <cell r="E1669">
            <v>20020615</v>
          </cell>
          <cell r="F1669" t="str">
            <v>UN</v>
          </cell>
          <cell r="G1669">
            <v>-1</v>
          </cell>
          <cell r="H1669">
            <v>1005</v>
          </cell>
          <cell r="I1669">
            <v>2.3780000000000001</v>
          </cell>
          <cell r="J1669">
            <v>-2389.89</v>
          </cell>
          <cell r="K1669" t="str">
            <v>Peso de Producto Terminado</v>
          </cell>
          <cell r="L1669" t="str">
            <v>G2958</v>
          </cell>
          <cell r="M1669">
            <v>2002</v>
          </cell>
          <cell r="N1669">
            <v>6</v>
          </cell>
          <cell r="O1669" t="str">
            <v>043352</v>
          </cell>
          <cell r="P1669">
            <v>1</v>
          </cell>
          <cell r="Q1669" t="str">
            <v>G2958</v>
          </cell>
          <cell r="R1669" t="str">
            <v>FACTUPA$02</v>
          </cell>
          <cell r="S1669" t="str">
            <v>0200015011</v>
          </cell>
          <cell r="T1669" t="str">
            <v>VENOTI S.A.</v>
          </cell>
          <cell r="U1669">
            <v>43352</v>
          </cell>
          <cell r="V1669">
            <v>1768.8</v>
          </cell>
          <cell r="W1669">
            <v>0</v>
          </cell>
          <cell r="X1669">
            <v>1768.8</v>
          </cell>
          <cell r="Y1669">
            <v>212.26</v>
          </cell>
        </row>
        <row r="1670">
          <cell r="A1670" t="str">
            <v>G6009L8D02</v>
          </cell>
          <cell r="B1670" t="str">
            <v>LAMINAS 1252*546 T/200</v>
          </cell>
          <cell r="C1670">
            <v>2</v>
          </cell>
          <cell r="D1670" t="str">
            <v>8</v>
          </cell>
          <cell r="E1670">
            <v>20020627</v>
          </cell>
          <cell r="F1670" t="str">
            <v>UN</v>
          </cell>
          <cell r="G1670">
            <v>1</v>
          </cell>
          <cell r="H1670">
            <v>1067</v>
          </cell>
          <cell r="I1670">
            <v>0.42799999999999999</v>
          </cell>
          <cell r="J1670">
            <v>456.67599999999999</v>
          </cell>
          <cell r="K1670" t="str">
            <v>Peso de Producto Terminado</v>
          </cell>
          <cell r="L1670" t="str">
            <v>G6009</v>
          </cell>
          <cell r="M1670">
            <v>2002</v>
          </cell>
          <cell r="N1670">
            <v>6</v>
          </cell>
          <cell r="O1670" t="str">
            <v>043934</v>
          </cell>
          <cell r="P1670">
            <v>3</v>
          </cell>
          <cell r="Q1670" t="str">
            <v>14169</v>
          </cell>
          <cell r="R1670" t="str">
            <v>22152</v>
          </cell>
          <cell r="S1670" t="str">
            <v>0</v>
          </cell>
          <cell r="T1670" t="str">
            <v>PROPAPER S. A.</v>
          </cell>
          <cell r="U1670">
            <v>43934</v>
          </cell>
        </row>
        <row r="1671">
          <cell r="A1671" t="str">
            <v>G6009L8D02</v>
          </cell>
          <cell r="B1671" t="str">
            <v>LAMINAS 1252*546 T/200</v>
          </cell>
          <cell r="C1671">
            <v>90</v>
          </cell>
          <cell r="D1671" t="str">
            <v>8</v>
          </cell>
          <cell r="E1671">
            <v>20020628</v>
          </cell>
          <cell r="F1671" t="str">
            <v>UN</v>
          </cell>
          <cell r="G1671">
            <v>-1</v>
          </cell>
          <cell r="H1671">
            <v>1067</v>
          </cell>
          <cell r="I1671">
            <v>0.42799999999999999</v>
          </cell>
          <cell r="J1671">
            <v>-456.67599999999999</v>
          </cell>
          <cell r="K1671" t="str">
            <v>Peso de Producto Terminado</v>
          </cell>
          <cell r="L1671" t="str">
            <v>G6009</v>
          </cell>
          <cell r="M1671">
            <v>2002</v>
          </cell>
          <cell r="N1671">
            <v>6</v>
          </cell>
          <cell r="O1671" t="str">
            <v>043935</v>
          </cell>
          <cell r="P1671">
            <v>1</v>
          </cell>
          <cell r="Q1671" t="str">
            <v>G6009</v>
          </cell>
          <cell r="R1671" t="str">
            <v>FACTUPA$02</v>
          </cell>
          <cell r="S1671" t="str">
            <v>0200015279</v>
          </cell>
          <cell r="T1671" t="str">
            <v>PROPAPER S. A.</v>
          </cell>
          <cell r="U1671">
            <v>43935</v>
          </cell>
          <cell r="V1671">
            <v>362.78</v>
          </cell>
          <cell r="W1671">
            <v>0</v>
          </cell>
          <cell r="X1671">
            <v>362.78</v>
          </cell>
          <cell r="Y1671">
            <v>43.53</v>
          </cell>
        </row>
        <row r="1672">
          <cell r="A1672" t="str">
            <v>G6009L8024</v>
          </cell>
          <cell r="B1672" t="str">
            <v>LAMINA 1471*608 K-C T/200</v>
          </cell>
          <cell r="C1672">
            <v>2</v>
          </cell>
          <cell r="D1672" t="str">
            <v>8</v>
          </cell>
          <cell r="E1672">
            <v>20020627</v>
          </cell>
          <cell r="F1672" t="str">
            <v>UN</v>
          </cell>
          <cell r="G1672">
            <v>1</v>
          </cell>
          <cell r="H1672">
            <v>493</v>
          </cell>
          <cell r="I1672">
            <v>0.55700000000000005</v>
          </cell>
          <cell r="J1672">
            <v>274.601</v>
          </cell>
          <cell r="K1672" t="str">
            <v>Peso de Producto Terminado</v>
          </cell>
          <cell r="L1672" t="str">
            <v>G6009</v>
          </cell>
          <cell r="M1672">
            <v>2002</v>
          </cell>
          <cell r="N1672">
            <v>6</v>
          </cell>
          <cell r="O1672" t="str">
            <v>043934</v>
          </cell>
          <cell r="P1672">
            <v>8</v>
          </cell>
          <cell r="Q1672" t="str">
            <v>14173</v>
          </cell>
          <cell r="R1672" t="str">
            <v>22153</v>
          </cell>
          <cell r="S1672" t="str">
            <v>0</v>
          </cell>
          <cell r="T1672" t="str">
            <v>PROPAPER S. A.</v>
          </cell>
          <cell r="U1672">
            <v>43934</v>
          </cell>
        </row>
        <row r="1673">
          <cell r="A1673" t="str">
            <v>G6009L8024</v>
          </cell>
          <cell r="B1673" t="str">
            <v>LAMINA 1471*608 K-C T/200</v>
          </cell>
          <cell r="C1673">
            <v>90</v>
          </cell>
          <cell r="D1673" t="str">
            <v>8</v>
          </cell>
          <cell r="E1673">
            <v>20020628</v>
          </cell>
          <cell r="F1673" t="str">
            <v>UN</v>
          </cell>
          <cell r="G1673">
            <v>-1</v>
          </cell>
          <cell r="H1673">
            <v>493</v>
          </cell>
          <cell r="I1673">
            <v>0.55700000000000005</v>
          </cell>
          <cell r="J1673">
            <v>-274.601</v>
          </cell>
          <cell r="K1673" t="str">
            <v>Peso de Producto Terminado</v>
          </cell>
          <cell r="L1673" t="str">
            <v>G6009</v>
          </cell>
          <cell r="M1673">
            <v>2002</v>
          </cell>
          <cell r="N1673">
            <v>6</v>
          </cell>
          <cell r="O1673" t="str">
            <v>043935</v>
          </cell>
          <cell r="P1673">
            <v>2</v>
          </cell>
          <cell r="Q1673" t="str">
            <v>G6009</v>
          </cell>
          <cell r="R1673" t="str">
            <v>FACTUPA$02</v>
          </cell>
          <cell r="S1673" t="str">
            <v>0200015279</v>
          </cell>
          <cell r="T1673" t="str">
            <v>PROPAPER S. A.</v>
          </cell>
          <cell r="U1673">
            <v>43935</v>
          </cell>
          <cell r="V1673">
            <v>221.85</v>
          </cell>
          <cell r="W1673">
            <v>0</v>
          </cell>
          <cell r="X1673">
            <v>221.85</v>
          </cell>
          <cell r="Y1673">
            <v>26.62</v>
          </cell>
        </row>
        <row r="1674">
          <cell r="A1674" t="str">
            <v>G6009L8025</v>
          </cell>
          <cell r="B1674" t="str">
            <v>LAMINA 1661*681 K-C T/200</v>
          </cell>
          <cell r="C1674">
            <v>2</v>
          </cell>
          <cell r="D1674" t="str">
            <v>8</v>
          </cell>
          <cell r="E1674">
            <v>20020627</v>
          </cell>
          <cell r="F1674" t="str">
            <v>UN</v>
          </cell>
          <cell r="G1674">
            <v>1</v>
          </cell>
          <cell r="H1674">
            <v>545</v>
          </cell>
          <cell r="I1674">
            <v>0.70499999999999996</v>
          </cell>
          <cell r="J1674">
            <v>384.22500000000002</v>
          </cell>
          <cell r="K1674" t="str">
            <v>Peso de Producto Terminado</v>
          </cell>
          <cell r="L1674" t="str">
            <v>G6009</v>
          </cell>
          <cell r="M1674">
            <v>2002</v>
          </cell>
          <cell r="N1674">
            <v>6</v>
          </cell>
          <cell r="O1674" t="str">
            <v>043934</v>
          </cell>
          <cell r="P1674">
            <v>4</v>
          </cell>
          <cell r="Q1674" t="str">
            <v>14166</v>
          </cell>
          <cell r="R1674" t="str">
            <v>22154</v>
          </cell>
          <cell r="S1674" t="str">
            <v>0</v>
          </cell>
          <cell r="T1674" t="str">
            <v>PROPAPER S. A.</v>
          </cell>
          <cell r="U1674">
            <v>43934</v>
          </cell>
        </row>
        <row r="1675">
          <cell r="A1675" t="str">
            <v>G6009L8025</v>
          </cell>
          <cell r="B1675" t="str">
            <v>LAMINA 1661*681 K-C T/200</v>
          </cell>
          <cell r="C1675">
            <v>90</v>
          </cell>
          <cell r="D1675" t="str">
            <v>8</v>
          </cell>
          <cell r="E1675">
            <v>20020628</v>
          </cell>
          <cell r="F1675" t="str">
            <v>UN</v>
          </cell>
          <cell r="G1675">
            <v>-1</v>
          </cell>
          <cell r="H1675">
            <v>545</v>
          </cell>
          <cell r="I1675">
            <v>0.70499999999999996</v>
          </cell>
          <cell r="J1675">
            <v>-384.22500000000002</v>
          </cell>
          <cell r="K1675" t="str">
            <v>Peso de Producto Terminado</v>
          </cell>
          <cell r="L1675" t="str">
            <v>G6009</v>
          </cell>
          <cell r="M1675">
            <v>2002</v>
          </cell>
          <cell r="N1675">
            <v>6</v>
          </cell>
          <cell r="O1675" t="str">
            <v>043935</v>
          </cell>
          <cell r="P1675">
            <v>3</v>
          </cell>
          <cell r="Q1675" t="str">
            <v>G6009</v>
          </cell>
          <cell r="R1675" t="str">
            <v>FACTUPA$02</v>
          </cell>
          <cell r="S1675" t="str">
            <v>0200015279</v>
          </cell>
          <cell r="T1675" t="str">
            <v>PROPAPER S. A.</v>
          </cell>
          <cell r="U1675">
            <v>43935</v>
          </cell>
          <cell r="V1675">
            <v>310.64999999999998</v>
          </cell>
          <cell r="W1675">
            <v>0</v>
          </cell>
          <cell r="X1675">
            <v>310.64999999999998</v>
          </cell>
          <cell r="Y1675">
            <v>37.28</v>
          </cell>
        </row>
        <row r="1676">
          <cell r="A1676" t="str">
            <v>G6009L8026</v>
          </cell>
          <cell r="B1676" t="str">
            <v>LAMINA 1862*886 K-C T/175</v>
          </cell>
          <cell r="C1676">
            <v>2</v>
          </cell>
          <cell r="D1676" t="str">
            <v>8</v>
          </cell>
          <cell r="E1676">
            <v>20020627</v>
          </cell>
          <cell r="F1676" t="str">
            <v>UN</v>
          </cell>
          <cell r="G1676">
            <v>1</v>
          </cell>
          <cell r="H1676">
            <v>524</v>
          </cell>
          <cell r="I1676">
            <v>1.028</v>
          </cell>
          <cell r="J1676">
            <v>538.67200000000003</v>
          </cell>
          <cell r="K1676" t="str">
            <v>Peso de Producto Terminado</v>
          </cell>
          <cell r="L1676" t="str">
            <v>G6009</v>
          </cell>
          <cell r="M1676">
            <v>2002</v>
          </cell>
          <cell r="N1676">
            <v>6</v>
          </cell>
          <cell r="O1676" t="str">
            <v>043934</v>
          </cell>
          <cell r="P1676">
            <v>5</v>
          </cell>
          <cell r="Q1676" t="str">
            <v>14167</v>
          </cell>
          <cell r="R1676" t="str">
            <v>22155</v>
          </cell>
          <cell r="S1676" t="str">
            <v>0</v>
          </cell>
          <cell r="T1676" t="str">
            <v>PROPAPER S. A.</v>
          </cell>
          <cell r="U1676">
            <v>43934</v>
          </cell>
        </row>
        <row r="1677">
          <cell r="A1677" t="str">
            <v>G6009L8030</v>
          </cell>
          <cell r="B1677" t="str">
            <v>LAMINA 1068*510 K-C T175</v>
          </cell>
          <cell r="C1677">
            <v>2</v>
          </cell>
          <cell r="D1677" t="str">
            <v>8</v>
          </cell>
          <cell r="E1677">
            <v>20020627</v>
          </cell>
          <cell r="F1677" t="str">
            <v>UN</v>
          </cell>
          <cell r="G1677">
            <v>1</v>
          </cell>
          <cell r="H1677">
            <v>1020</v>
          </cell>
          <cell r="I1677">
            <v>0.33900000000000002</v>
          </cell>
          <cell r="J1677">
            <v>345.78</v>
          </cell>
          <cell r="K1677" t="str">
            <v>Peso de Producto Terminado</v>
          </cell>
          <cell r="L1677" t="str">
            <v>G6009</v>
          </cell>
          <cell r="M1677">
            <v>2002</v>
          </cell>
          <cell r="N1677">
            <v>6</v>
          </cell>
          <cell r="O1677" t="str">
            <v>043934</v>
          </cell>
          <cell r="P1677">
            <v>2</v>
          </cell>
          <cell r="Q1677" t="str">
            <v>14165</v>
          </cell>
          <cell r="R1677" t="str">
            <v>22159</v>
          </cell>
          <cell r="S1677" t="str">
            <v>0</v>
          </cell>
          <cell r="T1677" t="str">
            <v>PROPAPER S. A.</v>
          </cell>
          <cell r="U1677">
            <v>43934</v>
          </cell>
        </row>
        <row r="1678">
          <cell r="A1678" t="str">
            <v>G6009L8027</v>
          </cell>
          <cell r="B1678" t="str">
            <v>LAMINA 1391*616 K-C T/175</v>
          </cell>
          <cell r="C1678">
            <v>2</v>
          </cell>
          <cell r="D1678" t="str">
            <v>8</v>
          </cell>
          <cell r="E1678">
            <v>20020627</v>
          </cell>
          <cell r="F1678" t="str">
            <v>UN</v>
          </cell>
          <cell r="G1678">
            <v>1</v>
          </cell>
          <cell r="H1678">
            <v>565</v>
          </cell>
          <cell r="I1678">
            <v>0.53400000000000003</v>
          </cell>
          <cell r="J1678">
            <v>301.70999999999998</v>
          </cell>
          <cell r="K1678" t="str">
            <v>Peso de Producto Terminado</v>
          </cell>
          <cell r="L1678" t="str">
            <v>G6009</v>
          </cell>
          <cell r="M1678">
            <v>2002</v>
          </cell>
          <cell r="N1678">
            <v>6</v>
          </cell>
          <cell r="O1678" t="str">
            <v>043940</v>
          </cell>
          <cell r="P1678">
            <v>1</v>
          </cell>
          <cell r="Q1678" t="str">
            <v>14172</v>
          </cell>
          <cell r="R1678" t="str">
            <v>22156</v>
          </cell>
          <cell r="S1678" t="str">
            <v>0</v>
          </cell>
          <cell r="T1678" t="str">
            <v>PROPAPER S. A.</v>
          </cell>
          <cell r="U1678">
            <v>43940</v>
          </cell>
        </row>
        <row r="1679">
          <cell r="A1679" t="str">
            <v>G6009L8036</v>
          </cell>
          <cell r="B1679" t="str">
            <v>LAMINA 1143*526 K-C T/200</v>
          </cell>
          <cell r="C1679">
            <v>90</v>
          </cell>
          <cell r="D1679" t="str">
            <v>8</v>
          </cell>
          <cell r="E1679">
            <v>20020625</v>
          </cell>
          <cell r="F1679" t="str">
            <v>UN</v>
          </cell>
          <cell r="G1679">
            <v>-1</v>
          </cell>
          <cell r="H1679">
            <v>2203</v>
          </cell>
          <cell r="I1679">
            <v>0.376</v>
          </cell>
          <cell r="J1679">
            <v>-828.32799999999997</v>
          </cell>
          <cell r="K1679" t="str">
            <v>Peso de Producto Terminado</v>
          </cell>
          <cell r="L1679" t="str">
            <v>G6009</v>
          </cell>
          <cell r="M1679">
            <v>2002</v>
          </cell>
          <cell r="N1679">
            <v>6</v>
          </cell>
          <cell r="O1679" t="str">
            <v>043712</v>
          </cell>
          <cell r="P1679">
            <v>3</v>
          </cell>
          <cell r="Q1679" t="str">
            <v>G6009</v>
          </cell>
          <cell r="R1679" t="str">
            <v>FACTUPA$02</v>
          </cell>
          <cell r="S1679" t="str">
            <v>0200015195</v>
          </cell>
          <cell r="T1679" t="str">
            <v>PROPAPER S. A.</v>
          </cell>
          <cell r="U1679">
            <v>43712</v>
          </cell>
          <cell r="V1679">
            <v>616.84</v>
          </cell>
          <cell r="W1679">
            <v>0</v>
          </cell>
          <cell r="X1679">
            <v>616.84</v>
          </cell>
          <cell r="Y1679">
            <v>74.02</v>
          </cell>
        </row>
        <row r="1680">
          <cell r="A1680" t="str">
            <v>G6009L8028</v>
          </cell>
          <cell r="B1680" t="str">
            <v>LAMINA 1812*739 K-C T/175</v>
          </cell>
          <cell r="C1680">
            <v>2</v>
          </cell>
          <cell r="D1680" t="str">
            <v>8</v>
          </cell>
          <cell r="E1680">
            <v>20020627</v>
          </cell>
          <cell r="F1680" t="str">
            <v>UN</v>
          </cell>
          <cell r="G1680">
            <v>1</v>
          </cell>
          <cell r="H1680">
            <v>565</v>
          </cell>
          <cell r="I1680">
            <v>0.88100000000000001</v>
          </cell>
          <cell r="J1680">
            <v>497.76499999999999</v>
          </cell>
          <cell r="K1680" t="str">
            <v>Peso de Producto Terminado</v>
          </cell>
          <cell r="L1680" t="str">
            <v>G6009</v>
          </cell>
          <cell r="M1680">
            <v>2002</v>
          </cell>
          <cell r="N1680">
            <v>6</v>
          </cell>
          <cell r="O1680" t="str">
            <v>043934</v>
          </cell>
          <cell r="P1680">
            <v>6</v>
          </cell>
          <cell r="Q1680" t="str">
            <v>14170</v>
          </cell>
          <cell r="R1680" t="str">
            <v>22157</v>
          </cell>
          <cell r="S1680" t="str">
            <v>0</v>
          </cell>
          <cell r="T1680" t="str">
            <v>PROPAPER S. A.</v>
          </cell>
          <cell r="U1680">
            <v>43934</v>
          </cell>
        </row>
        <row r="1681">
          <cell r="A1681" t="str">
            <v>G6009L8028</v>
          </cell>
          <cell r="B1681" t="str">
            <v>LAMINA 1812*739 K-C T/175</v>
          </cell>
          <cell r="C1681">
            <v>90</v>
          </cell>
          <cell r="D1681" t="str">
            <v>8</v>
          </cell>
          <cell r="E1681">
            <v>20020628</v>
          </cell>
          <cell r="F1681" t="str">
            <v>UN</v>
          </cell>
          <cell r="G1681">
            <v>-1</v>
          </cell>
          <cell r="H1681">
            <v>565</v>
          </cell>
          <cell r="I1681">
            <v>0.88100000000000001</v>
          </cell>
          <cell r="J1681">
            <v>-497.76499999999999</v>
          </cell>
          <cell r="K1681" t="str">
            <v>Peso de Producto Terminado</v>
          </cell>
          <cell r="L1681" t="str">
            <v>G6009</v>
          </cell>
          <cell r="M1681">
            <v>2002</v>
          </cell>
          <cell r="N1681">
            <v>6</v>
          </cell>
          <cell r="O1681" t="str">
            <v>043935</v>
          </cell>
          <cell r="P1681">
            <v>5</v>
          </cell>
          <cell r="Q1681" t="str">
            <v>G6009</v>
          </cell>
          <cell r="R1681" t="str">
            <v>FACTUPA$02</v>
          </cell>
          <cell r="S1681" t="str">
            <v>0200015279</v>
          </cell>
          <cell r="T1681" t="str">
            <v>PROPAPER S. A.</v>
          </cell>
          <cell r="U1681">
            <v>43935</v>
          </cell>
          <cell r="V1681">
            <v>372.9</v>
          </cell>
          <cell r="W1681">
            <v>0</v>
          </cell>
          <cell r="X1681">
            <v>372.9</v>
          </cell>
          <cell r="Y1681">
            <v>44.75</v>
          </cell>
        </row>
        <row r="1682">
          <cell r="A1682" t="str">
            <v>G6009L8029</v>
          </cell>
          <cell r="B1682" t="str">
            <v>LAMINA 1643*651 K-C T/175</v>
          </cell>
          <cell r="C1682">
            <v>90</v>
          </cell>
          <cell r="D1682" t="str">
            <v>8</v>
          </cell>
          <cell r="E1682">
            <v>20020628</v>
          </cell>
          <cell r="F1682" t="str">
            <v>UN</v>
          </cell>
          <cell r="G1682">
            <v>-1</v>
          </cell>
          <cell r="H1682">
            <v>1562</v>
          </cell>
          <cell r="I1682">
            <v>0.66700000000000004</v>
          </cell>
          <cell r="J1682">
            <v>-1041.854</v>
          </cell>
          <cell r="K1682" t="str">
            <v>Peso de Producto Terminado</v>
          </cell>
          <cell r="L1682" t="str">
            <v>G6009</v>
          </cell>
          <cell r="M1682">
            <v>2002</v>
          </cell>
          <cell r="N1682">
            <v>6</v>
          </cell>
          <cell r="O1682" t="str">
            <v>043935</v>
          </cell>
          <cell r="P1682">
            <v>6</v>
          </cell>
          <cell r="Q1682" t="str">
            <v>G6009</v>
          </cell>
          <cell r="R1682" t="str">
            <v>FACTUPA$02</v>
          </cell>
          <cell r="S1682" t="str">
            <v>0200015279</v>
          </cell>
          <cell r="T1682" t="str">
            <v>PROPAPER S. A.</v>
          </cell>
          <cell r="U1682">
            <v>43935</v>
          </cell>
          <cell r="V1682">
            <v>781</v>
          </cell>
          <cell r="W1682">
            <v>0</v>
          </cell>
          <cell r="X1682">
            <v>781</v>
          </cell>
          <cell r="Y1682">
            <v>93.72</v>
          </cell>
        </row>
        <row r="1683">
          <cell r="A1683" t="str">
            <v>G6009L8030</v>
          </cell>
          <cell r="B1683" t="str">
            <v>LAMINA 1068*510 K-C T175</v>
          </cell>
          <cell r="C1683">
            <v>90</v>
          </cell>
          <cell r="D1683" t="str">
            <v>8</v>
          </cell>
          <cell r="E1683">
            <v>20020628</v>
          </cell>
          <cell r="F1683" t="str">
            <v>UN</v>
          </cell>
          <cell r="G1683">
            <v>-1</v>
          </cell>
          <cell r="H1683">
            <v>1020</v>
          </cell>
          <cell r="I1683">
            <v>0.33900000000000002</v>
          </cell>
          <cell r="J1683">
            <v>-345.78</v>
          </cell>
          <cell r="K1683" t="str">
            <v>Peso de Producto Terminado</v>
          </cell>
          <cell r="L1683" t="str">
            <v>G6009</v>
          </cell>
          <cell r="M1683">
            <v>2002</v>
          </cell>
          <cell r="N1683">
            <v>6</v>
          </cell>
          <cell r="O1683" t="str">
            <v>043937</v>
          </cell>
          <cell r="P1683">
            <v>1</v>
          </cell>
          <cell r="Q1683" t="str">
            <v>G6009</v>
          </cell>
          <cell r="R1683" t="str">
            <v>FACTUPA$02</v>
          </cell>
          <cell r="S1683" t="str">
            <v>0200015280</v>
          </cell>
          <cell r="T1683" t="str">
            <v>PROPAPER S. A.</v>
          </cell>
          <cell r="U1683">
            <v>43937</v>
          </cell>
          <cell r="V1683">
            <v>265.2</v>
          </cell>
          <cell r="W1683">
            <v>0</v>
          </cell>
          <cell r="X1683">
            <v>265.2</v>
          </cell>
          <cell r="Y1683">
            <v>31.82</v>
          </cell>
        </row>
        <row r="1684">
          <cell r="A1684" t="str">
            <v>G6009L8031</v>
          </cell>
          <cell r="B1684" t="str">
            <v>LAMINA 1167*589 K-C T/175</v>
          </cell>
          <cell r="C1684">
            <v>2</v>
          </cell>
          <cell r="D1684" t="str">
            <v>8</v>
          </cell>
          <cell r="E1684">
            <v>20020627</v>
          </cell>
          <cell r="F1684" t="str">
            <v>UN</v>
          </cell>
          <cell r="G1684">
            <v>1</v>
          </cell>
          <cell r="H1684">
            <v>1060</v>
          </cell>
          <cell r="I1684">
            <v>0.42499999999999999</v>
          </cell>
          <cell r="J1684">
            <v>450.5</v>
          </cell>
          <cell r="K1684" t="str">
            <v>Peso de Producto Terminado</v>
          </cell>
          <cell r="L1684" t="str">
            <v>G6009</v>
          </cell>
          <cell r="M1684">
            <v>2002</v>
          </cell>
          <cell r="N1684">
            <v>6</v>
          </cell>
          <cell r="O1684" t="str">
            <v>043934</v>
          </cell>
          <cell r="P1684">
            <v>1</v>
          </cell>
          <cell r="Q1684" t="str">
            <v>14171</v>
          </cell>
          <cell r="R1684" t="str">
            <v>22160</v>
          </cell>
          <cell r="S1684" t="str">
            <v>0</v>
          </cell>
          <cell r="T1684" t="str">
            <v>PROPAPER S. A.</v>
          </cell>
          <cell r="U1684">
            <v>43934</v>
          </cell>
        </row>
        <row r="1685">
          <cell r="A1685" t="str">
            <v>G6009L8031</v>
          </cell>
          <cell r="B1685" t="str">
            <v>LAMINA 1167*589 K-C T/175</v>
          </cell>
          <cell r="C1685">
            <v>90</v>
          </cell>
          <cell r="D1685" t="str">
            <v>8</v>
          </cell>
          <cell r="E1685">
            <v>20020628</v>
          </cell>
          <cell r="F1685" t="str">
            <v>UN</v>
          </cell>
          <cell r="G1685">
            <v>-1</v>
          </cell>
          <cell r="H1685">
            <v>1060</v>
          </cell>
          <cell r="I1685">
            <v>0.42499999999999999</v>
          </cell>
          <cell r="J1685">
            <v>-450.5</v>
          </cell>
          <cell r="K1685" t="str">
            <v>Peso de Producto Terminado</v>
          </cell>
          <cell r="L1685" t="str">
            <v>G6009</v>
          </cell>
          <cell r="M1685">
            <v>2002</v>
          </cell>
          <cell r="N1685">
            <v>6</v>
          </cell>
          <cell r="O1685" t="str">
            <v>043937</v>
          </cell>
          <cell r="P1685">
            <v>2</v>
          </cell>
          <cell r="Q1685" t="str">
            <v>G6009</v>
          </cell>
          <cell r="R1685" t="str">
            <v>FACTUPA$02</v>
          </cell>
          <cell r="S1685" t="str">
            <v>0200015280</v>
          </cell>
          <cell r="T1685" t="str">
            <v>PROPAPER S. A.</v>
          </cell>
          <cell r="U1685">
            <v>43937</v>
          </cell>
          <cell r="V1685">
            <v>339.2</v>
          </cell>
          <cell r="W1685">
            <v>0</v>
          </cell>
          <cell r="X1685">
            <v>339.2</v>
          </cell>
          <cell r="Y1685">
            <v>40.700000000000003</v>
          </cell>
        </row>
        <row r="1686">
          <cell r="A1686" t="str">
            <v>G6009L8033</v>
          </cell>
          <cell r="B1686" t="str">
            <v>LAMINA 540*1040 K-C T/200</v>
          </cell>
          <cell r="C1686">
            <v>2</v>
          </cell>
          <cell r="D1686" t="str">
            <v>8</v>
          </cell>
          <cell r="E1686">
            <v>20020625</v>
          </cell>
          <cell r="F1686" t="str">
            <v>UN</v>
          </cell>
          <cell r="G1686">
            <v>1</v>
          </cell>
          <cell r="H1686">
            <v>2200</v>
          </cell>
          <cell r="I1686">
            <v>0.35</v>
          </cell>
          <cell r="J1686">
            <v>770</v>
          </cell>
          <cell r="K1686" t="str">
            <v>Peso de Producto Terminado</v>
          </cell>
          <cell r="L1686" t="str">
            <v>G6009</v>
          </cell>
          <cell r="M1686">
            <v>2002</v>
          </cell>
          <cell r="N1686">
            <v>6</v>
          </cell>
          <cell r="O1686" t="str">
            <v>043711</v>
          </cell>
          <cell r="P1686">
            <v>1</v>
          </cell>
          <cell r="Q1686" t="str">
            <v>15198</v>
          </cell>
          <cell r="R1686" t="str">
            <v>22074</v>
          </cell>
          <cell r="S1686" t="str">
            <v>0</v>
          </cell>
          <cell r="T1686" t="str">
            <v>PROPAPER S. A.</v>
          </cell>
          <cell r="U1686">
            <v>43711</v>
          </cell>
        </row>
        <row r="1687">
          <cell r="A1687" t="str">
            <v>G6009L8033</v>
          </cell>
          <cell r="B1687" t="str">
            <v>LAMINA 540*1040 K-C T/200</v>
          </cell>
          <cell r="C1687">
            <v>90</v>
          </cell>
          <cell r="D1687" t="str">
            <v>8</v>
          </cell>
          <cell r="E1687">
            <v>20020625</v>
          </cell>
          <cell r="F1687" t="str">
            <v>UN</v>
          </cell>
          <cell r="G1687">
            <v>-1</v>
          </cell>
          <cell r="H1687">
            <v>2200</v>
          </cell>
          <cell r="I1687">
            <v>0.35</v>
          </cell>
          <cell r="J1687">
            <v>-770</v>
          </cell>
          <cell r="K1687" t="str">
            <v>Peso de Producto Terminado</v>
          </cell>
          <cell r="L1687" t="str">
            <v>G6009</v>
          </cell>
          <cell r="M1687">
            <v>2002</v>
          </cell>
          <cell r="N1687">
            <v>6</v>
          </cell>
          <cell r="O1687" t="str">
            <v>043712</v>
          </cell>
          <cell r="P1687">
            <v>4</v>
          </cell>
          <cell r="Q1687" t="str">
            <v>G6009</v>
          </cell>
          <cell r="R1687" t="str">
            <v>FACTUPA$02</v>
          </cell>
          <cell r="S1687" t="str">
            <v>0200015195</v>
          </cell>
          <cell r="T1687" t="str">
            <v>PROPAPER S. A.</v>
          </cell>
          <cell r="U1687">
            <v>43712</v>
          </cell>
          <cell r="V1687">
            <v>572</v>
          </cell>
          <cell r="W1687">
            <v>0</v>
          </cell>
          <cell r="X1687">
            <v>572</v>
          </cell>
          <cell r="Y1687">
            <v>68.64</v>
          </cell>
        </row>
        <row r="1688">
          <cell r="A1688" t="str">
            <v>G6009L8034</v>
          </cell>
          <cell r="B1688" t="str">
            <v>LAMINA 580*1150 K- CT/200</v>
          </cell>
          <cell r="C1688">
            <v>2</v>
          </cell>
          <cell r="D1688" t="str">
            <v>8</v>
          </cell>
          <cell r="E1688">
            <v>20020625</v>
          </cell>
          <cell r="F1688" t="str">
            <v>UN</v>
          </cell>
          <cell r="G1688">
            <v>1</v>
          </cell>
          <cell r="H1688">
            <v>1575</v>
          </cell>
          <cell r="I1688">
            <v>0.41599999999999998</v>
          </cell>
          <cell r="J1688">
            <v>655.20000000000005</v>
          </cell>
          <cell r="K1688" t="str">
            <v>Peso de Producto Terminado</v>
          </cell>
          <cell r="L1688" t="str">
            <v>G6009</v>
          </cell>
          <cell r="M1688">
            <v>2002</v>
          </cell>
          <cell r="N1688">
            <v>6</v>
          </cell>
          <cell r="O1688" t="str">
            <v>043711</v>
          </cell>
          <cell r="P1688">
            <v>4</v>
          </cell>
          <cell r="Q1688" t="str">
            <v>14146</v>
          </cell>
          <cell r="R1688" t="str">
            <v>22073</v>
          </cell>
          <cell r="S1688" t="str">
            <v>0</v>
          </cell>
          <cell r="T1688" t="str">
            <v>PROPAPER S. A.</v>
          </cell>
          <cell r="U1688">
            <v>43711</v>
          </cell>
        </row>
        <row r="1689">
          <cell r="A1689" t="str">
            <v>G6009L8034</v>
          </cell>
          <cell r="B1689" t="str">
            <v>LAMINA 580*1150 K- CT/200</v>
          </cell>
          <cell r="C1689">
            <v>90</v>
          </cell>
          <cell r="D1689" t="str">
            <v>8</v>
          </cell>
          <cell r="E1689">
            <v>20020625</v>
          </cell>
          <cell r="F1689" t="str">
            <v>UN</v>
          </cell>
          <cell r="G1689">
            <v>-1</v>
          </cell>
          <cell r="H1689">
            <v>1575</v>
          </cell>
          <cell r="I1689">
            <v>0.41599999999999998</v>
          </cell>
          <cell r="J1689">
            <v>-655.20000000000005</v>
          </cell>
          <cell r="K1689" t="str">
            <v>Peso de Producto Terminado</v>
          </cell>
          <cell r="L1689" t="str">
            <v>G6009</v>
          </cell>
          <cell r="M1689">
            <v>2002</v>
          </cell>
          <cell r="N1689">
            <v>6</v>
          </cell>
          <cell r="O1689" t="str">
            <v>043712</v>
          </cell>
          <cell r="P1689">
            <v>2</v>
          </cell>
          <cell r="Q1689" t="str">
            <v>G6009</v>
          </cell>
          <cell r="R1689" t="str">
            <v>FACTUPA$02</v>
          </cell>
          <cell r="S1689" t="str">
            <v>0200015195</v>
          </cell>
          <cell r="T1689" t="str">
            <v>PROPAPER S. A.</v>
          </cell>
          <cell r="U1689">
            <v>43712</v>
          </cell>
          <cell r="V1689">
            <v>488.25</v>
          </cell>
          <cell r="W1689">
            <v>0</v>
          </cell>
          <cell r="X1689">
            <v>488.25</v>
          </cell>
          <cell r="Y1689">
            <v>58.59</v>
          </cell>
        </row>
        <row r="1690">
          <cell r="A1690" t="str">
            <v>G6009L8035</v>
          </cell>
          <cell r="B1690" t="str">
            <v>LAMINA 620*1210 K-C T/200</v>
          </cell>
          <cell r="C1690">
            <v>2</v>
          </cell>
          <cell r="D1690" t="str">
            <v>8</v>
          </cell>
          <cell r="E1690">
            <v>20020625</v>
          </cell>
          <cell r="F1690" t="str">
            <v>UN</v>
          </cell>
          <cell r="G1690">
            <v>1</v>
          </cell>
          <cell r="H1690">
            <v>1574</v>
          </cell>
          <cell r="I1690">
            <v>0.46700000000000003</v>
          </cell>
          <cell r="J1690">
            <v>735.05799999999999</v>
          </cell>
          <cell r="K1690" t="str">
            <v>Peso de Producto Terminado</v>
          </cell>
          <cell r="L1690" t="str">
            <v>G6009</v>
          </cell>
          <cell r="M1690">
            <v>2002</v>
          </cell>
          <cell r="N1690">
            <v>6</v>
          </cell>
          <cell r="O1690" t="str">
            <v>043711</v>
          </cell>
          <cell r="P1690">
            <v>3</v>
          </cell>
          <cell r="Q1690" t="str">
            <v>14145</v>
          </cell>
          <cell r="R1690" t="str">
            <v>22056</v>
          </cell>
          <cell r="S1690" t="str">
            <v>0</v>
          </cell>
          <cell r="T1690" t="str">
            <v>PROPAPER S. A.</v>
          </cell>
          <cell r="U1690">
            <v>43711</v>
          </cell>
        </row>
        <row r="1691">
          <cell r="A1691" t="str">
            <v>G6009L8035</v>
          </cell>
          <cell r="B1691" t="str">
            <v>LAMINA 620*1210 K-C T/200</v>
          </cell>
          <cell r="C1691">
            <v>90</v>
          </cell>
          <cell r="D1691" t="str">
            <v>8</v>
          </cell>
          <cell r="E1691">
            <v>20020625</v>
          </cell>
          <cell r="F1691" t="str">
            <v>UN</v>
          </cell>
          <cell r="G1691">
            <v>-1</v>
          </cell>
          <cell r="H1691">
            <v>1574</v>
          </cell>
          <cell r="I1691">
            <v>0.46700000000000003</v>
          </cell>
          <cell r="J1691">
            <v>-735.05799999999999</v>
          </cell>
          <cell r="K1691" t="str">
            <v>Peso de Producto Terminado</v>
          </cell>
          <cell r="L1691" t="str">
            <v>G6009</v>
          </cell>
          <cell r="M1691">
            <v>2002</v>
          </cell>
          <cell r="N1691">
            <v>6</v>
          </cell>
          <cell r="O1691" t="str">
            <v>043712</v>
          </cell>
          <cell r="P1691">
            <v>1</v>
          </cell>
          <cell r="Q1691" t="str">
            <v>G6009</v>
          </cell>
          <cell r="R1691" t="str">
            <v>FACTUPA$02</v>
          </cell>
          <cell r="S1691" t="str">
            <v>0200015195</v>
          </cell>
          <cell r="T1691" t="str">
            <v>PROPAPER S. A.</v>
          </cell>
          <cell r="U1691">
            <v>43712</v>
          </cell>
          <cell r="V1691">
            <v>550.9</v>
          </cell>
          <cell r="W1691">
            <v>0</v>
          </cell>
          <cell r="X1691">
            <v>550.9</v>
          </cell>
          <cell r="Y1691">
            <v>66.11</v>
          </cell>
        </row>
        <row r="1692">
          <cell r="A1692" t="str">
            <v>G6009L8036</v>
          </cell>
          <cell r="B1692" t="str">
            <v>LAMINA 1143*526 K-C T/200</v>
          </cell>
          <cell r="C1692">
            <v>2</v>
          </cell>
          <cell r="D1692" t="str">
            <v>8</v>
          </cell>
          <cell r="E1692">
            <v>20020625</v>
          </cell>
          <cell r="F1692" t="str">
            <v>UN</v>
          </cell>
          <cell r="G1692">
            <v>1</v>
          </cell>
          <cell r="H1692">
            <v>2203</v>
          </cell>
          <cell r="I1692">
            <v>0.376</v>
          </cell>
          <cell r="J1692">
            <v>828.32799999999997</v>
          </cell>
          <cell r="K1692" t="str">
            <v>Peso de Producto Terminado</v>
          </cell>
          <cell r="L1692" t="str">
            <v>G6009</v>
          </cell>
          <cell r="M1692">
            <v>2002</v>
          </cell>
          <cell r="N1692">
            <v>6</v>
          </cell>
          <cell r="O1692" t="str">
            <v>043711</v>
          </cell>
          <cell r="P1692">
            <v>2</v>
          </cell>
          <cell r="Q1692" t="str">
            <v>14148</v>
          </cell>
          <cell r="R1692" t="str">
            <v>22058</v>
          </cell>
          <cell r="S1692" t="str">
            <v>0</v>
          </cell>
          <cell r="T1692" t="str">
            <v>PROPAPER S. A.</v>
          </cell>
          <cell r="U1692">
            <v>43711</v>
          </cell>
        </row>
        <row r="1693">
          <cell r="A1693" t="str">
            <v>G6009L8026</v>
          </cell>
          <cell r="B1693" t="str">
            <v>LAMINA 1862*886 K-C T/175</v>
          </cell>
          <cell r="C1693">
            <v>90</v>
          </cell>
          <cell r="D1693" t="str">
            <v>8</v>
          </cell>
          <cell r="E1693">
            <v>20020628</v>
          </cell>
          <cell r="F1693" t="str">
            <v>UN</v>
          </cell>
          <cell r="G1693">
            <v>-1</v>
          </cell>
          <cell r="H1693">
            <v>524</v>
          </cell>
          <cell r="I1693">
            <v>1.028</v>
          </cell>
          <cell r="J1693">
            <v>-538.67200000000003</v>
          </cell>
          <cell r="K1693" t="str">
            <v>Peso de Producto Terminado</v>
          </cell>
          <cell r="L1693" t="str">
            <v>G6009</v>
          </cell>
          <cell r="M1693">
            <v>2002</v>
          </cell>
          <cell r="N1693">
            <v>6</v>
          </cell>
          <cell r="O1693" t="str">
            <v>043935</v>
          </cell>
          <cell r="P1693">
            <v>4</v>
          </cell>
          <cell r="Q1693" t="str">
            <v>G6009</v>
          </cell>
          <cell r="R1693" t="str">
            <v>FACTUPA$02</v>
          </cell>
          <cell r="S1693" t="str">
            <v>0200015279</v>
          </cell>
          <cell r="T1693" t="str">
            <v>PROPAPER S. A.</v>
          </cell>
          <cell r="U1693">
            <v>43935</v>
          </cell>
          <cell r="V1693">
            <v>403.48</v>
          </cell>
          <cell r="W1693">
            <v>0</v>
          </cell>
          <cell r="X1693">
            <v>403.48</v>
          </cell>
          <cell r="Y1693">
            <v>48.42</v>
          </cell>
        </row>
        <row r="1694">
          <cell r="A1694" t="str">
            <v>G0000C9SEG</v>
          </cell>
          <cell r="B1694" t="str">
            <v>CAJAS DE SEGUNDA KILOS</v>
          </cell>
          <cell r="C1694">
            <v>90</v>
          </cell>
          <cell r="D1694" t="str">
            <v>9</v>
          </cell>
          <cell r="E1694">
            <v>20020610</v>
          </cell>
          <cell r="F1694" t="str">
            <v>KG</v>
          </cell>
          <cell r="G1694">
            <v>-1</v>
          </cell>
          <cell r="H1694">
            <v>300</v>
          </cell>
          <cell r="I1694">
            <v>1</v>
          </cell>
          <cell r="J1694">
            <v>-300</v>
          </cell>
          <cell r="K1694" t="str">
            <v>Peso de Producto Terminado</v>
          </cell>
          <cell r="L1694" t="str">
            <v>G0000</v>
          </cell>
          <cell r="M1694">
            <v>2002</v>
          </cell>
          <cell r="N1694">
            <v>6</v>
          </cell>
          <cell r="O1694" t="str">
            <v>043124</v>
          </cell>
          <cell r="P1694">
            <v>1</v>
          </cell>
          <cell r="Q1694" t="str">
            <v>G1296</v>
          </cell>
          <cell r="R1694" t="str">
            <v>FACTUPA$02</v>
          </cell>
          <cell r="S1694" t="str">
            <v>0200014905</v>
          </cell>
          <cell r="T1694" t="str">
            <v>INDUSTRIAL LA REFORMA</v>
          </cell>
          <cell r="U1694">
            <v>43124</v>
          </cell>
          <cell r="V1694">
            <v>210</v>
          </cell>
          <cell r="W1694">
            <v>0</v>
          </cell>
          <cell r="X1694">
            <v>210</v>
          </cell>
          <cell r="Y1694">
            <v>25.2</v>
          </cell>
        </row>
        <row r="1695">
          <cell r="A1695" t="str">
            <v>G0000C9SEG</v>
          </cell>
          <cell r="B1695" t="str">
            <v>CAJAS DE SEGUNDA KILOS</v>
          </cell>
          <cell r="C1695">
            <v>2</v>
          </cell>
          <cell r="D1695" t="str">
            <v>9</v>
          </cell>
          <cell r="E1695">
            <v>20020603</v>
          </cell>
          <cell r="F1695" t="str">
            <v>KG</v>
          </cell>
          <cell r="G1695">
            <v>1</v>
          </cell>
          <cell r="H1695">
            <v>345</v>
          </cell>
          <cell r="I1695">
            <v>1</v>
          </cell>
          <cell r="J1695">
            <v>345</v>
          </cell>
          <cell r="K1695" t="str">
            <v>Peso de Producto Terminado</v>
          </cell>
          <cell r="L1695" t="str">
            <v>G0000</v>
          </cell>
          <cell r="M1695">
            <v>2002</v>
          </cell>
          <cell r="N1695">
            <v>6</v>
          </cell>
          <cell r="O1695" t="str">
            <v>042808</v>
          </cell>
          <cell r="P1695">
            <v>1</v>
          </cell>
          <cell r="Q1695" t="str">
            <v>FACT14768</v>
          </cell>
          <cell r="R1695" t="str">
            <v>0</v>
          </cell>
          <cell r="S1695" t="str">
            <v>12484</v>
          </cell>
          <cell r="T1695" t="str">
            <v>INDUSTRIAL LA REFORMA</v>
          </cell>
          <cell r="U1695">
            <v>42808</v>
          </cell>
        </row>
        <row r="1696">
          <cell r="A1696" t="str">
            <v>G0000C9SEG</v>
          </cell>
          <cell r="B1696" t="str">
            <v>CAJAS DE SEGUNDA KILOS</v>
          </cell>
          <cell r="C1696">
            <v>90</v>
          </cell>
          <cell r="D1696" t="str">
            <v>9</v>
          </cell>
          <cell r="E1696">
            <v>20020603</v>
          </cell>
          <cell r="F1696" t="str">
            <v>KG</v>
          </cell>
          <cell r="G1696">
            <v>-1</v>
          </cell>
          <cell r="H1696">
            <v>345</v>
          </cell>
          <cell r="I1696">
            <v>1</v>
          </cell>
          <cell r="J1696">
            <v>-345</v>
          </cell>
          <cell r="K1696" t="str">
            <v>Peso de Producto Terminado</v>
          </cell>
          <cell r="L1696" t="str">
            <v>G0000</v>
          </cell>
          <cell r="M1696">
            <v>2002</v>
          </cell>
          <cell r="N1696">
            <v>6</v>
          </cell>
          <cell r="O1696" t="str">
            <v>042809</v>
          </cell>
          <cell r="P1696">
            <v>1</v>
          </cell>
          <cell r="Q1696" t="str">
            <v>G1222</v>
          </cell>
          <cell r="R1696" t="str">
            <v>FACTUPA$02</v>
          </cell>
          <cell r="S1696" t="str">
            <v>0200014768</v>
          </cell>
          <cell r="T1696" t="str">
            <v>INDUSTRIAL LA REFORMA</v>
          </cell>
          <cell r="U1696">
            <v>42809</v>
          </cell>
          <cell r="V1696">
            <v>241.5</v>
          </cell>
          <cell r="W1696">
            <v>0</v>
          </cell>
          <cell r="X1696">
            <v>241.5</v>
          </cell>
          <cell r="Y1696">
            <v>28.98</v>
          </cell>
        </row>
        <row r="1697">
          <cell r="A1697" t="str">
            <v>G0000C9SEG</v>
          </cell>
          <cell r="B1697" t="str">
            <v>CAJAS DE SEGUNDA KILOS</v>
          </cell>
          <cell r="C1697">
            <v>2</v>
          </cell>
          <cell r="D1697" t="str">
            <v>9</v>
          </cell>
          <cell r="E1697">
            <v>20020608</v>
          </cell>
          <cell r="F1697" t="str">
            <v>KG</v>
          </cell>
          <cell r="G1697">
            <v>1</v>
          </cell>
          <cell r="H1697">
            <v>35240</v>
          </cell>
          <cell r="I1697">
            <v>1</v>
          </cell>
          <cell r="J1697">
            <v>35240</v>
          </cell>
          <cell r="K1697" t="str">
            <v>Peso de Producto Terminado</v>
          </cell>
          <cell r="L1697" t="str">
            <v>G0000</v>
          </cell>
          <cell r="M1697">
            <v>2002</v>
          </cell>
          <cell r="N1697">
            <v>6</v>
          </cell>
          <cell r="O1697" t="str">
            <v>043121</v>
          </cell>
          <cell r="P1697">
            <v>1</v>
          </cell>
          <cell r="Q1697" t="str">
            <v>MEMO</v>
          </cell>
          <cell r="R1697" t="str">
            <v>0</v>
          </cell>
          <cell r="S1697" t="str">
            <v>0</v>
          </cell>
          <cell r="T1697" t="str">
            <v>INDUSTRIAL LA REFORMA</v>
          </cell>
          <cell r="U1697">
            <v>43121</v>
          </cell>
        </row>
        <row r="1698">
          <cell r="A1698" t="str">
            <v>G0000C9SEG</v>
          </cell>
          <cell r="B1698" t="str">
            <v>CAJAS DE SEGUNDA KILOS</v>
          </cell>
          <cell r="C1698">
            <v>90</v>
          </cell>
          <cell r="D1698" t="str">
            <v>9</v>
          </cell>
          <cell r="E1698">
            <v>20020610</v>
          </cell>
          <cell r="F1698" t="str">
            <v>KG</v>
          </cell>
          <cell r="G1698">
            <v>-1</v>
          </cell>
          <cell r="H1698">
            <v>110</v>
          </cell>
          <cell r="I1698">
            <v>1</v>
          </cell>
          <cell r="J1698">
            <v>-110</v>
          </cell>
          <cell r="K1698" t="str">
            <v>Peso de Producto Terminado</v>
          </cell>
          <cell r="L1698" t="str">
            <v>G0000</v>
          </cell>
          <cell r="M1698">
            <v>2002</v>
          </cell>
          <cell r="N1698">
            <v>6</v>
          </cell>
          <cell r="O1698" t="str">
            <v>043123</v>
          </cell>
          <cell r="P1698">
            <v>1</v>
          </cell>
          <cell r="Q1698" t="str">
            <v>G2004</v>
          </cell>
          <cell r="R1698" t="str">
            <v>FACTUPA$02</v>
          </cell>
          <cell r="S1698" t="str">
            <v>0200014904</v>
          </cell>
          <cell r="T1698" t="str">
            <v>INDUSTRIAL LA REFORMA</v>
          </cell>
          <cell r="U1698">
            <v>43123</v>
          </cell>
          <cell r="V1698">
            <v>71.5</v>
          </cell>
          <cell r="W1698">
            <v>0</v>
          </cell>
          <cell r="X1698">
            <v>71.5</v>
          </cell>
          <cell r="Y1698">
            <v>8.58</v>
          </cell>
        </row>
        <row r="1699">
          <cell r="A1699" t="str">
            <v>G0000C9SEG</v>
          </cell>
          <cell r="B1699" t="str">
            <v>CAJAS DE SEGUNDA KILOS</v>
          </cell>
          <cell r="C1699">
            <v>90</v>
          </cell>
          <cell r="D1699" t="str">
            <v>9</v>
          </cell>
          <cell r="E1699">
            <v>20020613</v>
          </cell>
          <cell r="F1699" t="str">
            <v>KG</v>
          </cell>
          <cell r="G1699">
            <v>-1</v>
          </cell>
          <cell r="H1699">
            <v>110</v>
          </cell>
          <cell r="I1699">
            <v>1</v>
          </cell>
          <cell r="J1699">
            <v>-110</v>
          </cell>
          <cell r="K1699" t="str">
            <v>Peso de Producto Terminado</v>
          </cell>
          <cell r="L1699" t="str">
            <v>G0000</v>
          </cell>
          <cell r="M1699">
            <v>2002</v>
          </cell>
          <cell r="N1699">
            <v>6</v>
          </cell>
          <cell r="O1699" t="str">
            <v>043278</v>
          </cell>
          <cell r="P1699">
            <v>1</v>
          </cell>
          <cell r="Q1699" t="str">
            <v>G2004</v>
          </cell>
          <cell r="R1699" t="str">
            <v>FACTUPA$02</v>
          </cell>
          <cell r="S1699" t="str">
            <v>0200014979</v>
          </cell>
          <cell r="T1699" t="str">
            <v>INDUSTRIAL LA REFORMA</v>
          </cell>
          <cell r="U1699">
            <v>43278</v>
          </cell>
          <cell r="V1699">
            <v>71.5</v>
          </cell>
          <cell r="W1699">
            <v>0</v>
          </cell>
          <cell r="X1699">
            <v>71.5</v>
          </cell>
          <cell r="Y1699">
            <v>8.58</v>
          </cell>
        </row>
        <row r="1700">
          <cell r="A1700" t="str">
            <v>G0000C9SEG</v>
          </cell>
          <cell r="B1700" t="str">
            <v>CAJAS DE SEGUNDA KILOS</v>
          </cell>
          <cell r="C1700">
            <v>90</v>
          </cell>
          <cell r="D1700" t="str">
            <v>9</v>
          </cell>
          <cell r="E1700">
            <v>20020625</v>
          </cell>
          <cell r="F1700" t="str">
            <v>KG</v>
          </cell>
          <cell r="G1700">
            <v>-1</v>
          </cell>
          <cell r="H1700">
            <v>9690</v>
          </cell>
          <cell r="I1700">
            <v>1</v>
          </cell>
          <cell r="J1700">
            <v>-9690</v>
          </cell>
          <cell r="K1700" t="str">
            <v>Peso de Producto Terminado</v>
          </cell>
          <cell r="L1700" t="str">
            <v>G0000</v>
          </cell>
          <cell r="M1700">
            <v>2002</v>
          </cell>
          <cell r="N1700">
            <v>6</v>
          </cell>
          <cell r="O1700" t="str">
            <v>043732</v>
          </cell>
          <cell r="P1700">
            <v>1</v>
          </cell>
          <cell r="Q1700" t="str">
            <v>G0450</v>
          </cell>
          <cell r="R1700" t="str">
            <v>FACTUPA$02</v>
          </cell>
          <cell r="S1700" t="str">
            <v>0200015202</v>
          </cell>
          <cell r="T1700" t="str">
            <v>INDUSTRIAL LA REFORMA</v>
          </cell>
          <cell r="U1700">
            <v>43732</v>
          </cell>
          <cell r="V1700">
            <v>2422.5</v>
          </cell>
          <cell r="W1700">
            <v>0</v>
          </cell>
          <cell r="X1700">
            <v>2422.5</v>
          </cell>
          <cell r="Y1700">
            <v>290.7</v>
          </cell>
        </row>
        <row r="1701">
          <cell r="A1701" t="str">
            <v>G0000C9SEG</v>
          </cell>
          <cell r="B1701" t="str">
            <v>CAJAS DE SEGUNDA KILOS</v>
          </cell>
          <cell r="C1701">
            <v>2</v>
          </cell>
          <cell r="D1701" t="str">
            <v>9</v>
          </cell>
          <cell r="E1701">
            <v>20020630</v>
          </cell>
          <cell r="F1701" t="str">
            <v>KG</v>
          </cell>
          <cell r="G1701">
            <v>1</v>
          </cell>
          <cell r="H1701">
            <v>300</v>
          </cell>
          <cell r="I1701">
            <v>1</v>
          </cell>
          <cell r="J1701">
            <v>300</v>
          </cell>
          <cell r="K1701" t="str">
            <v>Peso de Producto Terminado</v>
          </cell>
          <cell r="L1701" t="str">
            <v>G0000</v>
          </cell>
          <cell r="M1701">
            <v>2002</v>
          </cell>
          <cell r="N1701">
            <v>6</v>
          </cell>
          <cell r="O1701" t="str">
            <v>044132</v>
          </cell>
          <cell r="P1701">
            <v>1</v>
          </cell>
          <cell r="Q1701" t="str">
            <v>15036</v>
          </cell>
          <cell r="R1701" t="str">
            <v>0</v>
          </cell>
          <cell r="S1701" t="str">
            <v>0</v>
          </cell>
          <cell r="T1701" t="str">
            <v>INDUSTRIAL LA REFORMA</v>
          </cell>
          <cell r="U1701">
            <v>44132</v>
          </cell>
        </row>
        <row r="1702">
          <cell r="A1702" t="str">
            <v>G0000C9SEG</v>
          </cell>
          <cell r="B1702" t="str">
            <v>CAJAS DE SEGUNDA KILOS</v>
          </cell>
          <cell r="C1702">
            <v>97</v>
          </cell>
          <cell r="D1702" t="str">
            <v>9</v>
          </cell>
          <cell r="E1702">
            <v>20020608</v>
          </cell>
          <cell r="F1702" t="str">
            <v>KG</v>
          </cell>
          <cell r="G1702">
            <v>-1</v>
          </cell>
          <cell r="H1702">
            <v>2644</v>
          </cell>
          <cell r="I1702">
            <v>1</v>
          </cell>
          <cell r="J1702">
            <v>-2644</v>
          </cell>
          <cell r="K1702" t="str">
            <v>Peso de Producto Terminado</v>
          </cell>
          <cell r="L1702" t="str">
            <v>G0000</v>
          </cell>
          <cell r="M1702">
            <v>2002</v>
          </cell>
          <cell r="N1702">
            <v>6</v>
          </cell>
          <cell r="O1702" t="str">
            <v>043122</v>
          </cell>
          <cell r="P1702">
            <v>1</v>
          </cell>
          <cell r="Q1702" t="str">
            <v>MEMO</v>
          </cell>
          <cell r="R1702" t="str">
            <v>0</v>
          </cell>
          <cell r="T1702" t="str">
            <v>INDUSTRIAL LA REFORMA</v>
          </cell>
          <cell r="U1702">
            <v>43122</v>
          </cell>
        </row>
        <row r="1703">
          <cell r="A1703" t="str">
            <v>G0000DESPK</v>
          </cell>
          <cell r="B1703" t="str">
            <v>PACAS</v>
          </cell>
          <cell r="C1703">
            <v>2</v>
          </cell>
          <cell r="D1703" t="str">
            <v>E</v>
          </cell>
          <cell r="E1703">
            <v>20020630</v>
          </cell>
          <cell r="F1703" t="str">
            <v>KG</v>
          </cell>
          <cell r="G1703">
            <v>1</v>
          </cell>
          <cell r="H1703">
            <v>47702</v>
          </cell>
          <cell r="I1703">
            <v>1</v>
          </cell>
          <cell r="J1703">
            <v>47702</v>
          </cell>
          <cell r="K1703" t="str">
            <v>Peso de Producto Terminado</v>
          </cell>
          <cell r="L1703" t="str">
            <v>G0000</v>
          </cell>
          <cell r="M1703">
            <v>2002</v>
          </cell>
          <cell r="N1703">
            <v>6</v>
          </cell>
          <cell r="O1703" t="str">
            <v>044117</v>
          </cell>
          <cell r="P1703">
            <v>2</v>
          </cell>
          <cell r="Q1703" t="str">
            <v>G0514</v>
          </cell>
          <cell r="R1703" t="str">
            <v>0</v>
          </cell>
          <cell r="S1703" t="str">
            <v>0</v>
          </cell>
          <cell r="T1703" t="str">
            <v>INDUSTRIAL LA REFORMA</v>
          </cell>
          <cell r="U1703">
            <v>44117</v>
          </cell>
        </row>
        <row r="1704">
          <cell r="A1704" t="str">
            <v>G0000DESPK</v>
          </cell>
          <cell r="B1704" t="str">
            <v>PACAS</v>
          </cell>
          <cell r="C1704">
            <v>90</v>
          </cell>
          <cell r="D1704" t="str">
            <v>E</v>
          </cell>
          <cell r="E1704">
            <v>20020630</v>
          </cell>
          <cell r="F1704" t="str">
            <v>KG</v>
          </cell>
          <cell r="G1704">
            <v>-1</v>
          </cell>
          <cell r="H1704">
            <v>47702</v>
          </cell>
          <cell r="I1704">
            <v>1</v>
          </cell>
          <cell r="J1704">
            <v>-47702</v>
          </cell>
          <cell r="K1704" t="str">
            <v>Peso de Producto Terminado</v>
          </cell>
          <cell r="L1704" t="str">
            <v>G0000</v>
          </cell>
          <cell r="M1704">
            <v>2002</v>
          </cell>
          <cell r="N1704">
            <v>6</v>
          </cell>
          <cell r="O1704" t="str">
            <v>044118</v>
          </cell>
          <cell r="P1704">
            <v>2</v>
          </cell>
          <cell r="Q1704" t="str">
            <v>G0514</v>
          </cell>
          <cell r="R1704" t="str">
            <v>FACTUPA$02</v>
          </cell>
          <cell r="S1704" t="str">
            <v>0200015325</v>
          </cell>
          <cell r="T1704" t="str">
            <v>INDUSTRIAL LA REFORMA</v>
          </cell>
          <cell r="U1704">
            <v>44118</v>
          </cell>
          <cell r="V1704">
            <v>5485.73</v>
          </cell>
          <cell r="W1704">
            <v>0</v>
          </cell>
          <cell r="X1704">
            <v>5485.73</v>
          </cell>
          <cell r="Y1704">
            <v>658.29</v>
          </cell>
        </row>
        <row r="1705">
          <cell r="A1705" t="str">
            <v>G0000DESSK</v>
          </cell>
          <cell r="B1705" t="str">
            <v>DESPERDICIO SUELTO</v>
          </cell>
          <cell r="C1705">
            <v>2</v>
          </cell>
          <cell r="D1705" t="str">
            <v>E</v>
          </cell>
          <cell r="E1705">
            <v>20020630</v>
          </cell>
          <cell r="F1705" t="str">
            <v>KG</v>
          </cell>
          <cell r="G1705">
            <v>1</v>
          </cell>
          <cell r="H1705">
            <v>2968</v>
          </cell>
          <cell r="I1705">
            <v>1</v>
          </cell>
          <cell r="J1705">
            <v>2968</v>
          </cell>
          <cell r="K1705" t="str">
            <v>Peso de Producto Terminado</v>
          </cell>
          <cell r="L1705" t="str">
            <v>G0000</v>
          </cell>
          <cell r="M1705">
            <v>2002</v>
          </cell>
          <cell r="N1705">
            <v>6</v>
          </cell>
          <cell r="O1705" t="str">
            <v>044117</v>
          </cell>
          <cell r="P1705">
            <v>1</v>
          </cell>
          <cell r="Q1705" t="str">
            <v>G0514</v>
          </cell>
          <cell r="R1705" t="str">
            <v>0</v>
          </cell>
          <cell r="S1705" t="str">
            <v>0</v>
          </cell>
          <cell r="T1705" t="str">
            <v>INDUSTRIAL LA REFORMA</v>
          </cell>
          <cell r="U1705">
            <v>44117</v>
          </cell>
        </row>
        <row r="1706">
          <cell r="A1706" t="str">
            <v>G0000DESSK</v>
          </cell>
          <cell r="B1706" t="str">
            <v>DESPERDICIO SUELTO</v>
          </cell>
          <cell r="C1706">
            <v>90</v>
          </cell>
          <cell r="D1706" t="str">
            <v>E</v>
          </cell>
          <cell r="E1706">
            <v>20020630</v>
          </cell>
          <cell r="F1706" t="str">
            <v>KG</v>
          </cell>
          <cell r="G1706">
            <v>-1</v>
          </cell>
          <cell r="H1706">
            <v>2968</v>
          </cell>
          <cell r="I1706">
            <v>1</v>
          </cell>
          <cell r="J1706">
            <v>-2968</v>
          </cell>
          <cell r="K1706" t="str">
            <v>Peso de Producto Terminado</v>
          </cell>
          <cell r="L1706" t="str">
            <v>G0000</v>
          </cell>
          <cell r="M1706">
            <v>2002</v>
          </cell>
          <cell r="N1706">
            <v>6</v>
          </cell>
          <cell r="O1706" t="str">
            <v>044118</v>
          </cell>
          <cell r="P1706">
            <v>1</v>
          </cell>
          <cell r="Q1706" t="str">
            <v>G0514</v>
          </cell>
          <cell r="R1706" t="str">
            <v>FACTUPA$02</v>
          </cell>
          <cell r="S1706" t="str">
            <v>0200015325</v>
          </cell>
          <cell r="T1706" t="str">
            <v>INDUSTRIAL LA REFORMA</v>
          </cell>
          <cell r="U1706">
            <v>44118</v>
          </cell>
          <cell r="V1706">
            <v>308.67</v>
          </cell>
          <cell r="W1706">
            <v>0</v>
          </cell>
          <cell r="X1706">
            <v>308.67</v>
          </cell>
          <cell r="Y1706">
            <v>37.04</v>
          </cell>
        </row>
        <row r="1707">
          <cell r="A1707" t="str">
            <v>G0834LISFM</v>
          </cell>
          <cell r="B1707" t="str">
            <v>CARPETAS MANILA MICROC.</v>
          </cell>
          <cell r="C1707">
            <v>90</v>
          </cell>
          <cell r="D1707" t="str">
            <v>I</v>
          </cell>
          <cell r="E1707">
            <v>20020603</v>
          </cell>
          <cell r="F1707" t="str">
            <v>UN</v>
          </cell>
          <cell r="G1707">
            <v>-1</v>
          </cell>
          <cell r="H1707">
            <v>31</v>
          </cell>
          <cell r="I1707">
            <v>0.35</v>
          </cell>
          <cell r="J1707">
            <v>-10.85</v>
          </cell>
          <cell r="K1707" t="str">
            <v>Peso de Producto Terminado</v>
          </cell>
          <cell r="L1707" t="str">
            <v>G0834</v>
          </cell>
          <cell r="M1707">
            <v>2002</v>
          </cell>
          <cell r="N1707">
            <v>6</v>
          </cell>
          <cell r="O1707" t="str">
            <v>042841</v>
          </cell>
          <cell r="P1707">
            <v>1</v>
          </cell>
          <cell r="Q1707" t="str">
            <v>G0834</v>
          </cell>
          <cell r="R1707" t="str">
            <v>FACTUPA$02</v>
          </cell>
          <cell r="S1707" t="str">
            <v>0200014773</v>
          </cell>
          <cell r="T1707" t="str">
            <v>ECUAMAGIC</v>
          </cell>
          <cell r="U1707">
            <v>42841</v>
          </cell>
          <cell r="V1707">
            <v>17.850000000000001</v>
          </cell>
          <cell r="W1707">
            <v>0</v>
          </cell>
          <cell r="X1707">
            <v>17.850000000000001</v>
          </cell>
          <cell r="Y1707">
            <v>2.14</v>
          </cell>
        </row>
        <row r="1708">
          <cell r="A1708" t="str">
            <v>G0834LISFM</v>
          </cell>
          <cell r="B1708" t="str">
            <v>CARPETAS MANILA MICROC.</v>
          </cell>
          <cell r="C1708">
            <v>90</v>
          </cell>
          <cell r="D1708" t="str">
            <v>I</v>
          </cell>
          <cell r="E1708">
            <v>20020603</v>
          </cell>
          <cell r="F1708" t="str">
            <v>UN</v>
          </cell>
          <cell r="G1708">
            <v>-1</v>
          </cell>
          <cell r="H1708">
            <v>20</v>
          </cell>
          <cell r="I1708">
            <v>0.35</v>
          </cell>
          <cell r="J1708">
            <v>-7</v>
          </cell>
          <cell r="K1708" t="str">
            <v>Peso de Producto Terminado</v>
          </cell>
          <cell r="L1708" t="str">
            <v>G0834</v>
          </cell>
          <cell r="M1708">
            <v>2002</v>
          </cell>
          <cell r="N1708">
            <v>6</v>
          </cell>
          <cell r="O1708" t="str">
            <v>042841</v>
          </cell>
          <cell r="P1708">
            <v>1</v>
          </cell>
          <cell r="Q1708" t="str">
            <v>G0834</v>
          </cell>
          <cell r="R1708" t="str">
            <v>FACTUPA$02</v>
          </cell>
          <cell r="S1708" t="str">
            <v>0200014773</v>
          </cell>
          <cell r="T1708" t="str">
            <v>ECUAMAGIC</v>
          </cell>
          <cell r="U1708">
            <v>42841</v>
          </cell>
          <cell r="V1708">
            <v>17.850000000000001</v>
          </cell>
          <cell r="W1708">
            <v>0</v>
          </cell>
          <cell r="X1708">
            <v>17.850000000000001</v>
          </cell>
          <cell r="Y1708">
            <v>2.14</v>
          </cell>
        </row>
        <row r="1709">
          <cell r="A1709" t="str">
            <v>G0834LISFM</v>
          </cell>
          <cell r="B1709" t="str">
            <v>CARPETAS MANILA MICROC.</v>
          </cell>
          <cell r="C1709">
            <v>2</v>
          </cell>
          <cell r="D1709" t="str">
            <v>I</v>
          </cell>
          <cell r="E1709">
            <v>20020603</v>
          </cell>
          <cell r="F1709" t="str">
            <v>UN</v>
          </cell>
          <cell r="G1709">
            <v>1</v>
          </cell>
          <cell r="H1709">
            <v>20</v>
          </cell>
          <cell r="I1709">
            <v>0.35</v>
          </cell>
          <cell r="J1709">
            <v>7</v>
          </cell>
          <cell r="K1709" t="str">
            <v>Peso de Producto Terminado</v>
          </cell>
          <cell r="L1709" t="str">
            <v>G0834</v>
          </cell>
          <cell r="M1709">
            <v>2002</v>
          </cell>
          <cell r="N1709">
            <v>6</v>
          </cell>
          <cell r="O1709" t="str">
            <v>042840</v>
          </cell>
          <cell r="P1709">
            <v>1</v>
          </cell>
          <cell r="Q1709" t="str">
            <v>FACT14773</v>
          </cell>
          <cell r="R1709" t="str">
            <v>21646</v>
          </cell>
          <cell r="S1709" t="str">
            <v>12489</v>
          </cell>
          <cell r="T1709" t="str">
            <v>ECUAMAGIC</v>
          </cell>
          <cell r="U1709">
            <v>42840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ed"/>
      <sheetName val="TLCOMPRASJULIO"/>
      <sheetName val="Hoja1"/>
      <sheetName val="TLCOMPRASJULIO (2)"/>
      <sheetName val="IMPORT"/>
      <sheetName val="TLCOMPRASJULIO_(2)1"/>
      <sheetName val="TLCOMPRASJULIO_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AEC-18D8-47C6-A771-993AD8537FD4}">
  <sheetPr>
    <pageSetUpPr fitToPage="1"/>
  </sheetPr>
  <dimension ref="A1:T98"/>
  <sheetViews>
    <sheetView showGridLines="0" tabSelected="1" zoomScale="83" zoomScaleNormal="83" zoomScalePageLayoutView="69" workbookViewId="0">
      <pane ySplit="6" topLeftCell="A83" activePane="bottomLeft" state="frozen"/>
      <selection activeCell="L78" sqref="L78"/>
      <selection pane="bottomLeft" activeCell="L85" sqref="L85:L90"/>
    </sheetView>
  </sheetViews>
  <sheetFormatPr defaultColWidth="11.44140625" defaultRowHeight="13.2" x14ac:dyDescent="0.3"/>
  <cols>
    <col min="1" max="1" width="115.77734375" style="1" bestFit="1" customWidth="1"/>
    <col min="2" max="2" width="0.77734375" style="1" customWidth="1"/>
    <col min="3" max="3" width="6.77734375" style="1" customWidth="1"/>
    <col min="4" max="4" width="15.77734375" style="1" customWidth="1"/>
    <col min="5" max="5" width="0.77734375" style="1" customWidth="1"/>
    <col min="6" max="6" width="6.77734375" style="1" customWidth="1"/>
    <col min="7" max="7" width="15.77734375" style="1" customWidth="1"/>
    <col min="8" max="8" width="0.77734375" style="1" customWidth="1"/>
    <col min="9" max="9" width="9.77734375" style="1" customWidth="1"/>
    <col min="10" max="10" width="0.77734375" style="1" customWidth="1"/>
    <col min="11" max="11" width="6.77734375" style="1" customWidth="1"/>
    <col min="12" max="12" width="15.77734375" style="1" customWidth="1"/>
    <col min="13" max="14" width="12.77734375" style="92" bestFit="1" customWidth="1"/>
    <col min="15" max="15" width="12.21875" style="92" bestFit="1" customWidth="1"/>
    <col min="16" max="16" width="13.21875" style="92" bestFit="1" customWidth="1"/>
    <col min="17" max="17" width="14.77734375" style="92" bestFit="1" customWidth="1"/>
    <col min="18" max="18" width="12.5546875" style="92" bestFit="1" customWidth="1"/>
    <col min="19" max="19" width="11.44140625" style="92"/>
    <col min="20" max="20" width="12.5546875" style="92" bestFit="1" customWidth="1"/>
    <col min="21" max="16384" width="11.44140625" style="92"/>
  </cols>
  <sheetData>
    <row r="1" spans="1:15" ht="15.6" x14ac:dyDescent="0.3">
      <c r="A1" s="112" t="s">
        <v>89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5" x14ac:dyDescent="0.3">
      <c r="A2" s="114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5" x14ac:dyDescent="0.3">
      <c r="A3" s="116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5" x14ac:dyDescent="0.3">
      <c r="A4" s="2"/>
      <c r="C4" s="2"/>
      <c r="D4" s="2"/>
      <c r="F4" s="2"/>
      <c r="G4" s="2"/>
      <c r="I4" s="2"/>
      <c r="L4" s="2"/>
    </row>
    <row r="5" spans="1:15" s="96" customFormat="1" ht="4.05" customHeight="1" x14ac:dyDescent="0.3">
      <c r="A5" s="3"/>
      <c r="B5" s="4"/>
      <c r="C5" s="5"/>
      <c r="D5" s="6"/>
      <c r="E5" s="4"/>
      <c r="F5" s="6"/>
      <c r="G5" s="6"/>
      <c r="H5" s="4"/>
      <c r="I5" s="6"/>
      <c r="J5" s="4"/>
      <c r="K5" s="4"/>
      <c r="L5" s="6"/>
    </row>
    <row r="6" spans="1:15" ht="30" customHeight="1" x14ac:dyDescent="0.3">
      <c r="A6" s="7" t="s">
        <v>2</v>
      </c>
      <c r="C6" s="8" t="s">
        <v>3</v>
      </c>
      <c r="D6" s="9" t="s">
        <v>4</v>
      </c>
      <c r="F6" s="8" t="s">
        <v>3</v>
      </c>
      <c r="G6" s="9" t="s">
        <v>5</v>
      </c>
      <c r="I6" s="8" t="s">
        <v>6</v>
      </c>
      <c r="K6" s="8" t="s">
        <v>3</v>
      </c>
      <c r="L6" s="8" t="s">
        <v>7</v>
      </c>
    </row>
    <row r="7" spans="1:15" ht="3" customHeight="1" x14ac:dyDescent="0.3"/>
    <row r="8" spans="1:15" ht="15" customHeight="1" x14ac:dyDescent="0.3">
      <c r="A8" s="10" t="s">
        <v>8</v>
      </c>
      <c r="C8" s="11">
        <v>401</v>
      </c>
      <c r="D8" s="12">
        <v>0</v>
      </c>
      <c r="F8" s="11">
        <v>411</v>
      </c>
      <c r="G8" s="13">
        <v>0</v>
      </c>
      <c r="I8" s="14">
        <v>0.15</v>
      </c>
      <c r="K8" s="15">
        <v>421</v>
      </c>
      <c r="L8" s="12">
        <f>+G8*15%</f>
        <v>0</v>
      </c>
      <c r="M8" s="97"/>
      <c r="N8" s="97"/>
      <c r="O8" s="97"/>
    </row>
    <row r="9" spans="1:15" ht="15" customHeight="1" x14ac:dyDescent="0.3">
      <c r="A9" s="16" t="s">
        <v>9</v>
      </c>
      <c r="C9" s="17">
        <v>402</v>
      </c>
      <c r="D9" s="18">
        <v>0</v>
      </c>
      <c r="F9" s="17">
        <v>412</v>
      </c>
      <c r="G9" s="19">
        <v>0</v>
      </c>
      <c r="I9" s="20">
        <v>0.15</v>
      </c>
      <c r="K9" s="21">
        <v>422</v>
      </c>
      <c r="L9" s="18">
        <f>+G9*I9</f>
        <v>0</v>
      </c>
    </row>
    <row r="10" spans="1:15" ht="15" customHeight="1" x14ac:dyDescent="0.3">
      <c r="A10" s="16" t="s">
        <v>10</v>
      </c>
      <c r="C10" s="17">
        <v>403</v>
      </c>
      <c r="D10" s="18">
        <v>0</v>
      </c>
      <c r="F10" s="17">
        <v>413</v>
      </c>
      <c r="G10" s="19">
        <v>0</v>
      </c>
      <c r="I10" s="22"/>
      <c r="K10" s="23"/>
      <c r="L10" s="24"/>
    </row>
    <row r="11" spans="1:15" ht="15" customHeight="1" x14ac:dyDescent="0.3">
      <c r="A11" s="16" t="s">
        <v>11</v>
      </c>
      <c r="C11" s="17">
        <v>404</v>
      </c>
      <c r="D11" s="18">
        <v>0</v>
      </c>
      <c r="F11" s="17">
        <v>414</v>
      </c>
      <c r="G11" s="19">
        <v>0</v>
      </c>
      <c r="I11" s="22"/>
      <c r="K11" s="23"/>
      <c r="L11" s="24"/>
    </row>
    <row r="12" spans="1:15" s="98" customFormat="1" ht="15" customHeight="1" x14ac:dyDescent="0.3">
      <c r="A12" s="25" t="s">
        <v>12</v>
      </c>
      <c r="B12" s="26"/>
      <c r="C12" s="27">
        <v>405</v>
      </c>
      <c r="D12" s="18">
        <v>0</v>
      </c>
      <c r="E12" s="26"/>
      <c r="F12" s="27">
        <v>415</v>
      </c>
      <c r="G12" s="19">
        <v>0</v>
      </c>
      <c r="H12" s="26"/>
      <c r="I12" s="22"/>
      <c r="J12" s="1"/>
      <c r="K12" s="23"/>
      <c r="L12" s="24"/>
      <c r="M12" s="92"/>
    </row>
    <row r="13" spans="1:15" s="98" customFormat="1" ht="15" customHeight="1" x14ac:dyDescent="0.3">
      <c r="A13" s="25" t="s">
        <v>13</v>
      </c>
      <c r="B13" s="26"/>
      <c r="C13" s="27">
        <v>406</v>
      </c>
      <c r="D13" s="18">
        <v>0</v>
      </c>
      <c r="E13" s="26"/>
      <c r="F13" s="27">
        <v>416</v>
      </c>
      <c r="G13" s="19">
        <v>0</v>
      </c>
      <c r="H13" s="26"/>
      <c r="I13" s="22"/>
      <c r="J13" s="1"/>
      <c r="K13" s="23"/>
      <c r="L13" s="24"/>
      <c r="M13" s="92"/>
    </row>
    <row r="14" spans="1:15" ht="15" customHeight="1" x14ac:dyDescent="0.3">
      <c r="A14" s="16" t="s">
        <v>14</v>
      </c>
      <c r="C14" s="17">
        <v>407</v>
      </c>
      <c r="D14" s="18">
        <v>0</v>
      </c>
      <c r="F14" s="17">
        <v>417</v>
      </c>
      <c r="G14" s="19">
        <v>0</v>
      </c>
      <c r="I14" s="22"/>
      <c r="K14" s="23"/>
      <c r="L14" s="24"/>
      <c r="M14" s="99"/>
    </row>
    <row r="15" spans="1:15" ht="15" customHeight="1" x14ac:dyDescent="0.3">
      <c r="A15" s="28" t="s">
        <v>15</v>
      </c>
      <c r="C15" s="29">
        <v>408</v>
      </c>
      <c r="D15" s="30">
        <v>0</v>
      </c>
      <c r="F15" s="29">
        <v>418</v>
      </c>
      <c r="G15" s="31">
        <v>0</v>
      </c>
      <c r="I15" s="32"/>
      <c r="K15" s="33"/>
      <c r="L15" s="34"/>
    </row>
    <row r="16" spans="1:15" ht="3" customHeight="1" x14ac:dyDescent="0.3"/>
    <row r="17" spans="1:12" ht="15" customHeight="1" thickBot="1" x14ac:dyDescent="0.35">
      <c r="A17" s="35" t="s">
        <v>16</v>
      </c>
      <c r="C17" s="36">
        <v>409</v>
      </c>
      <c r="D17" s="37">
        <f>SUM(D8:D15)</f>
        <v>0</v>
      </c>
      <c r="F17" s="36">
        <v>419</v>
      </c>
      <c r="G17" s="37">
        <f>SUM(G8:G15)</f>
        <v>0</v>
      </c>
      <c r="K17" s="36">
        <v>429</v>
      </c>
      <c r="L17" s="37">
        <f>SUM(L8:L15)</f>
        <v>0</v>
      </c>
    </row>
    <row r="18" spans="1:12" ht="3" customHeight="1" x14ac:dyDescent="0.3"/>
    <row r="19" spans="1:12" ht="15" customHeight="1" x14ac:dyDescent="0.3">
      <c r="A19" s="38" t="s">
        <v>17</v>
      </c>
      <c r="C19" s="39">
        <v>431</v>
      </c>
      <c r="D19" s="40">
        <v>0</v>
      </c>
      <c r="F19" s="39">
        <v>431</v>
      </c>
      <c r="G19" s="41">
        <v>0</v>
      </c>
      <c r="I19" s="42"/>
      <c r="K19" s="39"/>
      <c r="L19" s="42"/>
    </row>
    <row r="20" spans="1:12" ht="15" customHeight="1" x14ac:dyDescent="0.3">
      <c r="A20" s="10" t="s">
        <v>18</v>
      </c>
      <c r="C20" s="43"/>
      <c r="D20" s="44"/>
      <c r="F20" s="45">
        <v>442</v>
      </c>
      <c r="G20" s="46">
        <v>0</v>
      </c>
      <c r="I20" s="42"/>
      <c r="K20" s="45"/>
      <c r="L20" s="42"/>
    </row>
    <row r="21" spans="1:12" ht="15" customHeight="1" x14ac:dyDescent="0.3">
      <c r="A21" s="28" t="s">
        <v>19</v>
      </c>
      <c r="C21" s="33"/>
      <c r="D21" s="34"/>
      <c r="F21" s="47">
        <v>443</v>
      </c>
      <c r="G21" s="48">
        <v>0</v>
      </c>
      <c r="I21" s="49">
        <v>0.15</v>
      </c>
      <c r="K21" s="47">
        <v>453</v>
      </c>
      <c r="L21" s="30">
        <f>+G21*I21</f>
        <v>0</v>
      </c>
    </row>
    <row r="22" spans="1:12" ht="15" customHeight="1" x14ac:dyDescent="0.3">
      <c r="A22" s="118" t="s">
        <v>20</v>
      </c>
      <c r="C22" s="120">
        <v>434</v>
      </c>
      <c r="D22" s="46">
        <f>+[31]Ventas!E16</f>
        <v>0</v>
      </c>
      <c r="F22" s="120">
        <v>444</v>
      </c>
      <c r="G22" s="46">
        <f>+D22</f>
        <v>0</v>
      </c>
      <c r="I22" s="42"/>
      <c r="L22" s="42"/>
    </row>
    <row r="23" spans="1:12" ht="15" customHeight="1" x14ac:dyDescent="0.3">
      <c r="A23" s="119"/>
      <c r="C23" s="121"/>
      <c r="D23" s="48">
        <v>0</v>
      </c>
      <c r="F23" s="121"/>
      <c r="G23" s="48">
        <v>0</v>
      </c>
      <c r="I23" s="49">
        <v>0.15</v>
      </c>
      <c r="L23" s="30">
        <f>+G23*I23</f>
        <v>0</v>
      </c>
    </row>
    <row r="24" spans="1:12" ht="15" customHeight="1" x14ac:dyDescent="0.3">
      <c r="A24" s="50"/>
      <c r="C24" s="51"/>
      <c r="D24" s="52"/>
      <c r="F24" s="51"/>
      <c r="G24" s="52"/>
      <c r="I24" s="53"/>
      <c r="L24" s="54"/>
    </row>
    <row r="25" spans="1:12" ht="15" customHeight="1" x14ac:dyDescent="0.3">
      <c r="A25" s="7" t="s">
        <v>21</v>
      </c>
    </row>
    <row r="26" spans="1:12" ht="3" customHeight="1" x14ac:dyDescent="0.3"/>
    <row r="27" spans="1:12" ht="15" customHeight="1" x14ac:dyDescent="0.3">
      <c r="A27" s="55" t="s">
        <v>22</v>
      </c>
      <c r="C27" s="43"/>
      <c r="D27" s="44"/>
      <c r="F27" s="56">
        <v>480</v>
      </c>
      <c r="G27" s="12">
        <f>+G8+G9</f>
        <v>0</v>
      </c>
      <c r="I27" s="57">
        <v>0.15</v>
      </c>
      <c r="K27" s="15" t="s">
        <v>23</v>
      </c>
      <c r="L27" s="12">
        <f>+G27*I27</f>
        <v>0</v>
      </c>
    </row>
    <row r="28" spans="1:12" ht="15" customHeight="1" x14ac:dyDescent="0.3">
      <c r="A28" s="55" t="s">
        <v>24</v>
      </c>
      <c r="C28" s="23"/>
      <c r="D28" s="24"/>
      <c r="F28" s="56">
        <v>481</v>
      </c>
      <c r="G28" s="12">
        <v>0</v>
      </c>
      <c r="I28" s="14">
        <v>0.15</v>
      </c>
      <c r="K28" s="58" t="s">
        <v>25</v>
      </c>
      <c r="L28" s="12">
        <f>+G28*I28</f>
        <v>0</v>
      </c>
    </row>
    <row r="29" spans="1:12" ht="15" customHeight="1" x14ac:dyDescent="0.3">
      <c r="A29" s="55" t="s">
        <v>26</v>
      </c>
      <c r="C29" s="33"/>
      <c r="D29" s="34"/>
      <c r="F29" s="59"/>
      <c r="G29" s="60"/>
      <c r="I29" s="61"/>
      <c r="K29" s="58" t="s">
        <v>27</v>
      </c>
      <c r="L29" s="62">
        <f>+G29*I29</f>
        <v>0</v>
      </c>
    </row>
    <row r="30" spans="1:12" ht="3" customHeight="1" x14ac:dyDescent="0.3"/>
    <row r="31" spans="1:12" ht="15" customHeight="1" thickBot="1" x14ac:dyDescent="0.35">
      <c r="A31" s="35" t="s">
        <v>28</v>
      </c>
      <c r="K31" s="36" t="s">
        <v>29</v>
      </c>
      <c r="L31" s="37">
        <f>+L29+L27</f>
        <v>0</v>
      </c>
    </row>
    <row r="32" spans="1:12" ht="15" customHeight="1" x14ac:dyDescent="0.3"/>
    <row r="33" spans="1:18" ht="15" customHeight="1" x14ac:dyDescent="0.3">
      <c r="A33" s="55" t="s">
        <v>30</v>
      </c>
      <c r="C33" s="11">
        <v>111</v>
      </c>
      <c r="D33" s="46">
        <v>0</v>
      </c>
      <c r="F33" s="43"/>
      <c r="G33" s="44"/>
      <c r="I33" s="42"/>
      <c r="K33" s="43"/>
      <c r="L33" s="44"/>
    </row>
    <row r="34" spans="1:18" ht="15" customHeight="1" x14ac:dyDescent="0.3">
      <c r="A34" s="55" t="s">
        <v>31</v>
      </c>
      <c r="C34" s="29">
        <v>113</v>
      </c>
      <c r="D34" s="48">
        <v>0</v>
      </c>
      <c r="F34" s="33"/>
      <c r="G34" s="34"/>
      <c r="I34" s="32"/>
      <c r="K34" s="33"/>
      <c r="L34" s="34"/>
    </row>
    <row r="35" spans="1:18" ht="15" customHeight="1" x14ac:dyDescent="0.3"/>
    <row r="36" spans="1:18" ht="25.5" customHeight="1" x14ac:dyDescent="0.3">
      <c r="A36" s="63" t="s">
        <v>32</v>
      </c>
      <c r="C36" s="8" t="s">
        <v>3</v>
      </c>
      <c r="D36" s="9" t="s">
        <v>4</v>
      </c>
      <c r="F36" s="8" t="s">
        <v>3</v>
      </c>
      <c r="G36" s="9" t="s">
        <v>5</v>
      </c>
      <c r="I36" s="8" t="s">
        <v>6</v>
      </c>
      <c r="K36" s="8" t="s">
        <v>3</v>
      </c>
      <c r="L36" s="8" t="s">
        <v>7</v>
      </c>
      <c r="M36" s="100"/>
      <c r="N36" s="100"/>
      <c r="O36" s="100"/>
      <c r="P36" s="110"/>
      <c r="Q36" s="110"/>
    </row>
    <row r="37" spans="1:18" ht="3" customHeight="1" x14ac:dyDescent="0.3"/>
    <row r="38" spans="1:18" ht="15" customHeight="1" x14ac:dyDescent="0.3">
      <c r="A38" s="10" t="s">
        <v>33</v>
      </c>
      <c r="C38" s="11" t="s">
        <v>34</v>
      </c>
      <c r="D38" s="12">
        <v>0</v>
      </c>
      <c r="F38" s="64">
        <v>510</v>
      </c>
      <c r="G38" s="12">
        <v>0</v>
      </c>
      <c r="I38" s="14">
        <v>0.15</v>
      </c>
      <c r="K38" s="64">
        <v>520</v>
      </c>
      <c r="L38" s="12">
        <v>0</v>
      </c>
      <c r="M38" s="101"/>
      <c r="N38" s="102"/>
      <c r="O38" s="102"/>
      <c r="P38" s="101"/>
      <c r="R38" s="77"/>
    </row>
    <row r="39" spans="1:18" ht="15" customHeight="1" x14ac:dyDescent="0.3">
      <c r="A39" s="16" t="s">
        <v>35</v>
      </c>
      <c r="C39" s="17" t="s">
        <v>36</v>
      </c>
      <c r="D39" s="18">
        <v>0</v>
      </c>
      <c r="F39" s="65">
        <v>511</v>
      </c>
      <c r="G39" s="18">
        <v>0</v>
      </c>
      <c r="I39" s="20">
        <v>0.15</v>
      </c>
      <c r="K39" s="65">
        <v>521</v>
      </c>
      <c r="L39" s="18">
        <v>0</v>
      </c>
      <c r="M39" s="101"/>
      <c r="N39" s="103"/>
      <c r="O39" s="103"/>
      <c r="P39" s="101"/>
      <c r="R39" s="77"/>
    </row>
    <row r="40" spans="1:18" ht="15" customHeight="1" x14ac:dyDescent="0.3">
      <c r="A40" s="16" t="s">
        <v>37</v>
      </c>
      <c r="C40" s="17" t="s">
        <v>38</v>
      </c>
      <c r="D40" s="18">
        <v>0</v>
      </c>
      <c r="F40" s="65">
        <v>512</v>
      </c>
      <c r="G40" s="18">
        <v>0</v>
      </c>
      <c r="I40" s="20">
        <v>0.15</v>
      </c>
      <c r="K40" s="65">
        <v>522</v>
      </c>
      <c r="L40" s="18">
        <v>0</v>
      </c>
      <c r="M40" s="101"/>
      <c r="N40" s="102"/>
      <c r="O40" s="102"/>
      <c r="P40" s="101"/>
      <c r="R40" s="77"/>
    </row>
    <row r="41" spans="1:18" ht="15" customHeight="1" x14ac:dyDescent="0.3">
      <c r="A41" s="16" t="s">
        <v>39</v>
      </c>
      <c r="C41" s="17" t="s">
        <v>40</v>
      </c>
      <c r="D41" s="18">
        <v>0</v>
      </c>
      <c r="F41" s="65">
        <v>513</v>
      </c>
      <c r="G41" s="18">
        <v>0</v>
      </c>
      <c r="I41" s="20">
        <v>0.15</v>
      </c>
      <c r="K41" s="65">
        <v>523</v>
      </c>
      <c r="L41" s="18">
        <v>0</v>
      </c>
    </row>
    <row r="42" spans="1:18" ht="15" customHeight="1" x14ac:dyDescent="0.3">
      <c r="A42" s="16" t="s">
        <v>41</v>
      </c>
      <c r="C42" s="17" t="s">
        <v>42</v>
      </c>
      <c r="D42" s="18">
        <v>0</v>
      </c>
      <c r="F42" s="65">
        <v>514</v>
      </c>
      <c r="G42" s="18">
        <v>0</v>
      </c>
      <c r="I42" s="20">
        <v>0.15</v>
      </c>
      <c r="K42" s="65">
        <v>524</v>
      </c>
      <c r="L42" s="18">
        <v>0</v>
      </c>
      <c r="N42" s="102"/>
      <c r="O42" s="104"/>
    </row>
    <row r="43" spans="1:18" ht="15" customHeight="1" x14ac:dyDescent="0.3">
      <c r="A43" s="16" t="s">
        <v>43</v>
      </c>
      <c r="C43" s="17" t="s">
        <v>44</v>
      </c>
      <c r="D43" s="18">
        <v>0</v>
      </c>
      <c r="F43" s="65">
        <v>515</v>
      </c>
      <c r="G43" s="18">
        <v>0</v>
      </c>
      <c r="I43" s="20">
        <v>0.15</v>
      </c>
      <c r="K43" s="65">
        <v>525</v>
      </c>
      <c r="L43" s="18">
        <v>0</v>
      </c>
      <c r="N43" s="102"/>
    </row>
    <row r="44" spans="1:18" ht="15" customHeight="1" x14ac:dyDescent="0.3">
      <c r="A44" s="16" t="s">
        <v>45</v>
      </c>
      <c r="C44" s="22"/>
      <c r="D44" s="22"/>
      <c r="F44" s="22"/>
      <c r="G44" s="22"/>
      <c r="I44" s="22"/>
      <c r="K44" s="65">
        <v>526</v>
      </c>
      <c r="L44" s="18">
        <v>0</v>
      </c>
      <c r="N44" s="97"/>
    </row>
    <row r="45" spans="1:18" ht="15" customHeight="1" x14ac:dyDescent="0.3">
      <c r="A45" s="16" t="s">
        <v>46</v>
      </c>
      <c r="C45" s="22"/>
      <c r="D45" s="22"/>
      <c r="F45" s="22"/>
      <c r="G45" s="22"/>
      <c r="I45" s="22"/>
      <c r="K45" s="65">
        <v>527</v>
      </c>
      <c r="L45" s="18">
        <v>0</v>
      </c>
    </row>
    <row r="46" spans="1:18" ht="15" customHeight="1" x14ac:dyDescent="0.3">
      <c r="A46" s="16" t="s">
        <v>47</v>
      </c>
      <c r="C46" s="17">
        <v>506</v>
      </c>
      <c r="D46" s="18">
        <v>0</v>
      </c>
      <c r="F46" s="19" t="s">
        <v>48</v>
      </c>
      <c r="G46" s="18">
        <v>0</v>
      </c>
      <c r="I46" s="22"/>
      <c r="K46" s="22"/>
      <c r="L46" s="22"/>
      <c r="N46" s="97"/>
    </row>
    <row r="47" spans="1:18" ht="15" customHeight="1" x14ac:dyDescent="0.3">
      <c r="A47" s="16" t="s">
        <v>49</v>
      </c>
      <c r="C47" s="17">
        <v>517</v>
      </c>
      <c r="D47" s="18">
        <v>0</v>
      </c>
      <c r="F47" s="19" t="s">
        <v>50</v>
      </c>
      <c r="G47" s="18">
        <v>0</v>
      </c>
      <c r="I47" s="22"/>
      <c r="K47" s="22"/>
      <c r="L47" s="22"/>
      <c r="M47" s="97"/>
      <c r="P47" s="105">
        <f>+G47-N47</f>
        <v>0</v>
      </c>
    </row>
    <row r="48" spans="1:18" ht="26.4" x14ac:dyDescent="0.3">
      <c r="A48" s="66" t="s">
        <v>51</v>
      </c>
      <c r="C48" s="29">
        <v>540</v>
      </c>
      <c r="D48" s="30">
        <v>0</v>
      </c>
      <c r="F48" s="67" t="s">
        <v>52</v>
      </c>
      <c r="G48" s="30">
        <v>0</v>
      </c>
      <c r="I48" s="32"/>
      <c r="K48" s="68">
        <v>560</v>
      </c>
      <c r="L48" s="30">
        <v>0</v>
      </c>
    </row>
    <row r="49" spans="1:16" ht="15" customHeight="1" x14ac:dyDescent="0.3">
      <c r="A49" s="16" t="s">
        <v>53</v>
      </c>
      <c r="C49" s="29">
        <v>518</v>
      </c>
      <c r="D49" s="30">
        <v>0</v>
      </c>
      <c r="F49" s="31" t="s">
        <v>54</v>
      </c>
      <c r="G49" s="30">
        <v>0</v>
      </c>
      <c r="I49" s="32"/>
      <c r="K49" s="32"/>
      <c r="L49" s="32"/>
    </row>
    <row r="50" spans="1:16" ht="3" customHeight="1" x14ac:dyDescent="0.3"/>
    <row r="51" spans="1:16" ht="15" customHeight="1" thickBot="1" x14ac:dyDescent="0.35">
      <c r="A51" s="35" t="s">
        <v>55</v>
      </c>
      <c r="C51" s="36">
        <v>509</v>
      </c>
      <c r="D51" s="37">
        <f>SUM(D38:D49)</f>
        <v>0</v>
      </c>
      <c r="F51" s="36">
        <v>519</v>
      </c>
      <c r="G51" s="37">
        <f>SUM(G38:G49)</f>
        <v>0</v>
      </c>
      <c r="K51" s="36">
        <v>529</v>
      </c>
      <c r="L51" s="37">
        <f>SUM(L38:L49)</f>
        <v>0</v>
      </c>
      <c r="M51" s="97"/>
      <c r="O51" s="97"/>
      <c r="P51" s="106"/>
    </row>
    <row r="52" spans="1:16" ht="3" customHeight="1" x14ac:dyDescent="0.3"/>
    <row r="53" spans="1:16" ht="15" customHeight="1" x14ac:dyDescent="0.3">
      <c r="A53" s="38" t="s">
        <v>56</v>
      </c>
      <c r="B53" s="69"/>
      <c r="C53" s="39">
        <v>531</v>
      </c>
      <c r="D53" s="62">
        <v>0</v>
      </c>
      <c r="F53" s="39">
        <v>541</v>
      </c>
      <c r="G53" s="62">
        <v>0</v>
      </c>
      <c r="I53" s="61"/>
      <c r="K53" s="61"/>
      <c r="L53" s="61"/>
    </row>
    <row r="54" spans="1:16" ht="15" customHeight="1" x14ac:dyDescent="0.3">
      <c r="A54" s="28" t="s">
        <v>57</v>
      </c>
      <c r="C54" s="29">
        <v>532</v>
      </c>
      <c r="D54" s="30">
        <v>0</v>
      </c>
      <c r="F54" s="39">
        <v>542</v>
      </c>
      <c r="G54" s="62">
        <v>0</v>
      </c>
      <c r="I54" s="61"/>
      <c r="K54" s="61"/>
      <c r="L54" s="61"/>
    </row>
    <row r="55" spans="1:16" ht="15" customHeight="1" x14ac:dyDescent="0.3">
      <c r="A55" s="10" t="s">
        <v>18</v>
      </c>
      <c r="C55" s="43"/>
      <c r="D55" s="44"/>
      <c r="F55" s="11">
        <v>543</v>
      </c>
      <c r="G55" s="12">
        <v>0</v>
      </c>
      <c r="I55" s="42"/>
      <c r="K55" s="61"/>
      <c r="L55" s="61"/>
    </row>
    <row r="56" spans="1:16" ht="15" customHeight="1" x14ac:dyDescent="0.3">
      <c r="A56" s="28" t="s">
        <v>19</v>
      </c>
      <c r="C56" s="33"/>
      <c r="D56" s="34"/>
      <c r="F56" s="29">
        <v>544</v>
      </c>
      <c r="G56" s="30">
        <v>0</v>
      </c>
      <c r="I56" s="57">
        <v>0.15</v>
      </c>
      <c r="K56" s="29">
        <v>554</v>
      </c>
      <c r="L56" s="30">
        <f>+G56*I56</f>
        <v>0</v>
      </c>
    </row>
    <row r="57" spans="1:16" ht="15" customHeight="1" x14ac:dyDescent="0.3">
      <c r="A57" s="28" t="s">
        <v>58</v>
      </c>
      <c r="B57" s="1" t="s">
        <v>59</v>
      </c>
      <c r="C57" s="29">
        <v>535</v>
      </c>
      <c r="D57" s="70">
        <v>0</v>
      </c>
      <c r="E57" s="71"/>
      <c r="F57" s="29">
        <v>545</v>
      </c>
      <c r="G57" s="30">
        <v>0</v>
      </c>
      <c r="I57" s="57">
        <v>0.15</v>
      </c>
      <c r="K57" s="29">
        <v>555</v>
      </c>
      <c r="L57" s="30">
        <v>0</v>
      </c>
    </row>
    <row r="58" spans="1:16" ht="3" customHeight="1" x14ac:dyDescent="0.3"/>
    <row r="59" spans="1:16" ht="15" customHeight="1" x14ac:dyDescent="0.3">
      <c r="A59" s="63" t="s">
        <v>60</v>
      </c>
      <c r="C59" s="43"/>
      <c r="D59" s="44"/>
      <c r="F59" s="43"/>
      <c r="G59" s="44"/>
      <c r="I59" s="42"/>
      <c r="K59" s="72">
        <v>563</v>
      </c>
      <c r="L59" s="109" t="e">
        <f>+G8/G17</f>
        <v>#DIV/0!</v>
      </c>
      <c r="M59" s="97"/>
      <c r="N59" s="97"/>
    </row>
    <row r="60" spans="1:16" ht="15" customHeight="1" x14ac:dyDescent="0.3">
      <c r="A60" s="63" t="s">
        <v>61</v>
      </c>
      <c r="C60" s="33"/>
      <c r="D60" s="34"/>
      <c r="F60" s="33"/>
      <c r="G60" s="34"/>
      <c r="I60" s="32"/>
      <c r="K60" s="72">
        <v>564</v>
      </c>
      <c r="L60" s="73" t="e">
        <f>(+L38+L39+L41+L42+L43+L48)*L59</f>
        <v>#DIV/0!</v>
      </c>
      <c r="N60" s="97"/>
      <c r="O60" s="97"/>
    </row>
    <row r="61" spans="1:16" ht="15" customHeight="1" x14ac:dyDescent="0.3"/>
    <row r="62" spans="1:16" ht="15" customHeight="1" x14ac:dyDescent="0.3">
      <c r="A62" s="55" t="s">
        <v>62</v>
      </c>
      <c r="C62" s="11">
        <v>115</v>
      </c>
      <c r="D62" s="46"/>
      <c r="F62" s="43"/>
      <c r="G62" s="44"/>
      <c r="I62" s="42"/>
      <c r="K62" s="42"/>
      <c r="L62" s="42"/>
    </row>
    <row r="63" spans="1:16" ht="15" customHeight="1" x14ac:dyDescent="0.3">
      <c r="A63" s="55" t="s">
        <v>63</v>
      </c>
      <c r="C63" s="17">
        <v>117</v>
      </c>
      <c r="D63" s="74"/>
      <c r="F63" s="23"/>
      <c r="G63" s="24"/>
      <c r="I63" s="22"/>
      <c r="K63" s="22"/>
      <c r="L63" s="22"/>
      <c r="N63" s="97"/>
    </row>
    <row r="64" spans="1:16" ht="15" customHeight="1" x14ac:dyDescent="0.3">
      <c r="A64" s="55" t="s">
        <v>64</v>
      </c>
      <c r="C64" s="29">
        <v>119</v>
      </c>
      <c r="D64" s="48"/>
      <c r="F64" s="33"/>
      <c r="G64" s="34"/>
      <c r="I64" s="32"/>
      <c r="K64" s="32"/>
      <c r="L64" s="32"/>
    </row>
    <row r="65" spans="1:20" ht="15" customHeight="1" x14ac:dyDescent="0.3"/>
    <row r="66" spans="1:20" ht="15" customHeight="1" x14ac:dyDescent="0.3">
      <c r="A66" s="63" t="s">
        <v>65</v>
      </c>
      <c r="C66" s="43"/>
      <c r="D66" s="44"/>
      <c r="F66" s="43"/>
      <c r="G66" s="44"/>
      <c r="I66" s="42"/>
      <c r="K66" s="72">
        <v>601</v>
      </c>
      <c r="L66" s="73" t="e">
        <f>+IF(L31&gt;L60,L31-L60,0)</f>
        <v>#DIV/0!</v>
      </c>
      <c r="M66" s="107"/>
    </row>
    <row r="67" spans="1:20" ht="15" customHeight="1" x14ac:dyDescent="0.3">
      <c r="A67" s="75" t="s">
        <v>66</v>
      </c>
      <c r="C67" s="33"/>
      <c r="D67" s="34"/>
      <c r="F67" s="33"/>
      <c r="G67" s="34"/>
      <c r="I67" s="32"/>
      <c r="K67" s="72">
        <v>602</v>
      </c>
      <c r="L67" s="76" t="e">
        <f>+IF(L60&gt;L31,L60-L31,0)</f>
        <v>#DIV/0!</v>
      </c>
      <c r="M67" s="77"/>
    </row>
    <row r="68" spans="1:20" ht="3" customHeight="1" x14ac:dyDescent="0.3"/>
    <row r="69" spans="1:20" ht="15" customHeight="1" x14ac:dyDescent="0.3">
      <c r="A69" s="10" t="s">
        <v>67</v>
      </c>
      <c r="C69" s="43"/>
      <c r="D69" s="44"/>
      <c r="F69" s="43"/>
      <c r="G69" s="44"/>
      <c r="I69" s="42"/>
      <c r="K69" s="11">
        <v>605</v>
      </c>
      <c r="L69" s="78">
        <v>0</v>
      </c>
      <c r="M69" s="97">
        <v>0</v>
      </c>
      <c r="N69" s="97"/>
    </row>
    <row r="70" spans="1:20" ht="15" customHeight="1" x14ac:dyDescent="0.3">
      <c r="A70" s="16" t="s">
        <v>68</v>
      </c>
      <c r="C70" s="23"/>
      <c r="D70" s="24"/>
      <c r="F70" s="23"/>
      <c r="G70" s="24"/>
      <c r="I70" s="22"/>
      <c r="K70" s="17">
        <v>606</v>
      </c>
      <c r="L70" s="78">
        <v>0</v>
      </c>
      <c r="M70" s="97"/>
      <c r="N70" s="97"/>
    </row>
    <row r="71" spans="1:20" ht="15" customHeight="1" x14ac:dyDescent="0.3">
      <c r="A71" s="16" t="s">
        <v>69</v>
      </c>
      <c r="C71" s="23"/>
      <c r="D71" s="24"/>
      <c r="F71" s="23"/>
      <c r="G71" s="24"/>
      <c r="I71" s="22"/>
      <c r="K71" s="17">
        <v>607</v>
      </c>
      <c r="L71" s="78">
        <v>0</v>
      </c>
    </row>
    <row r="72" spans="1:20" ht="15" customHeight="1" x14ac:dyDescent="0.3">
      <c r="A72" s="16" t="s">
        <v>70</v>
      </c>
      <c r="C72" s="23"/>
      <c r="D72" s="24"/>
      <c r="F72" s="23"/>
      <c r="G72" s="24"/>
      <c r="I72" s="22"/>
      <c r="K72" s="17">
        <v>609</v>
      </c>
      <c r="L72" s="78">
        <v>0</v>
      </c>
      <c r="M72" s="77"/>
    </row>
    <row r="73" spans="1:20" ht="15" customHeight="1" x14ac:dyDescent="0.3">
      <c r="A73" s="16" t="s">
        <v>71</v>
      </c>
      <c r="C73" s="23"/>
      <c r="D73" s="24"/>
      <c r="F73" s="23"/>
      <c r="G73" s="24"/>
      <c r="I73" s="22"/>
      <c r="K73" s="17">
        <v>610</v>
      </c>
      <c r="L73" s="79">
        <v>0</v>
      </c>
    </row>
    <row r="74" spans="1:20" ht="30" customHeight="1" x14ac:dyDescent="0.3">
      <c r="A74" s="80" t="s">
        <v>72</v>
      </c>
      <c r="C74" s="23"/>
      <c r="D74" s="24"/>
      <c r="F74" s="23"/>
      <c r="G74" s="24"/>
      <c r="I74" s="22"/>
      <c r="K74" s="17">
        <v>612</v>
      </c>
      <c r="L74" s="79">
        <v>0</v>
      </c>
      <c r="P74" s="97"/>
      <c r="Q74" s="97"/>
      <c r="R74" s="97"/>
      <c r="T74" s="97"/>
    </row>
    <row r="75" spans="1:20" ht="30" customHeight="1" x14ac:dyDescent="0.3">
      <c r="A75" s="80" t="s">
        <v>73</v>
      </c>
      <c r="C75" s="23"/>
      <c r="D75" s="24"/>
      <c r="F75" s="23"/>
      <c r="G75" s="24"/>
      <c r="I75" s="22"/>
      <c r="K75" s="17">
        <v>613</v>
      </c>
      <c r="L75" s="79">
        <v>0</v>
      </c>
      <c r="M75" s="97"/>
      <c r="R75" s="97"/>
      <c r="T75" s="97"/>
    </row>
    <row r="76" spans="1:20" ht="15" customHeight="1" x14ac:dyDescent="0.3">
      <c r="A76" s="80" t="s">
        <v>74</v>
      </c>
      <c r="C76" s="23"/>
      <c r="D76" s="24"/>
      <c r="F76" s="23"/>
      <c r="G76" s="24"/>
      <c r="I76" s="22"/>
      <c r="K76" s="17">
        <v>614</v>
      </c>
      <c r="L76" s="79">
        <v>0</v>
      </c>
      <c r="M76" s="97"/>
      <c r="R76" s="97"/>
      <c r="T76" s="97"/>
    </row>
    <row r="77" spans="1:20" ht="15" customHeight="1" x14ac:dyDescent="0.3">
      <c r="A77" s="16" t="s">
        <v>75</v>
      </c>
      <c r="C77" s="23"/>
      <c r="D77" s="24"/>
      <c r="F77" s="23"/>
      <c r="G77" s="24"/>
      <c r="I77" s="22"/>
      <c r="K77" s="17">
        <v>615</v>
      </c>
      <c r="L77" s="79" t="e">
        <f>+L69-L67+L66</f>
        <v>#DIV/0!</v>
      </c>
      <c r="M77" s="97"/>
      <c r="P77" s="111"/>
      <c r="Q77" s="111"/>
      <c r="R77" s="97"/>
    </row>
    <row r="78" spans="1:20" ht="15" customHeight="1" x14ac:dyDescent="0.3">
      <c r="A78" s="16" t="s">
        <v>76</v>
      </c>
      <c r="C78" s="23"/>
      <c r="D78" s="24"/>
      <c r="F78" s="23"/>
      <c r="G78" s="24"/>
      <c r="I78" s="22"/>
      <c r="K78" s="17">
        <v>617</v>
      </c>
      <c r="L78" s="78">
        <f>+L70+L72+L75</f>
        <v>0</v>
      </c>
      <c r="R78" s="97"/>
    </row>
    <row r="79" spans="1:20" ht="15" customHeight="1" x14ac:dyDescent="0.3">
      <c r="A79" s="28" t="s">
        <v>77</v>
      </c>
      <c r="C79" s="33"/>
      <c r="D79" s="34"/>
      <c r="F79" s="33"/>
      <c r="G79" s="34"/>
      <c r="I79" s="32"/>
      <c r="K79" s="29">
        <v>619</v>
      </c>
      <c r="L79" s="79">
        <v>0</v>
      </c>
      <c r="R79" s="97"/>
    </row>
    <row r="80" spans="1:20" ht="3" customHeight="1" x14ac:dyDescent="0.3"/>
    <row r="81" spans="1:14" ht="13.5" customHeight="1" thickBot="1" x14ac:dyDescent="0.35">
      <c r="A81" s="35" t="s">
        <v>78</v>
      </c>
      <c r="K81" s="36">
        <v>699</v>
      </c>
      <c r="L81" s="37">
        <v>0</v>
      </c>
    </row>
    <row r="82" spans="1:14" x14ac:dyDescent="0.3">
      <c r="A82" s="81"/>
      <c r="C82" s="82"/>
      <c r="G82" s="83"/>
      <c r="H82" s="83"/>
      <c r="L82" s="84"/>
    </row>
    <row r="83" spans="1:14" ht="26.4" x14ac:dyDescent="0.3">
      <c r="A83" s="63" t="s">
        <v>79</v>
      </c>
      <c r="G83" s="83"/>
      <c r="H83" s="83"/>
      <c r="I83" s="8" t="s">
        <v>6</v>
      </c>
      <c r="K83" s="85" t="s">
        <v>3</v>
      </c>
      <c r="L83" s="9" t="s">
        <v>80</v>
      </c>
    </row>
    <row r="84" spans="1:14" ht="3" customHeight="1" x14ac:dyDescent="0.3">
      <c r="G84" s="83"/>
      <c r="H84" s="83"/>
    </row>
    <row r="85" spans="1:14" ht="15" customHeight="1" x14ac:dyDescent="0.3">
      <c r="A85" s="10" t="s">
        <v>81</v>
      </c>
      <c r="G85" s="83"/>
      <c r="H85" s="83"/>
      <c r="I85" s="86">
        <v>0.1</v>
      </c>
      <c r="K85" s="11">
        <v>721</v>
      </c>
      <c r="L85" s="12"/>
      <c r="N85" s="100"/>
    </row>
    <row r="86" spans="1:14" ht="15" customHeight="1" x14ac:dyDescent="0.3">
      <c r="A86" s="16" t="s">
        <v>82</v>
      </c>
      <c r="G86" s="83"/>
      <c r="H86" s="83"/>
      <c r="I86" s="87">
        <v>0.2</v>
      </c>
      <c r="K86" s="17">
        <v>723</v>
      </c>
      <c r="L86" s="18"/>
      <c r="M86" s="97"/>
    </row>
    <row r="87" spans="1:14" ht="15" customHeight="1" x14ac:dyDescent="0.3">
      <c r="A87" s="16" t="s">
        <v>83</v>
      </c>
      <c r="G87" s="83"/>
      <c r="H87" s="83"/>
      <c r="I87" s="87">
        <v>0.3</v>
      </c>
      <c r="K87" s="17">
        <v>725</v>
      </c>
      <c r="L87" s="18"/>
    </row>
    <row r="88" spans="1:14" ht="15" customHeight="1" x14ac:dyDescent="0.3">
      <c r="A88" s="16" t="s">
        <v>84</v>
      </c>
      <c r="G88" s="83"/>
      <c r="H88" s="83"/>
      <c r="I88" s="87">
        <v>0.5</v>
      </c>
      <c r="K88" s="17">
        <v>727</v>
      </c>
      <c r="L88" s="18"/>
    </row>
    <row r="89" spans="1:14" ht="15" customHeight="1" x14ac:dyDescent="0.3">
      <c r="A89" s="16" t="s">
        <v>85</v>
      </c>
      <c r="G89" s="83"/>
      <c r="H89" s="83"/>
      <c r="I89" s="87">
        <v>0.7</v>
      </c>
      <c r="K89" s="17">
        <v>729</v>
      </c>
      <c r="L89" s="18"/>
      <c r="M89" s="97"/>
    </row>
    <row r="90" spans="1:14" ht="15" customHeight="1" x14ac:dyDescent="0.3">
      <c r="A90" s="28" t="s">
        <v>86</v>
      </c>
      <c r="G90" s="83"/>
      <c r="H90" s="83"/>
      <c r="I90" s="88">
        <v>1</v>
      </c>
      <c r="K90" s="29">
        <v>731</v>
      </c>
      <c r="L90" s="30"/>
      <c r="M90" s="97"/>
    </row>
    <row r="91" spans="1:14" ht="3" customHeight="1" x14ac:dyDescent="0.3">
      <c r="G91" s="83"/>
      <c r="H91" s="83"/>
    </row>
    <row r="92" spans="1:14" ht="15" customHeight="1" thickBot="1" x14ac:dyDescent="0.35">
      <c r="A92" s="35" t="s">
        <v>87</v>
      </c>
      <c r="G92" s="83"/>
      <c r="H92" s="83"/>
      <c r="I92" s="89"/>
      <c r="K92" s="36">
        <v>801</v>
      </c>
      <c r="L92" s="37">
        <f>SUM(L85:L90)</f>
        <v>0</v>
      </c>
      <c r="M92" s="108"/>
      <c r="N92" s="77"/>
    </row>
    <row r="93" spans="1:14" ht="5.25" customHeight="1" x14ac:dyDescent="0.3">
      <c r="A93" s="81"/>
      <c r="D93" s="83"/>
      <c r="F93" s="83"/>
      <c r="G93" s="83"/>
      <c r="H93" s="83"/>
      <c r="I93" s="90"/>
      <c r="K93" s="2"/>
      <c r="L93" s="84"/>
    </row>
    <row r="94" spans="1:14" ht="15" customHeight="1" thickBot="1" x14ac:dyDescent="0.35">
      <c r="A94" s="35" t="s">
        <v>88</v>
      </c>
      <c r="D94" s="2"/>
      <c r="G94" s="2"/>
      <c r="I94" s="2"/>
      <c r="K94" s="36">
        <v>859</v>
      </c>
      <c r="L94" s="37">
        <f>+L81+L92</f>
        <v>0</v>
      </c>
    </row>
    <row r="95" spans="1:14" ht="4.05" customHeight="1" x14ac:dyDescent="0.3">
      <c r="A95" s="91"/>
      <c r="F95" s="91"/>
    </row>
    <row r="96" spans="1:14" x14ac:dyDescent="0.3">
      <c r="F96" s="92"/>
    </row>
    <row r="97" spans="1:12" x14ac:dyDescent="0.3">
      <c r="L97" s="93"/>
    </row>
    <row r="98" spans="1:12" x14ac:dyDescent="0.3">
      <c r="A98" s="94"/>
      <c r="C98" s="94"/>
      <c r="D98" s="94"/>
      <c r="F98" s="94"/>
      <c r="G98" s="94"/>
      <c r="I98" s="94"/>
      <c r="L98" s="95"/>
    </row>
  </sheetData>
  <mergeCells count="8">
    <mergeCell ref="P36:Q36"/>
    <mergeCell ref="P77:Q77"/>
    <mergeCell ref="A1:L1"/>
    <mergeCell ref="A2:L2"/>
    <mergeCell ref="A3:L3"/>
    <mergeCell ref="A22:A23"/>
    <mergeCell ref="C22:C23"/>
    <mergeCell ref="F22:F23"/>
  </mergeCells>
  <printOptions horizontalCentered="1"/>
  <pageMargins left="0.511811023622047" right="0.511811023622047" top="0.74803149606299202" bottom="0.55118110236220497" header="0.196850393700787" footer="0.55118110236220497"/>
  <pageSetup paperSize="9" scale="47" orientation="portrait" r:id="rId1"/>
  <headerFooter>
    <oddHeader>&amp;R&amp;"Arial,Negrita"Declaración de IVA</oddHeader>
    <oddFooter>&amp;L&amp;"Arial,Negrita"&amp;10Aprobado por: Ángela Avilés - Gerente general&amp;R&amp;"Arial,Negrita"&amp;10Elaborado por: Michelle Morán - Analista de Impuestos 
Revisado por: Maydee Pallazhco - Contadora</oddFooter>
    <firstHeader>&amp;R&amp;"Arial Narrow,Negrita"&amp;12Anexo 6 &amp;P/2</firstHeader>
    <firstFooter>&amp;R&amp;"Arial Narrow,Negrita"&amp;12Anexo 6 de 2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Formulario 104</vt:lpstr>
      <vt:lpstr>'Formulario 104'!Print_Area</vt:lpstr>
      <vt:lpstr>'Formulario 104'!Print_Titles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Moran</dc:creator>
  <cp:lastModifiedBy>digit</cp:lastModifiedBy>
  <dcterms:created xsi:type="dcterms:W3CDTF">2025-08-04T19:45:26Z</dcterms:created>
  <dcterms:modified xsi:type="dcterms:W3CDTF">2025-09-01T18:55:00Z</dcterms:modified>
</cp:coreProperties>
</file>