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240" yWindow="90" windowWidth="10515" windowHeight="7755"/>
  </bookViews>
  <sheets>
    <sheet name="Munka1" sheetId="1" r:id="rId1"/>
    <sheet name="Munka2" sheetId="2" r:id="rId2"/>
    <sheet name="Munka3" sheetId="3" r:id="rId3"/>
  </sheets>
  <definedNames>
    <definedName name="mf001psdf1_7" localSheetId="0">Munka1!$AL$7:$AL$117</definedName>
    <definedName name="mf004psdiff1_7" localSheetId="0">Munka1!$AJ$7:$AJ$117</definedName>
    <definedName name="mf0051_7" localSheetId="0">Munka1!$AI$7:$AI$117</definedName>
    <definedName name="mf005psdf2_7" localSheetId="0">Munka1!$AT$7:$AT$117</definedName>
    <definedName name="mf006psdf1_7" localSheetId="0">Munka1!$AK$7:$AK$117</definedName>
    <definedName name="mf01psdf1_6" localSheetId="0">Munka1!$AM$7:$AM$117</definedName>
    <definedName name="mf01psdf2_5_7" localSheetId="0">Munka1!$AQ$7:$AQ$117</definedName>
    <definedName name="mf01psdf2_7_1" localSheetId="0">Munka1!$AR$7:$AR$117</definedName>
    <definedName name="mf01psdf3_7" localSheetId="0">Munka1!$AP$7:$AP$117</definedName>
    <definedName name="mf01psdf4_7" localSheetId="0">Munka1!$AO$7:$AO$117</definedName>
    <definedName name="mf01psdf5_7" localSheetId="0">Munka1!$AN$7:$AN$117</definedName>
    <definedName name="mf05psdf2_7" localSheetId="0">Munka1!$AS$7:$AS$117</definedName>
  </definedNames>
  <calcPr calcId="152511"/>
</workbook>
</file>

<file path=xl/calcChain.xml><?xml version="1.0" encoding="utf-8"?>
<calcChain xmlns="http://schemas.openxmlformats.org/spreadsheetml/2006/main">
  <c r="Z8" i="1" l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7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6" i="1"/>
  <c r="O113" i="1"/>
  <c r="T96" i="1" l="1"/>
  <c r="E45" i="1" l="1"/>
  <c r="E44" i="1"/>
  <c r="D43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M6" i="1"/>
  <c r="L6" i="1"/>
  <c r="S5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7" i="1"/>
  <c r="S7" i="1" l="1"/>
  <c r="S62" i="1" l="1"/>
  <c r="S54" i="1"/>
  <c r="S46" i="1"/>
  <c r="S38" i="1"/>
  <c r="S30" i="1"/>
  <c r="S22" i="1"/>
  <c r="S18" i="1"/>
  <c r="S10" i="1"/>
  <c r="S57" i="1"/>
  <c r="S45" i="1"/>
  <c r="S37" i="1"/>
  <c r="S33" i="1"/>
  <c r="S25" i="1"/>
  <c r="S21" i="1"/>
  <c r="S17" i="1"/>
  <c r="S13" i="1"/>
  <c r="S9" i="1"/>
  <c r="S60" i="1"/>
  <c r="S56" i="1"/>
  <c r="S52" i="1"/>
  <c r="S48" i="1"/>
  <c r="S44" i="1"/>
  <c r="S40" i="1"/>
  <c r="S36" i="1"/>
  <c r="S32" i="1"/>
  <c r="S28" i="1"/>
  <c r="S24" i="1"/>
  <c r="S20" i="1"/>
  <c r="S16" i="1"/>
  <c r="S11" i="1"/>
  <c r="S58" i="1"/>
  <c r="S50" i="1"/>
  <c r="S42" i="1"/>
  <c r="S34" i="1"/>
  <c r="S26" i="1"/>
  <c r="S14" i="1"/>
  <c r="S61" i="1"/>
  <c r="S53" i="1"/>
  <c r="S49" i="1"/>
  <c r="S41" i="1"/>
  <c r="S29" i="1"/>
  <c r="S12" i="1"/>
  <c r="S8" i="1"/>
  <c r="S59" i="1"/>
  <c r="S55" i="1"/>
  <c r="S51" i="1"/>
  <c r="S47" i="1"/>
  <c r="S43" i="1"/>
  <c r="S39" i="1"/>
  <c r="S35" i="1"/>
  <c r="S31" i="1"/>
  <c r="S27" i="1"/>
  <c r="S23" i="1"/>
  <c r="S19" i="1"/>
  <c r="S15" i="1"/>
  <c r="AA5" i="1" l="1"/>
  <c r="AA10" i="1" s="1"/>
  <c r="AB10" i="1" s="1"/>
  <c r="U5" i="1"/>
  <c r="U39" i="1" s="1"/>
  <c r="V39" i="1" l="1"/>
  <c r="U35" i="1"/>
  <c r="U42" i="1"/>
  <c r="U23" i="1"/>
  <c r="U58" i="1"/>
  <c r="U34" i="1"/>
  <c r="U13" i="1"/>
  <c r="U47" i="1"/>
  <c r="U29" i="1"/>
  <c r="U7" i="1"/>
  <c r="U18" i="1"/>
  <c r="U53" i="1"/>
  <c r="AA113" i="1"/>
  <c r="AB113" i="1" s="1"/>
  <c r="AA97" i="1"/>
  <c r="AB97" i="1" s="1"/>
  <c r="AA81" i="1"/>
  <c r="AB81" i="1" s="1"/>
  <c r="AA65" i="1"/>
  <c r="AB65" i="1" s="1"/>
  <c r="AA110" i="1"/>
  <c r="AB110" i="1" s="1"/>
  <c r="AA102" i="1"/>
  <c r="AB102" i="1" s="1"/>
  <c r="AA94" i="1"/>
  <c r="AB94" i="1" s="1"/>
  <c r="AA86" i="1"/>
  <c r="AB86" i="1" s="1"/>
  <c r="AA78" i="1"/>
  <c r="AB78" i="1" s="1"/>
  <c r="AA70" i="1"/>
  <c r="AB70" i="1" s="1"/>
  <c r="AA62" i="1"/>
  <c r="AB62" i="1" s="1"/>
  <c r="AA54" i="1"/>
  <c r="AB54" i="1" s="1"/>
  <c r="AA46" i="1"/>
  <c r="AB46" i="1" s="1"/>
  <c r="AA38" i="1"/>
  <c r="AB38" i="1" s="1"/>
  <c r="AA30" i="1"/>
  <c r="AB30" i="1" s="1"/>
  <c r="AA22" i="1"/>
  <c r="AB22" i="1" s="1"/>
  <c r="AA14" i="1"/>
  <c r="AB14" i="1" s="1"/>
  <c r="AA109" i="1"/>
  <c r="AB109" i="1" s="1"/>
  <c r="AA101" i="1"/>
  <c r="AB101" i="1" s="1"/>
  <c r="AA93" i="1"/>
  <c r="AB93" i="1" s="1"/>
  <c r="AA85" i="1"/>
  <c r="AB85" i="1" s="1"/>
  <c r="AA77" i="1"/>
  <c r="AB77" i="1" s="1"/>
  <c r="AA69" i="1"/>
  <c r="AB69" i="1" s="1"/>
  <c r="AA61" i="1"/>
  <c r="AB61" i="1" s="1"/>
  <c r="AA53" i="1"/>
  <c r="AB53" i="1" s="1"/>
  <c r="AA45" i="1"/>
  <c r="AB45" i="1" s="1"/>
  <c r="AA37" i="1"/>
  <c r="AB37" i="1" s="1"/>
  <c r="AA29" i="1"/>
  <c r="AB29" i="1" s="1"/>
  <c r="AA21" i="1"/>
  <c r="AB21" i="1" s="1"/>
  <c r="AA13" i="1"/>
  <c r="AB13" i="1" s="1"/>
  <c r="AA105" i="1"/>
  <c r="AB105" i="1" s="1"/>
  <c r="AA89" i="1"/>
  <c r="AB89" i="1" s="1"/>
  <c r="AA73" i="1"/>
  <c r="AB73" i="1" s="1"/>
  <c r="AA57" i="1"/>
  <c r="AB57" i="1" s="1"/>
  <c r="AA49" i="1"/>
  <c r="AB49" i="1" s="1"/>
  <c r="AA41" i="1"/>
  <c r="AB41" i="1" s="1"/>
  <c r="AA33" i="1"/>
  <c r="AB33" i="1" s="1"/>
  <c r="AA25" i="1"/>
  <c r="AB25" i="1" s="1"/>
  <c r="AA17" i="1"/>
  <c r="AB17" i="1" s="1"/>
  <c r="AA106" i="1"/>
  <c r="AB106" i="1" s="1"/>
  <c r="AA98" i="1"/>
  <c r="AB98" i="1" s="1"/>
  <c r="AA90" i="1"/>
  <c r="AB90" i="1" s="1"/>
  <c r="AA82" i="1"/>
  <c r="AB82" i="1" s="1"/>
  <c r="AA74" i="1"/>
  <c r="AB74" i="1" s="1"/>
  <c r="AA66" i="1"/>
  <c r="AB66" i="1" s="1"/>
  <c r="AA58" i="1"/>
  <c r="AB58" i="1" s="1"/>
  <c r="AA50" i="1"/>
  <c r="AB50" i="1" s="1"/>
  <c r="AA42" i="1"/>
  <c r="AB42" i="1" s="1"/>
  <c r="AA34" i="1"/>
  <c r="AB34" i="1" s="1"/>
  <c r="AA26" i="1"/>
  <c r="AB26" i="1" s="1"/>
  <c r="AA18" i="1"/>
  <c r="AB18" i="1" s="1"/>
  <c r="AA9" i="1"/>
  <c r="AB9" i="1" s="1"/>
  <c r="U30" i="1"/>
  <c r="U25" i="1"/>
  <c r="U19" i="1"/>
  <c r="U14" i="1"/>
  <c r="U9" i="1"/>
  <c r="U59" i="1"/>
  <c r="U54" i="1"/>
  <c r="U49" i="1"/>
  <c r="U43" i="1"/>
  <c r="U33" i="1"/>
  <c r="U22" i="1"/>
  <c r="U11" i="1"/>
  <c r="U62" i="1"/>
  <c r="U51" i="1"/>
  <c r="U46" i="1"/>
  <c r="U36" i="1"/>
  <c r="U40" i="1"/>
  <c r="U44" i="1"/>
  <c r="U48" i="1"/>
  <c r="U52" i="1"/>
  <c r="U56" i="1"/>
  <c r="U60" i="1"/>
  <c r="U8" i="1"/>
  <c r="U12" i="1"/>
  <c r="U16" i="1"/>
  <c r="U20" i="1"/>
  <c r="U24" i="1"/>
  <c r="U28" i="1"/>
  <c r="U32" i="1"/>
  <c r="U37" i="1"/>
  <c r="U41" i="1"/>
  <c r="U27" i="1"/>
  <c r="U17" i="1"/>
  <c r="U57" i="1"/>
  <c r="U31" i="1"/>
  <c r="U26" i="1"/>
  <c r="U21" i="1"/>
  <c r="U15" i="1"/>
  <c r="U10" i="1"/>
  <c r="U61" i="1"/>
  <c r="U55" i="1"/>
  <c r="U50" i="1"/>
  <c r="U45" i="1"/>
  <c r="U38" i="1"/>
  <c r="AA112" i="1"/>
  <c r="AB112" i="1" s="1"/>
  <c r="AA108" i="1"/>
  <c r="AB108" i="1" s="1"/>
  <c r="AA104" i="1"/>
  <c r="AB104" i="1" s="1"/>
  <c r="AA100" i="1"/>
  <c r="AB100" i="1" s="1"/>
  <c r="AA96" i="1"/>
  <c r="AB96" i="1" s="1"/>
  <c r="AA92" i="1"/>
  <c r="AB92" i="1" s="1"/>
  <c r="AA88" i="1"/>
  <c r="AB88" i="1" s="1"/>
  <c r="AA84" i="1"/>
  <c r="AB84" i="1" s="1"/>
  <c r="AA80" i="1"/>
  <c r="AB80" i="1" s="1"/>
  <c r="AA76" i="1"/>
  <c r="AB76" i="1" s="1"/>
  <c r="AA72" i="1"/>
  <c r="AB72" i="1" s="1"/>
  <c r="AA68" i="1"/>
  <c r="AB68" i="1" s="1"/>
  <c r="AA64" i="1"/>
  <c r="AB64" i="1" s="1"/>
  <c r="AA60" i="1"/>
  <c r="AB60" i="1" s="1"/>
  <c r="AA56" i="1"/>
  <c r="AB56" i="1" s="1"/>
  <c r="AA52" i="1"/>
  <c r="AB52" i="1" s="1"/>
  <c r="AA48" i="1"/>
  <c r="AB48" i="1" s="1"/>
  <c r="AA44" i="1"/>
  <c r="AB44" i="1" s="1"/>
  <c r="AA40" i="1"/>
  <c r="AB40" i="1" s="1"/>
  <c r="AA36" i="1"/>
  <c r="AB36" i="1" s="1"/>
  <c r="AA32" i="1"/>
  <c r="AB32" i="1" s="1"/>
  <c r="AA28" i="1"/>
  <c r="AB28" i="1" s="1"/>
  <c r="AA24" i="1"/>
  <c r="AB24" i="1" s="1"/>
  <c r="AA20" i="1"/>
  <c r="AB20" i="1" s="1"/>
  <c r="AA16" i="1"/>
  <c r="AB16" i="1" s="1"/>
  <c r="AA12" i="1"/>
  <c r="AB12" i="1" s="1"/>
  <c r="AA8" i="1"/>
  <c r="AB8" i="1" s="1"/>
  <c r="AA111" i="1"/>
  <c r="AB111" i="1" s="1"/>
  <c r="AA107" i="1"/>
  <c r="AB107" i="1" s="1"/>
  <c r="AA103" i="1"/>
  <c r="AB103" i="1" s="1"/>
  <c r="AA99" i="1"/>
  <c r="AB99" i="1" s="1"/>
  <c r="AA95" i="1"/>
  <c r="AB95" i="1" s="1"/>
  <c r="AA91" i="1"/>
  <c r="AB91" i="1" s="1"/>
  <c r="AA87" i="1"/>
  <c r="AB87" i="1" s="1"/>
  <c r="AA83" i="1"/>
  <c r="AB83" i="1" s="1"/>
  <c r="AA79" i="1"/>
  <c r="AB79" i="1" s="1"/>
  <c r="AA75" i="1"/>
  <c r="AB75" i="1" s="1"/>
  <c r="AA71" i="1"/>
  <c r="AB71" i="1" s="1"/>
  <c r="AA67" i="1"/>
  <c r="AB67" i="1" s="1"/>
  <c r="AA63" i="1"/>
  <c r="AB63" i="1" s="1"/>
  <c r="AA59" i="1"/>
  <c r="AB59" i="1" s="1"/>
  <c r="AA55" i="1"/>
  <c r="AB55" i="1" s="1"/>
  <c r="AA51" i="1"/>
  <c r="AB51" i="1" s="1"/>
  <c r="AA47" i="1"/>
  <c r="AB47" i="1" s="1"/>
  <c r="AA43" i="1"/>
  <c r="AB43" i="1" s="1"/>
  <c r="AA39" i="1"/>
  <c r="AB39" i="1" s="1"/>
  <c r="AA35" i="1"/>
  <c r="AB35" i="1" s="1"/>
  <c r="AA31" i="1"/>
  <c r="AB31" i="1" s="1"/>
  <c r="AA27" i="1"/>
  <c r="AB27" i="1" s="1"/>
  <c r="AA23" i="1"/>
  <c r="AB23" i="1" s="1"/>
  <c r="AA19" i="1"/>
  <c r="AB19" i="1" s="1"/>
  <c r="AA15" i="1"/>
  <c r="AB15" i="1" s="1"/>
  <c r="AA11" i="1"/>
  <c r="AB11" i="1" s="1"/>
  <c r="AA7" i="1"/>
  <c r="AB7" i="1" s="1"/>
  <c r="V10" i="1" l="1"/>
  <c r="V41" i="1"/>
  <c r="V8" i="1"/>
  <c r="V22" i="1"/>
  <c r="V19" i="1"/>
  <c r="V42" i="1"/>
  <c r="V50" i="1"/>
  <c r="V15" i="1"/>
  <c r="V57" i="1"/>
  <c r="V37" i="1"/>
  <c r="V20" i="1"/>
  <c r="V60" i="1"/>
  <c r="V44" i="1"/>
  <c r="V51" i="1"/>
  <c r="V33" i="1"/>
  <c r="V59" i="1"/>
  <c r="V25" i="1"/>
  <c r="V7" i="1"/>
  <c r="V34" i="1"/>
  <c r="V35" i="1"/>
  <c r="V18" i="1"/>
  <c r="V55" i="1"/>
  <c r="V21" i="1"/>
  <c r="V17" i="1"/>
  <c r="V32" i="1"/>
  <c r="V16" i="1"/>
  <c r="V56" i="1"/>
  <c r="V40" i="1"/>
  <c r="V62" i="1"/>
  <c r="V43" i="1"/>
  <c r="V9" i="1"/>
  <c r="V30" i="1"/>
  <c r="V29" i="1"/>
  <c r="V58" i="1"/>
  <c r="V45" i="1"/>
  <c r="V31" i="1"/>
  <c r="V24" i="1"/>
  <c r="V48" i="1"/>
  <c r="V46" i="1"/>
  <c r="V54" i="1"/>
  <c r="V13" i="1"/>
  <c r="V38" i="1"/>
  <c r="V61" i="1"/>
  <c r="V26" i="1"/>
  <c r="V27" i="1"/>
  <c r="V28" i="1"/>
  <c r="V12" i="1"/>
  <c r="V52" i="1"/>
  <c r="V36" i="1"/>
  <c r="V11" i="1"/>
  <c r="V49" i="1"/>
  <c r="V14" i="1"/>
  <c r="V53" i="1"/>
  <c r="V47" i="1"/>
  <c r="V23" i="1"/>
  <c r="AD5" i="1"/>
  <c r="AD4" i="1"/>
  <c r="J28" i="1" l="1"/>
  <c r="J27" i="1"/>
  <c r="AC9" i="1"/>
  <c r="AD9" i="1" s="1"/>
  <c r="O8" i="1" s="1"/>
  <c r="AC13" i="1"/>
  <c r="AD13" i="1" s="1"/>
  <c r="O12" i="1" s="1"/>
  <c r="AC17" i="1"/>
  <c r="AD17" i="1" s="1"/>
  <c r="O16" i="1" s="1"/>
  <c r="AC21" i="1"/>
  <c r="AD21" i="1" s="1"/>
  <c r="O20" i="1" s="1"/>
  <c r="AC25" i="1"/>
  <c r="AD25" i="1" s="1"/>
  <c r="O24" i="1" s="1"/>
  <c r="AC29" i="1"/>
  <c r="AD29" i="1" s="1"/>
  <c r="O28" i="1" s="1"/>
  <c r="AC33" i="1"/>
  <c r="AD33" i="1" s="1"/>
  <c r="O32" i="1" s="1"/>
  <c r="AC37" i="1"/>
  <c r="AD37" i="1" s="1"/>
  <c r="O36" i="1" s="1"/>
  <c r="AC41" i="1"/>
  <c r="AD41" i="1" s="1"/>
  <c r="O40" i="1" s="1"/>
  <c r="AC45" i="1"/>
  <c r="AD45" i="1" s="1"/>
  <c r="O44" i="1" s="1"/>
  <c r="AC49" i="1"/>
  <c r="AD49" i="1" s="1"/>
  <c r="O48" i="1" s="1"/>
  <c r="AC53" i="1"/>
  <c r="AD53" i="1" s="1"/>
  <c r="O52" i="1" s="1"/>
  <c r="AC57" i="1"/>
  <c r="AD57" i="1" s="1"/>
  <c r="O56" i="1" s="1"/>
  <c r="AC61" i="1"/>
  <c r="AD61" i="1" s="1"/>
  <c r="O60" i="1" s="1"/>
  <c r="AC65" i="1"/>
  <c r="AD65" i="1" s="1"/>
  <c r="O64" i="1" s="1"/>
  <c r="AC69" i="1"/>
  <c r="AD69" i="1" s="1"/>
  <c r="O68" i="1" s="1"/>
  <c r="AC73" i="1"/>
  <c r="AD73" i="1" s="1"/>
  <c r="O72" i="1" s="1"/>
  <c r="AC77" i="1"/>
  <c r="AD77" i="1" s="1"/>
  <c r="O76" i="1" s="1"/>
  <c r="AC81" i="1"/>
  <c r="AD81" i="1" s="1"/>
  <c r="O80" i="1" s="1"/>
  <c r="AC85" i="1"/>
  <c r="AD85" i="1" s="1"/>
  <c r="O84" i="1" s="1"/>
  <c r="AC89" i="1"/>
  <c r="AD89" i="1" s="1"/>
  <c r="O88" i="1" s="1"/>
  <c r="AC93" i="1"/>
  <c r="AD93" i="1" s="1"/>
  <c r="O92" i="1" s="1"/>
  <c r="AC97" i="1"/>
  <c r="AD97" i="1" s="1"/>
  <c r="O96" i="1" s="1"/>
  <c r="AC101" i="1"/>
  <c r="AD101" i="1" s="1"/>
  <c r="O100" i="1" s="1"/>
  <c r="AC105" i="1"/>
  <c r="AD105" i="1" s="1"/>
  <c r="O104" i="1" s="1"/>
  <c r="AC109" i="1"/>
  <c r="AD109" i="1" s="1"/>
  <c r="O108" i="1" s="1"/>
  <c r="AC113" i="1"/>
  <c r="AD113" i="1" s="1"/>
  <c r="O112" i="1" s="1"/>
  <c r="AC10" i="1"/>
  <c r="AD10" i="1" s="1"/>
  <c r="O9" i="1" s="1"/>
  <c r="AC14" i="1"/>
  <c r="AD14" i="1" s="1"/>
  <c r="O13" i="1" s="1"/>
  <c r="AC18" i="1"/>
  <c r="AD18" i="1" s="1"/>
  <c r="O17" i="1" s="1"/>
  <c r="AC22" i="1"/>
  <c r="AD22" i="1" s="1"/>
  <c r="O21" i="1" s="1"/>
  <c r="AC30" i="1"/>
  <c r="AD30" i="1" s="1"/>
  <c r="O29" i="1" s="1"/>
  <c r="AC8" i="1"/>
  <c r="AD8" i="1" s="1"/>
  <c r="O7" i="1" s="1"/>
  <c r="AC12" i="1"/>
  <c r="AD12" i="1" s="1"/>
  <c r="O11" i="1" s="1"/>
  <c r="AC16" i="1"/>
  <c r="AD16" i="1" s="1"/>
  <c r="O15" i="1" s="1"/>
  <c r="AC20" i="1"/>
  <c r="AD20" i="1" s="1"/>
  <c r="O19" i="1" s="1"/>
  <c r="AC24" i="1"/>
  <c r="AD24" i="1" s="1"/>
  <c r="O23" i="1" s="1"/>
  <c r="AC28" i="1"/>
  <c r="AD28" i="1" s="1"/>
  <c r="O27" i="1" s="1"/>
  <c r="AC32" i="1"/>
  <c r="AD32" i="1" s="1"/>
  <c r="O31" i="1" s="1"/>
  <c r="AC36" i="1"/>
  <c r="AD36" i="1" s="1"/>
  <c r="O35" i="1" s="1"/>
  <c r="AC40" i="1"/>
  <c r="AD40" i="1" s="1"/>
  <c r="O39" i="1" s="1"/>
  <c r="AC44" i="1"/>
  <c r="AD44" i="1" s="1"/>
  <c r="O43" i="1" s="1"/>
  <c r="AC48" i="1"/>
  <c r="AD48" i="1" s="1"/>
  <c r="O47" i="1" s="1"/>
  <c r="AC52" i="1"/>
  <c r="AD52" i="1" s="1"/>
  <c r="O51" i="1" s="1"/>
  <c r="AC56" i="1"/>
  <c r="AD56" i="1" s="1"/>
  <c r="O55" i="1" s="1"/>
  <c r="AC60" i="1"/>
  <c r="AD60" i="1" s="1"/>
  <c r="O59" i="1" s="1"/>
  <c r="AC64" i="1"/>
  <c r="AD64" i="1" s="1"/>
  <c r="O63" i="1" s="1"/>
  <c r="AC68" i="1"/>
  <c r="AD68" i="1" s="1"/>
  <c r="O67" i="1" s="1"/>
  <c r="AC72" i="1"/>
  <c r="AD72" i="1" s="1"/>
  <c r="O71" i="1" s="1"/>
  <c r="AC76" i="1"/>
  <c r="AD76" i="1" s="1"/>
  <c r="O75" i="1" s="1"/>
  <c r="AC80" i="1"/>
  <c r="AD80" i="1" s="1"/>
  <c r="O79" i="1" s="1"/>
  <c r="AC84" i="1"/>
  <c r="AD84" i="1" s="1"/>
  <c r="O83" i="1" s="1"/>
  <c r="AC88" i="1"/>
  <c r="AD88" i="1" s="1"/>
  <c r="O87" i="1" s="1"/>
  <c r="AC92" i="1"/>
  <c r="AD92" i="1" s="1"/>
  <c r="O91" i="1" s="1"/>
  <c r="AC96" i="1"/>
  <c r="AD96" i="1" s="1"/>
  <c r="O95" i="1" s="1"/>
  <c r="AC100" i="1"/>
  <c r="AD100" i="1" s="1"/>
  <c r="O99" i="1" s="1"/>
  <c r="AC104" i="1"/>
  <c r="AD104" i="1" s="1"/>
  <c r="O103" i="1" s="1"/>
  <c r="AC108" i="1"/>
  <c r="AD108" i="1" s="1"/>
  <c r="O107" i="1" s="1"/>
  <c r="AC112" i="1"/>
  <c r="AD112" i="1" s="1"/>
  <c r="O111" i="1" s="1"/>
  <c r="AC26" i="1"/>
  <c r="AD26" i="1" s="1"/>
  <c r="O25" i="1" s="1"/>
  <c r="AC34" i="1"/>
  <c r="AD34" i="1" s="1"/>
  <c r="O33" i="1" s="1"/>
  <c r="AC15" i="1"/>
  <c r="AD15" i="1" s="1"/>
  <c r="O14" i="1" s="1"/>
  <c r="AC31" i="1"/>
  <c r="AD31" i="1" s="1"/>
  <c r="O30" i="1" s="1"/>
  <c r="AC42" i="1"/>
  <c r="AD42" i="1" s="1"/>
  <c r="O41" i="1" s="1"/>
  <c r="AC50" i="1"/>
  <c r="AD50" i="1" s="1"/>
  <c r="O49" i="1" s="1"/>
  <c r="AC58" i="1"/>
  <c r="AD58" i="1" s="1"/>
  <c r="O57" i="1" s="1"/>
  <c r="AC66" i="1"/>
  <c r="AD66" i="1" s="1"/>
  <c r="O65" i="1" s="1"/>
  <c r="AC74" i="1"/>
  <c r="AD74" i="1" s="1"/>
  <c r="O73" i="1" s="1"/>
  <c r="AC82" i="1"/>
  <c r="AD82" i="1" s="1"/>
  <c r="O81" i="1" s="1"/>
  <c r="AC90" i="1"/>
  <c r="AD90" i="1" s="1"/>
  <c r="O89" i="1" s="1"/>
  <c r="AC98" i="1"/>
  <c r="AD98" i="1" s="1"/>
  <c r="O97" i="1" s="1"/>
  <c r="AC106" i="1"/>
  <c r="AD106" i="1" s="1"/>
  <c r="O105" i="1" s="1"/>
  <c r="AC7" i="1"/>
  <c r="AD7" i="1" s="1"/>
  <c r="O6" i="1" s="1"/>
  <c r="AC38" i="1"/>
  <c r="AD38" i="1" s="1"/>
  <c r="O37" i="1" s="1"/>
  <c r="AC62" i="1"/>
  <c r="AD62" i="1" s="1"/>
  <c r="O61" i="1" s="1"/>
  <c r="AC78" i="1"/>
  <c r="AD78" i="1" s="1"/>
  <c r="O77" i="1" s="1"/>
  <c r="AC94" i="1"/>
  <c r="AD94" i="1" s="1"/>
  <c r="O93" i="1" s="1"/>
  <c r="AC102" i="1"/>
  <c r="AD102" i="1" s="1"/>
  <c r="O101" i="1" s="1"/>
  <c r="AC27" i="1"/>
  <c r="AD27" i="1" s="1"/>
  <c r="O26" i="1" s="1"/>
  <c r="AC47" i="1"/>
  <c r="AD47" i="1" s="1"/>
  <c r="O46" i="1" s="1"/>
  <c r="AC63" i="1"/>
  <c r="AD63" i="1" s="1"/>
  <c r="O62" i="1" s="1"/>
  <c r="AC79" i="1"/>
  <c r="AD79" i="1" s="1"/>
  <c r="O78" i="1" s="1"/>
  <c r="AC95" i="1"/>
  <c r="AD95" i="1" s="1"/>
  <c r="O94" i="1" s="1"/>
  <c r="AC103" i="1"/>
  <c r="AD103" i="1" s="1"/>
  <c r="O102" i="1" s="1"/>
  <c r="AC19" i="1"/>
  <c r="AD19" i="1" s="1"/>
  <c r="O18" i="1" s="1"/>
  <c r="AC35" i="1"/>
  <c r="AD35" i="1" s="1"/>
  <c r="O34" i="1" s="1"/>
  <c r="AC43" i="1"/>
  <c r="AD43" i="1" s="1"/>
  <c r="O42" i="1" s="1"/>
  <c r="AC51" i="1"/>
  <c r="AD51" i="1" s="1"/>
  <c r="O50" i="1" s="1"/>
  <c r="AC59" i="1"/>
  <c r="AD59" i="1" s="1"/>
  <c r="O58" i="1" s="1"/>
  <c r="AC67" i="1"/>
  <c r="AD67" i="1" s="1"/>
  <c r="O66" i="1" s="1"/>
  <c r="AC75" i="1"/>
  <c r="AD75" i="1" s="1"/>
  <c r="O74" i="1" s="1"/>
  <c r="AC83" i="1"/>
  <c r="AD83" i="1" s="1"/>
  <c r="O82" i="1" s="1"/>
  <c r="AC91" i="1"/>
  <c r="AD91" i="1" s="1"/>
  <c r="O90" i="1" s="1"/>
  <c r="AC99" i="1"/>
  <c r="AD99" i="1" s="1"/>
  <c r="O98" i="1" s="1"/>
  <c r="AC107" i="1"/>
  <c r="AD107" i="1" s="1"/>
  <c r="O106" i="1" s="1"/>
  <c r="AC23" i="1"/>
  <c r="AD23" i="1" s="1"/>
  <c r="O22" i="1" s="1"/>
  <c r="AC46" i="1"/>
  <c r="AD46" i="1" s="1"/>
  <c r="O45" i="1" s="1"/>
  <c r="AC54" i="1"/>
  <c r="AD54" i="1" s="1"/>
  <c r="O53" i="1" s="1"/>
  <c r="AC70" i="1"/>
  <c r="AD70" i="1" s="1"/>
  <c r="O69" i="1" s="1"/>
  <c r="AC86" i="1"/>
  <c r="AD86" i="1" s="1"/>
  <c r="O85" i="1" s="1"/>
  <c r="AC110" i="1"/>
  <c r="AD110" i="1" s="1"/>
  <c r="O109" i="1" s="1"/>
  <c r="AC11" i="1"/>
  <c r="AD11" i="1" s="1"/>
  <c r="O10" i="1" s="1"/>
  <c r="AC39" i="1"/>
  <c r="AD39" i="1" s="1"/>
  <c r="O38" i="1" s="1"/>
  <c r="AC55" i="1"/>
  <c r="AD55" i="1" s="1"/>
  <c r="O54" i="1" s="1"/>
  <c r="AC71" i="1"/>
  <c r="AD71" i="1" s="1"/>
  <c r="O70" i="1" s="1"/>
  <c r="AC87" i="1"/>
  <c r="AD87" i="1" s="1"/>
  <c r="O86" i="1" s="1"/>
  <c r="AC111" i="1"/>
  <c r="AD111" i="1" s="1"/>
  <c r="O110" i="1" s="1"/>
</calcChain>
</file>

<file path=xl/connections.xml><?xml version="1.0" encoding="utf-8"?>
<connections xmlns="http://schemas.openxmlformats.org/spreadsheetml/2006/main">
  <connection id="1" name="mf001psdf1-7" type="6" refreshedVersion="5" background="1" saveData="1">
    <textPr codePage="852" sourceFile="C:\Users\Admin\Desktop\mf001psdf1-7.txt" thousands=" " space="1" consecutive="1">
      <textFields count="2">
        <textField type="skip"/>
        <textField/>
      </textFields>
    </textPr>
  </connection>
  <connection id="2" name="mf004psdiff1-7" type="6" refreshedVersion="5" background="1" saveData="1">
    <textPr codePage="852" sourceFile="C:\Users\Admin\Desktop\mf004psdiff1-7.txt" thousands=" " space="1" consecutive="1">
      <textFields count="2">
        <textField type="skip"/>
        <textField/>
      </textFields>
    </textPr>
  </connection>
  <connection id="3" name="mf0051-7" type="6" refreshedVersion="5" background="1" saveData="1">
    <textPr codePage="852" sourceFile="C:\Users\Admin\Desktop\mf0051-7.txt" thousands=" " space="1" consecutive="1">
      <textFields count="2">
        <textField type="skip"/>
        <textField/>
      </textFields>
    </textPr>
  </connection>
  <connection id="4" name="mf005psdf2-7" type="6" refreshedVersion="5" background="1" saveData="1">
    <textPr codePage="852" sourceFile="C:\Users\Admin\Desktop\mf005psdf2-7.txt" thousands=" " space="1" consecutive="1">
      <textFields count="2">
        <textField type="skip"/>
        <textField/>
      </textFields>
    </textPr>
  </connection>
  <connection id="5" name="mf006psdf1-7" type="6" refreshedVersion="5" background="1" saveData="1">
    <textPr codePage="852" sourceFile="C:\Users\Admin\Desktop\mf006psdf1-7.txt" thousands=" " space="1" consecutive="1">
      <textFields count="2">
        <textField type="skip"/>
        <textField/>
      </textFields>
    </textPr>
  </connection>
  <connection id="6" name="mf01psdf1-6" type="6" refreshedVersion="5" background="1" saveData="1">
    <textPr codePage="852" sourceFile="C:\Users\Admin\Desktop\mf01psdf1-6.txt" thousands=" " space="1" consecutive="1">
      <textFields count="2">
        <textField type="skip"/>
        <textField/>
      </textFields>
    </textPr>
  </connection>
  <connection id="7" name="mf01psdf2_5-7" type="6" refreshedVersion="5" background="1" saveData="1">
    <textPr codePage="852" sourceFile="C:\Users\Admin\Desktop\mf01psdf2_5-7.txt" thousands=" " space="1" consecutive="1">
      <textFields count="2">
        <textField type="skip"/>
        <textField/>
      </textFields>
    </textPr>
  </connection>
  <connection id="8" name="mf01psdf2-7" type="6" refreshedVersion="5" background="1" saveData="1">
    <textPr codePage="852" sourceFile="C:\Users\Admin\Desktop\mf01psdf2-7.txt" thousands=" " space="1" consecutive="1">
      <textFields count="2">
        <textField type="skip"/>
        <textField/>
      </textFields>
    </textPr>
  </connection>
  <connection id="9" name="mf01psdf3-7" type="6" refreshedVersion="5" background="1" saveData="1">
    <textPr codePage="852" sourceFile="C:\Users\Admin\Desktop\mf01psdf3-7.txt" thousands=" " space="1" consecutive="1">
      <textFields count="2">
        <textField type="skip"/>
        <textField/>
      </textFields>
    </textPr>
  </connection>
  <connection id="10" name="mf01psdf4-7" type="6" refreshedVersion="5" background="1" saveData="1">
    <textPr codePage="852" sourceFile="C:\Users\Admin\Desktop\mf01psdf4-7.txt" thousands=" " space="1" consecutive="1">
      <textFields count="2">
        <textField type="skip"/>
        <textField/>
      </textFields>
    </textPr>
  </connection>
  <connection id="11" name="mf01psdf5-7" type="6" refreshedVersion="5" background="1" saveData="1">
    <textPr codePage="852" sourceFile="C:\Users\Admin\Desktop\mf01psdf5-7.txt" thousands=" " space="1" consecutive="1">
      <textFields count="2">
        <textField type="skip"/>
        <textField/>
      </textFields>
    </textPr>
  </connection>
  <connection id="12" name="mf05psdf2-7" type="6" refreshedVersion="5" background="1" saveData="1">
    <textPr codePage="852" sourceFile="C:\Users\Admin\Desktop\mf05psdf2-7.txt" thousands=" " space="1" consecutive="1">
      <textFields count="2">
        <textField type="skip"/>
        <textField/>
      </textFields>
    </textPr>
  </connection>
</connections>
</file>

<file path=xl/sharedStrings.xml><?xml version="1.0" encoding="utf-8"?>
<sst xmlns="http://schemas.openxmlformats.org/spreadsheetml/2006/main" count="30" uniqueCount="24">
  <si>
    <t>d [cm]</t>
  </si>
  <si>
    <t>rel conc</t>
  </si>
  <si>
    <t>conc 1000/l</t>
  </si>
  <si>
    <t>Referencia</t>
  </si>
  <si>
    <t>psdf</t>
  </si>
  <si>
    <t>mf</t>
  </si>
  <si>
    <t>Szimuláció</t>
  </si>
  <si>
    <t>rel d</t>
  </si>
  <si>
    <t>px</t>
  </si>
  <si>
    <t>conc</t>
  </si>
  <si>
    <t>rel conc nyújt</t>
  </si>
  <si>
    <t>rel conc eltolt</t>
  </si>
  <si>
    <t>min szim:</t>
  </si>
  <si>
    <t>min ref:</t>
  </si>
  <si>
    <t>conc transzf</t>
  </si>
  <si>
    <t>Re</t>
  </si>
  <si>
    <t>max conc:</t>
  </si>
  <si>
    <t>r [cm]</t>
  </si>
  <si>
    <t>Az ábrázolni kívánt oszlopok számát kell beírni!</t>
  </si>
  <si>
    <t>rel D</t>
  </si>
  <si>
    <t>ref</t>
  </si>
  <si>
    <t>szim</t>
  </si>
  <si>
    <t>Simulation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</si>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</sst>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"/>
    <numFmt numFmtId="166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165" fontId="0" fillId="2" borderId="1" xfId="0" applyNumberFormat="1" applyFill="1" applyBorder="1"/>
    <xf numFmtId="165" fontId="0" fillId="0" borderId="1" xfId="0" applyNumberFormat="1" applyBorder="1"/>
    <xf numFmtId="165" fontId="0" fillId="0" borderId="0" xfId="0" applyNumberFormat="1"/>
    <xf numFmtId="0" fontId="0" fillId="3" borderId="1" xfId="0" applyFill="1" applyBorder="1"/>
    <xf numFmtId="165" fontId="0" fillId="2" borderId="2" xfId="0" applyNumberFormat="1" applyFill="1" applyBorder="1"/>
    <xf numFmtId="165" fontId="0" fillId="0" borderId="2" xfId="0" applyNumberFormat="1" applyBorder="1"/>
    <xf numFmtId="0" fontId="0" fillId="4" borderId="1" xfId="0" applyFill="1" applyBorder="1" applyAlignment="1">
      <alignment horizontal="center"/>
    </xf>
    <xf numFmtId="166" fontId="0" fillId="0" borderId="0" xfId="0" applyNumberFormat="1"/>
    <xf numFmtId="166" fontId="0" fillId="5" borderId="0" xfId="0" applyNumberFormat="1" applyFill="1"/>
    <xf numFmtId="165" fontId="0" fillId="5" borderId="2" xfId="0" applyNumberFormat="1" applyFill="1" applyBorder="1"/>
    <xf numFmtId="165" fontId="0" fillId="5" borderId="1" xfId="0" applyNumberFormat="1" applyFill="1" applyBorder="1"/>
    <xf numFmtId="165" fontId="0" fillId="0" borderId="2" xfId="0" applyNumberFormat="1" applyFill="1" applyBorder="1"/>
    <xf numFmtId="165" fontId="0" fillId="0" borderId="1" xfId="0" applyNumberFormat="1" applyFill="1" applyBorder="1"/>
    <xf numFmtId="165" fontId="0" fillId="0" borderId="0" xfId="0" applyNumberFormat="1" applyFill="1"/>
    <xf numFmtId="0" fontId="0" fillId="0" borderId="0" xfId="0" applyFill="1"/>
    <xf numFmtId="165" fontId="0" fillId="4" borderId="3" xfId="0" applyNumberForma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0" xfId="0" applyNumberFormat="1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165" fontId="0" fillId="0" borderId="5" xfId="0" applyNumberFormat="1" applyBorder="1"/>
    <xf numFmtId="0" fontId="0" fillId="0" borderId="9" xfId="0" applyBorder="1"/>
    <xf numFmtId="0" fontId="0" fillId="0" borderId="8" xfId="0" applyBorder="1"/>
    <xf numFmtId="165" fontId="0" fillId="0" borderId="10" xfId="0" applyNumberFormat="1" applyBorder="1"/>
    <xf numFmtId="11" fontId="0" fillId="3" borderId="1" xfId="0" applyNumberFormat="1" applyFill="1" applyBorder="1"/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Munka1!$L$4</c:f>
              <c:strCache>
                <c:ptCount val="1"/>
                <c:pt idx="0">
                  <c:v>Reference</c:v>
                </c:pt>
              </c:strCache>
            </c:strRef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Munka1!$L$6:$L$61</c:f>
              <c:numCache>
                <c:formatCode>0.000000</c:formatCode>
                <c:ptCount val="56"/>
                <c:pt idx="0">
                  <c:v>0</c:v>
                </c:pt>
                <c:pt idx="1">
                  <c:v>2.7643329120050006E-3</c:v>
                </c:pt>
                <c:pt idx="2">
                  <c:v>8.1594064391500454E-3</c:v>
                </c:pt>
                <c:pt idx="3">
                  <c:v>1.2510738765402938E-2</c:v>
                </c:pt>
                <c:pt idx="4">
                  <c:v>2.2823730102456093E-2</c:v>
                </c:pt>
                <c:pt idx="5">
                  <c:v>2.9482792284531094E-2</c:v>
                </c:pt>
                <c:pt idx="6">
                  <c:v>3.7477777435235032E-2</c:v>
                </c:pt>
                <c:pt idx="7">
                  <c:v>4.8077401321537691E-2</c:v>
                </c:pt>
                <c:pt idx="8">
                  <c:v>6.0003493952380249E-2</c:v>
                </c:pt>
                <c:pt idx="9">
                  <c:v>7.1903484703681297E-2</c:v>
                </c:pt>
                <c:pt idx="10">
                  <c:v>8.5752638447862156E-2</c:v>
                </c:pt>
                <c:pt idx="11">
                  <c:v>9.9557090154248365E-2</c:v>
                </c:pt>
                <c:pt idx="12">
                  <c:v>0.11923626311516881</c:v>
                </c:pt>
                <c:pt idx="13">
                  <c:v>0.1336642311763328</c:v>
                </c:pt>
                <c:pt idx="14">
                  <c:v>0.15982776870035181</c:v>
                </c:pt>
                <c:pt idx="15">
                  <c:v>0.18076065398567406</c:v>
                </c:pt>
                <c:pt idx="16">
                  <c:v>0.2003267873107864</c:v>
                </c:pt>
                <c:pt idx="17">
                  <c:v>0.22513384920512511</c:v>
                </c:pt>
                <c:pt idx="18">
                  <c:v>0.24863581712242153</c:v>
                </c:pt>
                <c:pt idx="19">
                  <c:v>0.27604279064031756</c:v>
                </c:pt>
                <c:pt idx="20">
                  <c:v>0.29692429427300054</c:v>
                </c:pt>
                <c:pt idx="21">
                  <c:v>0.32302617381385429</c:v>
                </c:pt>
                <c:pt idx="22">
                  <c:v>0.34912805335470798</c:v>
                </c:pt>
                <c:pt idx="23">
                  <c:v>0.38305022042728964</c:v>
                </c:pt>
                <c:pt idx="24">
                  <c:v>0.41045719394518593</c:v>
                </c:pt>
                <c:pt idx="25">
                  <c:v>0.4417897257247384</c:v>
                </c:pt>
                <c:pt idx="26">
                  <c:v>0.46658651128854906</c:v>
                </c:pt>
                <c:pt idx="27">
                  <c:v>0.48615264461366131</c:v>
                </c:pt>
                <c:pt idx="28">
                  <c:v>0.51384735538633874</c:v>
                </c:pt>
                <c:pt idx="29">
                  <c:v>0.53341348871145089</c:v>
                </c:pt>
                <c:pt idx="30">
                  <c:v>0.5582102742752616</c:v>
                </c:pt>
                <c:pt idx="31">
                  <c:v>0.58954280605481402</c:v>
                </c:pt>
                <c:pt idx="32">
                  <c:v>0.61694977957271036</c:v>
                </c:pt>
                <c:pt idx="33">
                  <c:v>0.65087194664529202</c:v>
                </c:pt>
                <c:pt idx="34">
                  <c:v>0.67697382618614577</c:v>
                </c:pt>
                <c:pt idx="35">
                  <c:v>0.7030757057269994</c:v>
                </c:pt>
                <c:pt idx="36">
                  <c:v>0.72395720935968244</c:v>
                </c:pt>
                <c:pt idx="37">
                  <c:v>0.75136418287757845</c:v>
                </c:pt>
                <c:pt idx="38">
                  <c:v>0.77486615079487497</c:v>
                </c:pt>
                <c:pt idx="39">
                  <c:v>0.79967321268921354</c:v>
                </c:pt>
                <c:pt idx="40">
                  <c:v>0.81923934601432602</c:v>
                </c:pt>
                <c:pt idx="41">
                  <c:v>0.84017223129964824</c:v>
                </c:pt>
                <c:pt idx="42">
                  <c:v>0.86633576882366725</c:v>
                </c:pt>
                <c:pt idx="43">
                  <c:v>0.88076373688483112</c:v>
                </c:pt>
                <c:pt idx="44">
                  <c:v>0.90044290984575159</c:v>
                </c:pt>
                <c:pt idx="45">
                  <c:v>0.91424736155213782</c:v>
                </c:pt>
                <c:pt idx="46">
                  <c:v>0.92809651529631865</c:v>
                </c:pt>
                <c:pt idx="47">
                  <c:v>0.93999650604761986</c:v>
                </c:pt>
                <c:pt idx="48">
                  <c:v>0.9519225986784623</c:v>
                </c:pt>
                <c:pt idx="49">
                  <c:v>0.96252222256476494</c:v>
                </c:pt>
                <c:pt idx="50">
                  <c:v>0.97051720771546879</c:v>
                </c:pt>
                <c:pt idx="51">
                  <c:v>0.97717626989754391</c:v>
                </c:pt>
                <c:pt idx="52">
                  <c:v>0.98748926123459702</c:v>
                </c:pt>
                <c:pt idx="53">
                  <c:v>0.99184059356085008</c:v>
                </c:pt>
                <c:pt idx="54">
                  <c:v>0.99723566708799505</c:v>
                </c:pt>
                <c:pt idx="55">
                  <c:v>1</c:v>
                </c:pt>
              </c:numCache>
            </c:numRef>
          </c:xVal>
          <c:yVal>
            <c:numRef>
              <c:f>Munka1!$M$6:$M$61</c:f>
              <c:numCache>
                <c:formatCode>0.000000</c:formatCode>
                <c:ptCount val="56"/>
                <c:pt idx="0">
                  <c:v>1</c:v>
                </c:pt>
                <c:pt idx="1">
                  <c:v>0.92788461538461553</c:v>
                </c:pt>
                <c:pt idx="2">
                  <c:v>0.84615384615384592</c:v>
                </c:pt>
                <c:pt idx="3">
                  <c:v>0.79326923076923073</c:v>
                </c:pt>
                <c:pt idx="4">
                  <c:v>0.7019230769230772</c:v>
                </c:pt>
                <c:pt idx="5">
                  <c:v>0.63942307692307676</c:v>
                </c:pt>
                <c:pt idx="6">
                  <c:v>0.56249999999999967</c:v>
                </c:pt>
                <c:pt idx="7">
                  <c:v>0.47596153846153744</c:v>
                </c:pt>
                <c:pt idx="8">
                  <c:v>0.40384615384615308</c:v>
                </c:pt>
                <c:pt idx="9">
                  <c:v>0.33173076923076872</c:v>
                </c:pt>
                <c:pt idx="10">
                  <c:v>0.27029807692307661</c:v>
                </c:pt>
                <c:pt idx="11">
                  <c:v>0.21634615384615319</c:v>
                </c:pt>
                <c:pt idx="12">
                  <c:v>0.16826923076922945</c:v>
                </c:pt>
                <c:pt idx="13">
                  <c:v>0.13461538461538355</c:v>
                </c:pt>
                <c:pt idx="14">
                  <c:v>0.10576923076923066</c:v>
                </c:pt>
                <c:pt idx="15">
                  <c:v>9.027884615384596E-2</c:v>
                </c:pt>
                <c:pt idx="16">
                  <c:v>8.5317307692307429E-2</c:v>
                </c:pt>
                <c:pt idx="17">
                  <c:v>8.050961538461518E-2</c:v>
                </c:pt>
                <c:pt idx="18">
                  <c:v>7.9371553707829653E-2</c:v>
                </c:pt>
                <c:pt idx="19">
                  <c:v>7.6685101649241721E-2</c:v>
                </c:pt>
                <c:pt idx="20">
                  <c:v>7.6193566262654333E-2</c:v>
                </c:pt>
                <c:pt idx="21">
                  <c:v>7.5579807692307419E-2</c:v>
                </c:pt>
                <c:pt idx="22">
                  <c:v>7.3267710417483131E-2</c:v>
                </c:pt>
                <c:pt idx="23">
                  <c:v>7.1984294314552028E-2</c:v>
                </c:pt>
                <c:pt idx="24">
                  <c:v>7.1406882704151811E-2</c:v>
                </c:pt>
                <c:pt idx="25">
                  <c:v>7.07403846153844E-2</c:v>
                </c:pt>
                <c:pt idx="26">
                  <c:v>7.0728663135079556E-2</c:v>
                </c:pt>
                <c:pt idx="27">
                  <c:v>7.0728663135079556E-2</c:v>
                </c:pt>
                <c:pt idx="28">
                  <c:v>7.0728663135079556E-2</c:v>
                </c:pt>
                <c:pt idx="29">
                  <c:v>7.0728663135079556E-2</c:v>
                </c:pt>
                <c:pt idx="30">
                  <c:v>7.07403846153844E-2</c:v>
                </c:pt>
                <c:pt idx="31">
                  <c:v>7.1406882704151811E-2</c:v>
                </c:pt>
                <c:pt idx="32">
                  <c:v>7.1984294314552028E-2</c:v>
                </c:pt>
                <c:pt idx="33">
                  <c:v>7.3267710417483131E-2</c:v>
                </c:pt>
                <c:pt idx="34">
                  <c:v>7.5579807692307419E-2</c:v>
                </c:pt>
                <c:pt idx="35">
                  <c:v>7.6193566262654333E-2</c:v>
                </c:pt>
                <c:pt idx="36">
                  <c:v>7.6685101649241721E-2</c:v>
                </c:pt>
                <c:pt idx="37">
                  <c:v>7.9371553707829653E-2</c:v>
                </c:pt>
                <c:pt idx="38">
                  <c:v>8.050961538461518E-2</c:v>
                </c:pt>
                <c:pt idx="39">
                  <c:v>8.5317307692307429E-2</c:v>
                </c:pt>
                <c:pt idx="40">
                  <c:v>9.027884615384596E-2</c:v>
                </c:pt>
                <c:pt idx="41">
                  <c:v>0.10576923076923066</c:v>
                </c:pt>
                <c:pt idx="42">
                  <c:v>0.13461538461538355</c:v>
                </c:pt>
                <c:pt idx="43">
                  <c:v>0.16826923076922945</c:v>
                </c:pt>
                <c:pt idx="44">
                  <c:v>0.21634615384615319</c:v>
                </c:pt>
                <c:pt idx="45">
                  <c:v>0.27029807692307661</c:v>
                </c:pt>
                <c:pt idx="46">
                  <c:v>0.33173076923076872</c:v>
                </c:pt>
                <c:pt idx="47">
                  <c:v>0.40384615384615308</c:v>
                </c:pt>
                <c:pt idx="48">
                  <c:v>0.47596153846153744</c:v>
                </c:pt>
                <c:pt idx="49">
                  <c:v>0.56249999999999967</c:v>
                </c:pt>
                <c:pt idx="50">
                  <c:v>0.63942307692307676</c:v>
                </c:pt>
                <c:pt idx="51">
                  <c:v>0.7019230769230772</c:v>
                </c:pt>
                <c:pt idx="52">
                  <c:v>0.79326923076923073</c:v>
                </c:pt>
                <c:pt idx="53">
                  <c:v>0.84615384615384592</c:v>
                </c:pt>
                <c:pt idx="54">
                  <c:v>0.92788461538461553</c:v>
                </c:pt>
                <c:pt idx="5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Munka1!$N$4</c:f>
              <c:strCache>
                <c:ptCount val="1"/>
                <c:pt idx="0">
                  <c:v>Simulation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Munka1!$N$6:$N$112</c:f>
              <c:numCache>
                <c:formatCode>0.000000</c:formatCode>
                <c:ptCount val="107"/>
                <c:pt idx="0">
                  <c:v>1</c:v>
                </c:pt>
                <c:pt idx="1">
                  <c:v>0.99065420560747663</c:v>
                </c:pt>
                <c:pt idx="2">
                  <c:v>0.98130841121495327</c:v>
                </c:pt>
                <c:pt idx="3">
                  <c:v>0.9719626168224299</c:v>
                </c:pt>
                <c:pt idx="4">
                  <c:v>0.96261682242990654</c:v>
                </c:pt>
                <c:pt idx="5">
                  <c:v>0.95327102803738317</c:v>
                </c:pt>
                <c:pt idx="6">
                  <c:v>0.94392523364485981</c:v>
                </c:pt>
                <c:pt idx="7">
                  <c:v>0.93457943925233644</c:v>
                </c:pt>
                <c:pt idx="8">
                  <c:v>0.92523364485981308</c:v>
                </c:pt>
                <c:pt idx="9">
                  <c:v>0.91588785046728971</c:v>
                </c:pt>
                <c:pt idx="10">
                  <c:v>0.90654205607476634</c:v>
                </c:pt>
                <c:pt idx="11">
                  <c:v>0.89719626168224298</c:v>
                </c:pt>
                <c:pt idx="12">
                  <c:v>0.88785046728971961</c:v>
                </c:pt>
                <c:pt idx="13">
                  <c:v>0.87850467289719625</c:v>
                </c:pt>
                <c:pt idx="14">
                  <c:v>0.86915887850467288</c:v>
                </c:pt>
                <c:pt idx="15">
                  <c:v>0.85981308411214952</c:v>
                </c:pt>
                <c:pt idx="16">
                  <c:v>0.85046728971962615</c:v>
                </c:pt>
                <c:pt idx="17">
                  <c:v>0.84112149532710279</c:v>
                </c:pt>
                <c:pt idx="18">
                  <c:v>0.83177570093457942</c:v>
                </c:pt>
                <c:pt idx="19">
                  <c:v>0.82242990654205606</c:v>
                </c:pt>
                <c:pt idx="20">
                  <c:v>0.81308411214953269</c:v>
                </c:pt>
                <c:pt idx="21">
                  <c:v>0.80373831775700932</c:v>
                </c:pt>
                <c:pt idx="22">
                  <c:v>0.79439252336448596</c:v>
                </c:pt>
                <c:pt idx="23">
                  <c:v>0.78504672897196259</c:v>
                </c:pt>
                <c:pt idx="24">
                  <c:v>0.77570093457943923</c:v>
                </c:pt>
                <c:pt idx="25">
                  <c:v>0.76635514018691586</c:v>
                </c:pt>
                <c:pt idx="26">
                  <c:v>0.7570093457943925</c:v>
                </c:pt>
                <c:pt idx="27">
                  <c:v>0.74766355140186913</c:v>
                </c:pt>
                <c:pt idx="28">
                  <c:v>0.73831775700934577</c:v>
                </c:pt>
                <c:pt idx="29">
                  <c:v>0.7289719626168224</c:v>
                </c:pt>
                <c:pt idx="30">
                  <c:v>0.71962616822429903</c:v>
                </c:pt>
                <c:pt idx="31">
                  <c:v>0.71028037383177567</c:v>
                </c:pt>
                <c:pt idx="32">
                  <c:v>0.7009345794392523</c:v>
                </c:pt>
                <c:pt idx="33">
                  <c:v>0.69158878504672894</c:v>
                </c:pt>
                <c:pt idx="34">
                  <c:v>0.68224299065420557</c:v>
                </c:pt>
                <c:pt idx="35">
                  <c:v>0.67289719626168221</c:v>
                </c:pt>
                <c:pt idx="36">
                  <c:v>0.66355140186915884</c:v>
                </c:pt>
                <c:pt idx="37">
                  <c:v>0.65420560747663548</c:v>
                </c:pt>
                <c:pt idx="38">
                  <c:v>0.64485981308411211</c:v>
                </c:pt>
                <c:pt idx="39">
                  <c:v>0.63551401869158874</c:v>
                </c:pt>
                <c:pt idx="40">
                  <c:v>0.62616822429906538</c:v>
                </c:pt>
                <c:pt idx="41">
                  <c:v>0.61682242990654201</c:v>
                </c:pt>
                <c:pt idx="42">
                  <c:v>0.60747663551401865</c:v>
                </c:pt>
                <c:pt idx="43">
                  <c:v>0.59813084112149528</c:v>
                </c:pt>
                <c:pt idx="44">
                  <c:v>0.58878504672897192</c:v>
                </c:pt>
                <c:pt idx="45">
                  <c:v>0.57943925233644855</c:v>
                </c:pt>
                <c:pt idx="46">
                  <c:v>0.57009345794392519</c:v>
                </c:pt>
                <c:pt idx="47">
                  <c:v>0.56074766355140182</c:v>
                </c:pt>
                <c:pt idx="48">
                  <c:v>0.55140186915887845</c:v>
                </c:pt>
                <c:pt idx="49">
                  <c:v>0.54205607476635509</c:v>
                </c:pt>
                <c:pt idx="50">
                  <c:v>0.53271028037383172</c:v>
                </c:pt>
                <c:pt idx="51">
                  <c:v>0.52336448598130836</c:v>
                </c:pt>
                <c:pt idx="52">
                  <c:v>0.51401869158878499</c:v>
                </c:pt>
                <c:pt idx="53">
                  <c:v>0.49532710280373832</c:v>
                </c:pt>
                <c:pt idx="54">
                  <c:v>0.48598130841121495</c:v>
                </c:pt>
                <c:pt idx="55">
                  <c:v>0.47663551401869159</c:v>
                </c:pt>
                <c:pt idx="56">
                  <c:v>0.46728971962616822</c:v>
                </c:pt>
                <c:pt idx="57">
                  <c:v>0.45794392523364486</c:v>
                </c:pt>
                <c:pt idx="58">
                  <c:v>0.44859813084112149</c:v>
                </c:pt>
                <c:pt idx="59">
                  <c:v>0.43925233644859812</c:v>
                </c:pt>
                <c:pt idx="60">
                  <c:v>0.42990654205607476</c:v>
                </c:pt>
                <c:pt idx="61">
                  <c:v>0.42056074766355139</c:v>
                </c:pt>
                <c:pt idx="62">
                  <c:v>0.41121495327102803</c:v>
                </c:pt>
                <c:pt idx="63">
                  <c:v>0.40186915887850466</c:v>
                </c:pt>
                <c:pt idx="64">
                  <c:v>0.3925233644859813</c:v>
                </c:pt>
                <c:pt idx="65">
                  <c:v>0.38317757009345793</c:v>
                </c:pt>
                <c:pt idx="66">
                  <c:v>0.37383177570093457</c:v>
                </c:pt>
                <c:pt idx="67">
                  <c:v>0.3644859813084112</c:v>
                </c:pt>
                <c:pt idx="68">
                  <c:v>0.35514018691588783</c:v>
                </c:pt>
                <c:pt idx="69">
                  <c:v>0.34579439252336447</c:v>
                </c:pt>
                <c:pt idx="70">
                  <c:v>0.3364485981308411</c:v>
                </c:pt>
                <c:pt idx="71">
                  <c:v>0.32710280373831774</c:v>
                </c:pt>
                <c:pt idx="72">
                  <c:v>0.31775700934579437</c:v>
                </c:pt>
                <c:pt idx="73">
                  <c:v>0.30841121495327101</c:v>
                </c:pt>
                <c:pt idx="74">
                  <c:v>0.29906542056074764</c:v>
                </c:pt>
                <c:pt idx="75">
                  <c:v>0.28971962616822428</c:v>
                </c:pt>
                <c:pt idx="76">
                  <c:v>0.28037383177570091</c:v>
                </c:pt>
                <c:pt idx="77">
                  <c:v>0.27102803738317754</c:v>
                </c:pt>
                <c:pt idx="78">
                  <c:v>0.26168224299065418</c:v>
                </c:pt>
                <c:pt idx="79">
                  <c:v>0.25233644859813081</c:v>
                </c:pt>
                <c:pt idx="80">
                  <c:v>0.24299065420560748</c:v>
                </c:pt>
                <c:pt idx="81">
                  <c:v>0.23364485981308411</c:v>
                </c:pt>
                <c:pt idx="82">
                  <c:v>0.22429906542056074</c:v>
                </c:pt>
                <c:pt idx="83">
                  <c:v>0.21495327102803738</c:v>
                </c:pt>
                <c:pt idx="84">
                  <c:v>0.20560747663551401</c:v>
                </c:pt>
                <c:pt idx="85">
                  <c:v>0.19626168224299065</c:v>
                </c:pt>
                <c:pt idx="86">
                  <c:v>0.18691588785046728</c:v>
                </c:pt>
                <c:pt idx="87">
                  <c:v>0.17757009345794392</c:v>
                </c:pt>
                <c:pt idx="88">
                  <c:v>0.16822429906542055</c:v>
                </c:pt>
                <c:pt idx="89">
                  <c:v>0.15887850467289719</c:v>
                </c:pt>
                <c:pt idx="90">
                  <c:v>0.14953271028037382</c:v>
                </c:pt>
                <c:pt idx="91">
                  <c:v>0.14018691588785046</c:v>
                </c:pt>
                <c:pt idx="92">
                  <c:v>0.13084112149532709</c:v>
                </c:pt>
                <c:pt idx="93">
                  <c:v>0.12149532710280374</c:v>
                </c:pt>
                <c:pt idx="94">
                  <c:v>0.11214953271028037</c:v>
                </c:pt>
                <c:pt idx="95">
                  <c:v>0.10280373831775701</c:v>
                </c:pt>
                <c:pt idx="96">
                  <c:v>9.3457943925233641E-2</c:v>
                </c:pt>
                <c:pt idx="97">
                  <c:v>8.4112149532710276E-2</c:v>
                </c:pt>
                <c:pt idx="98">
                  <c:v>7.476635514018691E-2</c:v>
                </c:pt>
                <c:pt idx="99">
                  <c:v>6.5420560747663545E-2</c:v>
                </c:pt>
                <c:pt idx="100">
                  <c:v>5.6074766355140186E-2</c:v>
                </c:pt>
                <c:pt idx="101">
                  <c:v>4.6728971962616821E-2</c:v>
                </c:pt>
                <c:pt idx="102">
                  <c:v>3.7383177570093455E-2</c:v>
                </c:pt>
                <c:pt idx="103">
                  <c:v>2.8037383177570093E-2</c:v>
                </c:pt>
                <c:pt idx="104">
                  <c:v>1.8691588785046728E-2</c:v>
                </c:pt>
                <c:pt idx="105">
                  <c:v>9.3457943925233638E-3</c:v>
                </c:pt>
                <c:pt idx="106">
                  <c:v>0</c:v>
                </c:pt>
              </c:numCache>
            </c:numRef>
          </c:xVal>
          <c:yVal>
            <c:numRef>
              <c:f>Munka1!$O$6:$O$112</c:f>
              <c:numCache>
                <c:formatCode>0.000000</c:formatCode>
                <c:ptCount val="107"/>
                <c:pt idx="0">
                  <c:v>1</c:v>
                </c:pt>
                <c:pt idx="1">
                  <c:v>0.91135512111697081</c:v>
                </c:pt>
                <c:pt idx="2">
                  <c:v>0.82535558385069685</c:v>
                </c:pt>
                <c:pt idx="3">
                  <c:v>0.74256762962567935</c:v>
                </c:pt>
                <c:pt idx="4">
                  <c:v>0.66353156514468714</c:v>
                </c:pt>
                <c:pt idx="5">
                  <c:v>0.5887531174815116</c:v>
                </c:pt>
                <c:pt idx="6">
                  <c:v>0.51867749935923391</c:v>
                </c:pt>
                <c:pt idx="7">
                  <c:v>0.45369805405746999</c:v>
                </c:pt>
                <c:pt idx="8">
                  <c:v>0.39412167578339197</c:v>
                </c:pt>
                <c:pt idx="9">
                  <c:v>0.34016448721810755</c:v>
                </c:pt>
                <c:pt idx="10">
                  <c:v>0.29194319460941465</c:v>
                </c:pt>
                <c:pt idx="11">
                  <c:v>0.24945779795731338</c:v>
                </c:pt>
                <c:pt idx="12">
                  <c:v>0.21262184818936058</c:v>
                </c:pt>
                <c:pt idx="13">
                  <c:v>0.18121057771720472</c:v>
                </c:pt>
                <c:pt idx="14">
                  <c:v>0.15490412497280659</c:v>
                </c:pt>
                <c:pt idx="15">
                  <c:v>0.13329617931568438</c:v>
                </c:pt>
                <c:pt idx="16">
                  <c:v>0.11593720556913456</c:v>
                </c:pt>
                <c:pt idx="17">
                  <c:v>0.10232147665936564</c:v>
                </c:pt>
                <c:pt idx="18">
                  <c:v>9.1934620605341855E-2</c:v>
                </c:pt>
                <c:pt idx="19">
                  <c:v>8.4253620518783379E-2</c:v>
                </c:pt>
                <c:pt idx="20">
                  <c:v>7.8785716686765039E-2</c:v>
                </c:pt>
                <c:pt idx="21">
                  <c:v>7.5081373932583406E-2</c:v>
                </c:pt>
                <c:pt idx="22">
                  <c:v>7.2738604069378709E-2</c:v>
                </c:pt>
                <c:pt idx="23">
                  <c:v>7.14116108073789E-2</c:v>
                </c:pt>
                <c:pt idx="24">
                  <c:v>7.0815112207522346E-2</c:v>
                </c:pt>
                <c:pt idx="25">
                  <c:v>7.0728663135079528E-2</c:v>
                </c:pt>
                <c:pt idx="26">
                  <c:v>7.0970720537919751E-2</c:v>
                </c:pt>
                <c:pt idx="27">
                  <c:v>7.1415933261001041E-2</c:v>
                </c:pt>
                <c:pt idx="28">
                  <c:v>7.1973529778258216E-2</c:v>
                </c:pt>
                <c:pt idx="29">
                  <c:v>7.2578673285359163E-2</c:v>
                </c:pt>
                <c:pt idx="30">
                  <c:v>7.3196784153326422E-2</c:v>
                </c:pt>
                <c:pt idx="31">
                  <c:v>7.3793282753182865E-2</c:v>
                </c:pt>
                <c:pt idx="32">
                  <c:v>7.4363846631306574E-2</c:v>
                </c:pt>
                <c:pt idx="33">
                  <c:v>7.4899830880453155E-2</c:v>
                </c:pt>
                <c:pt idx="34">
                  <c:v>7.5392590593377995E-2</c:v>
                </c:pt>
                <c:pt idx="35">
                  <c:v>7.5850770677325818E-2</c:v>
                </c:pt>
                <c:pt idx="36">
                  <c:v>7.6270048678674374E-2</c:v>
                </c:pt>
                <c:pt idx="37">
                  <c:v>7.6659069504667721E-2</c:v>
                </c:pt>
                <c:pt idx="38">
                  <c:v>7.7013510701683829E-2</c:v>
                </c:pt>
                <c:pt idx="39">
                  <c:v>7.7337694723345063E-2</c:v>
                </c:pt>
                <c:pt idx="40">
                  <c:v>7.7631621569651199E-2</c:v>
                </c:pt>
                <c:pt idx="41">
                  <c:v>7.7899613694224379E-2</c:v>
                </c:pt>
                <c:pt idx="42">
                  <c:v>7.8150316004309106E-2</c:v>
                </c:pt>
                <c:pt idx="43">
                  <c:v>7.8379406046282907E-2</c:v>
                </c:pt>
                <c:pt idx="44">
                  <c:v>7.8582561366523973E-2</c:v>
                </c:pt>
                <c:pt idx="45">
                  <c:v>7.8755459511409831E-2</c:v>
                </c:pt>
                <c:pt idx="46">
                  <c:v>7.8906745388185096E-2</c:v>
                </c:pt>
                <c:pt idx="47">
                  <c:v>7.9040741450471685E-2</c:v>
                </c:pt>
                <c:pt idx="48">
                  <c:v>7.9157447698269712E-2</c:v>
                </c:pt>
                <c:pt idx="49">
                  <c:v>7.9252541677957034E-2</c:v>
                </c:pt>
                <c:pt idx="50">
                  <c:v>7.9330345843155792E-2</c:v>
                </c:pt>
                <c:pt idx="51">
                  <c:v>7.9390860193865653E-2</c:v>
                </c:pt>
                <c:pt idx="52">
                  <c:v>7.9434084730087173E-2</c:v>
                </c:pt>
                <c:pt idx="53">
                  <c:v>7.9455696998197989E-2</c:v>
                </c:pt>
                <c:pt idx="54">
                  <c:v>7.9434084730087173E-2</c:v>
                </c:pt>
                <c:pt idx="55">
                  <c:v>7.9390860193865653E-2</c:v>
                </c:pt>
                <c:pt idx="56">
                  <c:v>7.9330345843155792E-2</c:v>
                </c:pt>
                <c:pt idx="57">
                  <c:v>7.9252541677957034E-2</c:v>
                </c:pt>
                <c:pt idx="58">
                  <c:v>7.9157447698269712E-2</c:v>
                </c:pt>
                <c:pt idx="59">
                  <c:v>7.9040741450471685E-2</c:v>
                </c:pt>
                <c:pt idx="60">
                  <c:v>7.8906745388185096E-2</c:v>
                </c:pt>
                <c:pt idx="61">
                  <c:v>7.8755459511409831E-2</c:v>
                </c:pt>
                <c:pt idx="62">
                  <c:v>7.8582561366523973E-2</c:v>
                </c:pt>
                <c:pt idx="63">
                  <c:v>7.8379406046282907E-2</c:v>
                </c:pt>
                <c:pt idx="64">
                  <c:v>7.8150316004309106E-2</c:v>
                </c:pt>
                <c:pt idx="65">
                  <c:v>7.7899613694224379E-2</c:v>
                </c:pt>
                <c:pt idx="66">
                  <c:v>7.7631621569651199E-2</c:v>
                </c:pt>
                <c:pt idx="67">
                  <c:v>7.7337694723345063E-2</c:v>
                </c:pt>
                <c:pt idx="68">
                  <c:v>7.7013510701683829E-2</c:v>
                </c:pt>
                <c:pt idx="69">
                  <c:v>7.6659069504667721E-2</c:v>
                </c:pt>
                <c:pt idx="70">
                  <c:v>7.6270048678674374E-2</c:v>
                </c:pt>
                <c:pt idx="71">
                  <c:v>7.5850770677325818E-2</c:v>
                </c:pt>
                <c:pt idx="72">
                  <c:v>7.5392590593377995E-2</c:v>
                </c:pt>
                <c:pt idx="73">
                  <c:v>7.4899830880453155E-2</c:v>
                </c:pt>
                <c:pt idx="74">
                  <c:v>7.4363846631306574E-2</c:v>
                </c:pt>
                <c:pt idx="75">
                  <c:v>7.3793282753182865E-2</c:v>
                </c:pt>
                <c:pt idx="76">
                  <c:v>7.3196784153326422E-2</c:v>
                </c:pt>
                <c:pt idx="77">
                  <c:v>7.2578673285359163E-2</c:v>
                </c:pt>
                <c:pt idx="78">
                  <c:v>7.1973529778258216E-2</c:v>
                </c:pt>
                <c:pt idx="79">
                  <c:v>7.1415933261001041E-2</c:v>
                </c:pt>
                <c:pt idx="80">
                  <c:v>7.0970720537919751E-2</c:v>
                </c:pt>
                <c:pt idx="81">
                  <c:v>7.0728663135079528E-2</c:v>
                </c:pt>
                <c:pt idx="82">
                  <c:v>7.0815112207522346E-2</c:v>
                </c:pt>
                <c:pt idx="83">
                  <c:v>7.14116108073789E-2</c:v>
                </c:pt>
                <c:pt idx="84">
                  <c:v>7.2738604069378709E-2</c:v>
                </c:pt>
                <c:pt idx="85">
                  <c:v>7.5081373932583406E-2</c:v>
                </c:pt>
                <c:pt idx="86">
                  <c:v>7.8785716686765039E-2</c:v>
                </c:pt>
                <c:pt idx="87">
                  <c:v>8.4253620518783379E-2</c:v>
                </c:pt>
                <c:pt idx="88">
                  <c:v>9.1934620605341855E-2</c:v>
                </c:pt>
                <c:pt idx="89">
                  <c:v>0.10232147665936564</c:v>
                </c:pt>
                <c:pt idx="90">
                  <c:v>0.11593720556913456</c:v>
                </c:pt>
                <c:pt idx="91">
                  <c:v>0.13329617931568438</c:v>
                </c:pt>
                <c:pt idx="92">
                  <c:v>0.15490412497280659</c:v>
                </c:pt>
                <c:pt idx="93">
                  <c:v>0.18121057771720472</c:v>
                </c:pt>
                <c:pt idx="94">
                  <c:v>0.21262184818936058</c:v>
                </c:pt>
                <c:pt idx="95">
                  <c:v>0.24945779795731338</c:v>
                </c:pt>
                <c:pt idx="96">
                  <c:v>0.29194319460941465</c:v>
                </c:pt>
                <c:pt idx="97">
                  <c:v>0.34016448721810755</c:v>
                </c:pt>
                <c:pt idx="98">
                  <c:v>0.39412167578339197</c:v>
                </c:pt>
                <c:pt idx="99">
                  <c:v>0.45369805405746999</c:v>
                </c:pt>
                <c:pt idx="100">
                  <c:v>0.51867749935923391</c:v>
                </c:pt>
                <c:pt idx="101">
                  <c:v>0.5887531174815116</c:v>
                </c:pt>
                <c:pt idx="102">
                  <c:v>0.66353156514468714</c:v>
                </c:pt>
                <c:pt idx="103">
                  <c:v>0.74256762962567935</c:v>
                </c:pt>
                <c:pt idx="104">
                  <c:v>0.82535558385069685</c:v>
                </c:pt>
                <c:pt idx="105">
                  <c:v>0.91135512111697081</c:v>
                </c:pt>
                <c:pt idx="10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10608"/>
        <c:axId val="322211000"/>
      </c:scatterChart>
      <c:valAx>
        <c:axId val="3222106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diameter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11000"/>
        <c:crosses val="autoZero"/>
        <c:crossBetween val="midCat"/>
      </c:valAx>
      <c:valAx>
        <c:axId val="322211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1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Linear t</a:t>
            </a:r>
            <a:r>
              <a:rPr lang="hu-HU"/>
              <a:t>ransformation</a:t>
            </a:r>
            <a:r>
              <a:rPr lang="hu-HU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Illesztési egyenes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572089505760931E-2"/>
                  <c:y val="0.24392568762152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Munka1!$I$27:$I$28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Munka1!$J$27:$J$28</c:f>
              <c:numCache>
                <c:formatCode>General</c:formatCode>
                <c:ptCount val="2"/>
                <c:pt idx="0">
                  <c:v>0.12269320058055322</c:v>
                </c:pt>
                <c:pt idx="1">
                  <c:v>2.2839200116549918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09432"/>
        <c:axId val="322211392"/>
      </c:scatterChart>
      <c:valAx>
        <c:axId val="32220943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x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11392"/>
        <c:crosses val="autoZero"/>
        <c:crossBetween val="midCat"/>
      </c:valAx>
      <c:valAx>
        <c:axId val="3222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𝑥_𝑡𝑟 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0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95251</xdr:colOff>
      <xdr:row>2</xdr:row>
      <xdr:rowOff>166687</xdr:rowOff>
    </xdr:from>
    <xdr:to>
      <xdr:col>8</xdr:col>
      <xdr:colOff>414001</xdr:colOff>
      <xdr:row>23</xdr:row>
      <xdr:rowOff>9525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23</xdr:row>
      <xdr:rowOff>100012</xdr:rowOff>
    </xdr:from>
    <xdr:to>
      <xdr:col>8</xdr:col>
      <xdr:colOff>381000</xdr:colOff>
      <xdr:row>39</xdr:row>
      <xdr:rowOff>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f05psdf2-7" connectionId="1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f0051-7" connectionId="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f01psdf3-7" connectionId="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mf006psdf1-7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f01psdf1-6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f01psdf2_5-7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f01psdf5-7" connectionId="1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f001psdf1-7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f01psdf4-7" connectionId="1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f004psdiff1-7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f005psdf2-7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f01psdf2-7_1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161"/>
  <sheetViews>
    <sheetView tabSelected="1" zoomScale="70" zoomScaleNormal="70" workbookViewId="0">
      <selection activeCell="P5" sqref="P5"/>
    </sheetView>
  </sheetViews>
  <sheetFormatPr defaultRowHeight="15" x14ac:dyDescent="0.25"/>
  <cols>
    <col min="4" max="5" width="12" bestFit="1" customWidth="1"/>
    <col min="10" max="10" width="12" bestFit="1" customWidth="1"/>
    <col min="11" max="11" width="4" customWidth="1"/>
    <col min="12" max="12" width="12.7109375" bestFit="1" customWidth="1"/>
    <col min="13" max="13" width="10.5703125" bestFit="1" customWidth="1"/>
    <col min="14" max="14" width="10.42578125" bestFit="1" customWidth="1"/>
    <col min="15" max="15" width="12.5703125" bestFit="1" customWidth="1"/>
    <col min="18" max="18" width="9.28515625" bestFit="1" customWidth="1"/>
    <col min="19" max="20" width="10.85546875" bestFit="1" customWidth="1"/>
    <col min="21" max="21" width="9.28515625" customWidth="1"/>
    <col min="22" max="22" width="13.28515625" bestFit="1" customWidth="1"/>
    <col min="23" max="23" width="7.28515625" style="16" customWidth="1"/>
    <col min="24" max="24" width="10.140625" bestFit="1" customWidth="1"/>
    <col min="25" max="25" width="12.140625" bestFit="1" customWidth="1"/>
    <col min="26" max="27" width="9.28515625" bestFit="1" customWidth="1"/>
    <col min="28" max="28" width="13.28515625" bestFit="1" customWidth="1"/>
    <col min="29" max="29" width="12.85546875" bestFit="1" customWidth="1"/>
    <col min="30" max="30" width="11.42578125" bestFit="1" customWidth="1"/>
    <col min="33" max="33" width="4" customWidth="1"/>
    <col min="34" max="34" width="9.7109375" bestFit="1" customWidth="1"/>
    <col min="35" max="35" width="9.85546875" customWidth="1"/>
    <col min="36" max="36" width="9.85546875" bestFit="1" customWidth="1"/>
    <col min="37" max="37" width="9.85546875" customWidth="1"/>
    <col min="38" max="42" width="10.140625" bestFit="1" customWidth="1"/>
    <col min="43" max="43" width="10.140625" customWidth="1"/>
    <col min="44" max="44" width="9.85546875" bestFit="1" customWidth="1"/>
    <col min="45" max="46" width="10.140625" bestFit="1" customWidth="1"/>
  </cols>
  <sheetData>
    <row r="1" spans="12:50" x14ac:dyDescent="0.25">
      <c r="Q1">
        <v>1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B1">
        <v>11</v>
      </c>
      <c r="AC1">
        <v>12</v>
      </c>
      <c r="AD1">
        <v>13</v>
      </c>
      <c r="AE1">
        <v>14</v>
      </c>
      <c r="AF1">
        <v>15</v>
      </c>
      <c r="AG1">
        <v>16</v>
      </c>
      <c r="AH1">
        <v>17</v>
      </c>
      <c r="AI1">
        <v>18</v>
      </c>
      <c r="AJ1">
        <v>19</v>
      </c>
      <c r="AK1">
        <v>20</v>
      </c>
      <c r="AL1">
        <v>21</v>
      </c>
      <c r="AM1">
        <v>22</v>
      </c>
      <c r="AN1">
        <v>23</v>
      </c>
      <c r="AO1">
        <v>24</v>
      </c>
      <c r="AP1">
        <v>25</v>
      </c>
      <c r="AQ1">
        <v>26</v>
      </c>
      <c r="AR1">
        <v>27</v>
      </c>
      <c r="AS1">
        <v>28</v>
      </c>
      <c r="AT1">
        <v>29</v>
      </c>
      <c r="AU1">
        <v>30</v>
      </c>
      <c r="AV1">
        <v>31</v>
      </c>
      <c r="AW1">
        <v>32</v>
      </c>
      <c r="AX1">
        <v>33</v>
      </c>
    </row>
    <row r="2" spans="12:50" x14ac:dyDescent="0.25">
      <c r="Q2">
        <v>2</v>
      </c>
    </row>
    <row r="3" spans="12:50" x14ac:dyDescent="0.25">
      <c r="L3" s="34" t="s">
        <v>18</v>
      </c>
      <c r="M3" s="35"/>
      <c r="N3" s="35"/>
      <c r="O3" s="36"/>
      <c r="Q3">
        <v>3</v>
      </c>
      <c r="R3" s="34" t="s">
        <v>3</v>
      </c>
      <c r="S3" s="35"/>
      <c r="T3" s="35"/>
      <c r="U3" s="35"/>
      <c r="V3" s="35"/>
      <c r="W3" s="36"/>
      <c r="X3" s="34" t="s">
        <v>6</v>
      </c>
      <c r="Y3" s="35"/>
      <c r="Z3" s="35"/>
      <c r="AA3" s="35"/>
      <c r="AB3" s="35"/>
      <c r="AC3" s="35"/>
      <c r="AD3" s="36"/>
      <c r="AF3" s="16"/>
    </row>
    <row r="4" spans="12:50" x14ac:dyDescent="0.25">
      <c r="L4" s="34" t="s">
        <v>23</v>
      </c>
      <c r="M4" s="36"/>
      <c r="N4" s="34" t="s">
        <v>22</v>
      </c>
      <c r="O4" s="36"/>
      <c r="Q4">
        <v>4</v>
      </c>
      <c r="R4" s="18"/>
      <c r="S4" s="19"/>
      <c r="V4" s="19"/>
      <c r="W4" s="20"/>
      <c r="X4" s="18"/>
      <c r="Y4" s="25"/>
      <c r="Z4" s="26"/>
      <c r="AA4" s="19"/>
      <c r="AB4" s="19"/>
      <c r="AC4" s="19" t="s">
        <v>13</v>
      </c>
      <c r="AD4" s="28">
        <f>MIN(V7:V62)</f>
        <v>-0.92927133686492047</v>
      </c>
      <c r="AF4" s="22" t="s">
        <v>15</v>
      </c>
      <c r="AG4" s="5"/>
      <c r="AH4" s="5">
        <v>115.3</v>
      </c>
      <c r="AI4" s="5">
        <v>115.3</v>
      </c>
      <c r="AJ4" s="5">
        <v>115.3</v>
      </c>
      <c r="AK4" s="5">
        <v>115.3</v>
      </c>
      <c r="AL4" s="5">
        <v>115.3</v>
      </c>
      <c r="AM4" s="5">
        <v>115.3</v>
      </c>
      <c r="AN4" s="5">
        <v>115.3</v>
      </c>
      <c r="AO4" s="5">
        <v>115.3</v>
      </c>
      <c r="AP4" s="5">
        <v>115.3</v>
      </c>
      <c r="AQ4" s="5">
        <v>115.3</v>
      </c>
      <c r="AR4" s="5">
        <v>115.3</v>
      </c>
      <c r="AS4" s="5">
        <v>115.3</v>
      </c>
      <c r="AT4" s="5">
        <v>115.3</v>
      </c>
    </row>
    <row r="5" spans="12:50" x14ac:dyDescent="0.25">
      <c r="L5" s="21">
        <v>2</v>
      </c>
      <c r="M5" s="21">
        <v>4</v>
      </c>
      <c r="N5" s="21"/>
      <c r="O5" s="21">
        <v>26</v>
      </c>
      <c r="Q5">
        <v>5</v>
      </c>
      <c r="R5" s="5" t="s">
        <v>0</v>
      </c>
      <c r="S5" s="5">
        <f>2*-R7</f>
        <v>0.30958721068957201</v>
      </c>
      <c r="T5" s="19" t="s">
        <v>16</v>
      </c>
      <c r="U5" s="19">
        <f>MAX(T7:T62)</f>
        <v>818.89763779527505</v>
      </c>
      <c r="V5" s="19"/>
      <c r="W5" s="20"/>
      <c r="X5" s="29"/>
      <c r="Y5" s="27"/>
      <c r="Z5" s="27">
        <v>28</v>
      </c>
      <c r="AA5" s="30">
        <f>MAX(Z7:Z115)</f>
        <v>0.20296500000000001</v>
      </c>
      <c r="AB5" s="30"/>
      <c r="AC5" s="30" t="s">
        <v>12</v>
      </c>
      <c r="AD5" s="31">
        <f>MIN(AB7:AB113)</f>
        <v>-1.0592318872712043</v>
      </c>
      <c r="AF5" s="22" t="s">
        <v>5</v>
      </c>
      <c r="AG5" s="5"/>
      <c r="AH5" s="5"/>
      <c r="AI5" s="5">
        <v>0.05</v>
      </c>
      <c r="AJ5" s="5">
        <v>0.04</v>
      </c>
      <c r="AK5" s="5">
        <v>0.06</v>
      </c>
      <c r="AL5" s="5">
        <v>0.01</v>
      </c>
      <c r="AM5" s="5">
        <v>0.1</v>
      </c>
      <c r="AN5" s="5">
        <v>0.1</v>
      </c>
      <c r="AO5" s="5">
        <v>0.1</v>
      </c>
      <c r="AP5" s="5">
        <v>0.1</v>
      </c>
      <c r="AQ5" s="5">
        <v>0.1</v>
      </c>
      <c r="AR5" s="5">
        <v>0.1</v>
      </c>
      <c r="AS5" s="5">
        <v>0.5</v>
      </c>
      <c r="AT5" s="5">
        <v>0.05</v>
      </c>
    </row>
    <row r="6" spans="12:50" x14ac:dyDescent="0.25">
      <c r="L6" s="1">
        <f>HLOOKUP($L$5,$R$1:$AN$116,Q7)</f>
        <v>0</v>
      </c>
      <c r="M6" s="1">
        <f>HLOOKUP($M$5,$R$1:$AN$116,Q7)</f>
        <v>1</v>
      </c>
      <c r="N6" s="1">
        <f>Y7</f>
        <v>1</v>
      </c>
      <c r="O6" s="1">
        <f>AD7</f>
        <v>1</v>
      </c>
      <c r="Q6">
        <v>6</v>
      </c>
      <c r="R6" s="8" t="s">
        <v>17</v>
      </c>
      <c r="S6" s="8" t="s">
        <v>7</v>
      </c>
      <c r="T6" s="8" t="s">
        <v>2</v>
      </c>
      <c r="U6" s="8" t="s">
        <v>1</v>
      </c>
      <c r="V6" s="8" t="s">
        <v>11</v>
      </c>
      <c r="W6" s="8"/>
      <c r="X6" s="17" t="s">
        <v>8</v>
      </c>
      <c r="Y6" s="23" t="s">
        <v>7</v>
      </c>
      <c r="Z6" s="24" t="s">
        <v>9</v>
      </c>
      <c r="AA6" s="8" t="s">
        <v>1</v>
      </c>
      <c r="AB6" s="8" t="s">
        <v>11</v>
      </c>
      <c r="AC6" s="8" t="s">
        <v>10</v>
      </c>
      <c r="AD6" s="8" t="s">
        <v>14</v>
      </c>
      <c r="AF6" s="22" t="s">
        <v>4</v>
      </c>
      <c r="AG6" s="5"/>
      <c r="AH6" s="5"/>
      <c r="AI6" s="32">
        <v>9.9999999999999995E-8</v>
      </c>
      <c r="AJ6" s="32">
        <v>9.9999999999999995E-8</v>
      </c>
      <c r="AK6" s="32">
        <v>9.9999999999999995E-8</v>
      </c>
      <c r="AL6" s="32">
        <v>9.9999999999999995E-8</v>
      </c>
      <c r="AM6" s="32">
        <v>9.9999999999999995E-7</v>
      </c>
      <c r="AN6" s="32">
        <v>4.9999999999999998E-7</v>
      </c>
      <c r="AO6" s="32">
        <v>3.9999999999999998E-7</v>
      </c>
      <c r="AP6" s="32">
        <v>2.9999999999999999E-7</v>
      </c>
      <c r="AQ6" s="32">
        <v>2.4999999999999999E-7</v>
      </c>
      <c r="AR6" s="32">
        <v>1.9999999999999999E-7</v>
      </c>
      <c r="AS6" s="32">
        <v>1.9999999999999999E-7</v>
      </c>
      <c r="AT6" s="32">
        <v>1.9999999999999999E-7</v>
      </c>
    </row>
    <row r="7" spans="12:50" x14ac:dyDescent="0.25">
      <c r="L7" s="1">
        <f t="shared" ref="L7:L61" si="0">HLOOKUP($L$5,$R$1:$AN$116,Q8)</f>
        <v>2.7643329120050006E-3</v>
      </c>
      <c r="M7" s="1">
        <f t="shared" ref="M7:M61" si="1">HLOOKUP($M$5,$R$1:$AN$116,Q8)</f>
        <v>0.92788461538461553</v>
      </c>
      <c r="N7" s="1">
        <f t="shared" ref="N7:N70" si="2">Y8</f>
        <v>0.99065420560747663</v>
      </c>
      <c r="O7" s="1">
        <f t="shared" ref="O7:O70" si="3">AD8</f>
        <v>0.91135512111697081</v>
      </c>
      <c r="Q7">
        <v>7</v>
      </c>
      <c r="R7" s="6">
        <v>-0.15479360534478601</v>
      </c>
      <c r="S7">
        <f t="shared" ref="S7:S38" si="4">(R7+(-$R$7))/$S$5</f>
        <v>0</v>
      </c>
      <c r="T7" s="7">
        <v>818.89763779527505</v>
      </c>
      <c r="U7" s="11">
        <f t="shared" ref="U7:U38" si="5">T7/$U$5</f>
        <v>1</v>
      </c>
      <c r="V7" s="11">
        <f>U7-1</f>
        <v>0</v>
      </c>
      <c r="W7" s="13"/>
      <c r="X7" s="4">
        <v>107</v>
      </c>
      <c r="Y7" s="4">
        <f>X7/($X$7)</f>
        <v>1</v>
      </c>
      <c r="Z7">
        <f>HLOOKUP($O$5,$AG$1:$AX$115,Q7+2)</f>
        <v>0.20296500000000001</v>
      </c>
      <c r="AA7" s="4">
        <f t="shared" ref="AA7:AA38" si="6">Z7/$AA$5</f>
        <v>1</v>
      </c>
      <c r="AB7" s="9">
        <f>(AA7-1)</f>
        <v>0</v>
      </c>
      <c r="AC7" s="9">
        <f>AB7*($AD$4/$AD$5)</f>
        <v>0</v>
      </c>
      <c r="AD7" s="10">
        <f>AC7+1</f>
        <v>1</v>
      </c>
      <c r="AG7">
        <v>111</v>
      </c>
      <c r="AH7">
        <v>1.9848000000000001E-2</v>
      </c>
      <c r="AI7">
        <v>3.3445999999999997E-2</v>
      </c>
      <c r="AJ7">
        <v>2.6646E-2</v>
      </c>
      <c r="AK7">
        <v>4.0247999999999999E-2</v>
      </c>
      <c r="AL7">
        <v>6.2589999999999998E-3</v>
      </c>
      <c r="AM7">
        <v>1.2118E-2</v>
      </c>
      <c r="AN7">
        <v>1.7037E-2</v>
      </c>
      <c r="AO7">
        <v>2.1676999999999998E-2</v>
      </c>
      <c r="AP7" s="33">
        <v>3.1231999999999999E-2</v>
      </c>
      <c r="AQ7" s="33">
        <v>3.5559E-2</v>
      </c>
      <c r="AR7">
        <v>4.1575000000000001E-2</v>
      </c>
      <c r="AS7" s="33">
        <v>0.21126600000000001</v>
      </c>
      <c r="AT7" s="33">
        <v>2.0499E-2</v>
      </c>
    </row>
    <row r="8" spans="12:50" x14ac:dyDescent="0.25">
      <c r="L8" s="1">
        <f t="shared" si="0"/>
        <v>8.1594064391500454E-3</v>
      </c>
      <c r="M8" s="1">
        <f t="shared" si="1"/>
        <v>0.84615384615384592</v>
      </c>
      <c r="N8" s="1">
        <f t="shared" si="2"/>
        <v>0.98130841121495327</v>
      </c>
      <c r="O8" s="1">
        <f t="shared" si="3"/>
        <v>0.82535558385069685</v>
      </c>
      <c r="Q8">
        <v>8</v>
      </c>
      <c r="R8" s="2">
        <v>-0.153937803229141</v>
      </c>
      <c r="S8">
        <f t="shared" si="4"/>
        <v>2.7643329120050006E-3</v>
      </c>
      <c r="T8" s="3">
        <v>759.84251968503895</v>
      </c>
      <c r="U8" s="12">
        <f t="shared" si="5"/>
        <v>0.92788461538461553</v>
      </c>
      <c r="V8" s="11">
        <f t="shared" ref="V8:V62" si="7">U8-1</f>
        <v>-7.211538461538447E-2</v>
      </c>
      <c r="W8" s="14"/>
      <c r="X8" s="4">
        <v>106</v>
      </c>
      <c r="Y8" s="4">
        <f t="shared" ref="Y8:Y71" si="8">X8/($X$7)</f>
        <v>0.99065420560747663</v>
      </c>
      <c r="Z8">
        <f t="shared" ref="Z8:Z71" si="9">HLOOKUP($O$5,$AG$1:$AX$115,Q8+2)</f>
        <v>0.18245700000000001</v>
      </c>
      <c r="AA8" s="4">
        <f t="shared" si="6"/>
        <v>0.8989579484147513</v>
      </c>
      <c r="AB8" s="9">
        <f t="shared" ref="AB8:AB71" si="10">(AA8-1)</f>
        <v>-0.1010420515852487</v>
      </c>
      <c r="AC8" s="9">
        <f t="shared" ref="AC8:AC71" si="11">AB8*($AD$4/$AD$5)</f>
        <v>-8.8644878883029174E-2</v>
      </c>
      <c r="AD8" s="10">
        <f t="shared" ref="AD8:AD71" si="12">AC8+1</f>
        <v>0.91135512111697081</v>
      </c>
      <c r="AG8">
        <v>110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2:50" x14ac:dyDescent="0.25">
      <c r="L9" s="1">
        <f t="shared" si="0"/>
        <v>1.2510738765402938E-2</v>
      </c>
      <c r="M9" s="1">
        <f t="shared" si="1"/>
        <v>0.79326923076923073</v>
      </c>
      <c r="N9" s="1">
        <f t="shared" si="2"/>
        <v>0.9719626168224299</v>
      </c>
      <c r="O9" s="1">
        <f t="shared" si="3"/>
        <v>0.74256762962567935</v>
      </c>
      <c r="Q9">
        <v>9</v>
      </c>
      <c r="R9" s="2">
        <v>-0.15226755746440701</v>
      </c>
      <c r="S9">
        <f t="shared" si="4"/>
        <v>8.1594064391500454E-3</v>
      </c>
      <c r="T9" s="3">
        <v>692.91338582677099</v>
      </c>
      <c r="U9" s="12">
        <f t="shared" si="5"/>
        <v>0.84615384615384592</v>
      </c>
      <c r="V9" s="11">
        <f t="shared" si="7"/>
        <v>-0.15384615384615408</v>
      </c>
      <c r="W9" s="14"/>
      <c r="X9" s="4">
        <v>105</v>
      </c>
      <c r="Y9" s="4">
        <f t="shared" si="8"/>
        <v>0.98130841121495327</v>
      </c>
      <c r="Z9">
        <f t="shared" si="9"/>
        <v>0.16256100000000001</v>
      </c>
      <c r="AA9" s="4">
        <f t="shared" si="6"/>
        <v>0.80093119503362653</v>
      </c>
      <c r="AB9" s="9">
        <f t="shared" si="10"/>
        <v>-0.19906880496637347</v>
      </c>
      <c r="AC9" s="9">
        <f t="shared" si="11"/>
        <v>-0.17464441614930318</v>
      </c>
      <c r="AD9" s="10">
        <f t="shared" si="12"/>
        <v>0.82535558385069685</v>
      </c>
      <c r="AG9">
        <v>109</v>
      </c>
      <c r="AH9">
        <v>0.111426</v>
      </c>
      <c r="AI9">
        <v>0.18789600000000001</v>
      </c>
      <c r="AJ9">
        <v>0.14965600000000001</v>
      </c>
      <c r="AK9">
        <v>0.22614799999999999</v>
      </c>
      <c r="AL9">
        <v>3.5000000000000003E-2</v>
      </c>
      <c r="AM9">
        <v>6.9948999999999997E-2</v>
      </c>
      <c r="AN9">
        <v>9.7011E-2</v>
      </c>
      <c r="AO9">
        <v>0.123541</v>
      </c>
      <c r="AP9">
        <v>0.178704</v>
      </c>
      <c r="AQ9">
        <v>0.20296500000000001</v>
      </c>
      <c r="AR9">
        <v>0.23652300000000001</v>
      </c>
      <c r="AS9">
        <v>1.201935</v>
      </c>
      <c r="AT9">
        <v>0.116546</v>
      </c>
    </row>
    <row r="10" spans="12:50" x14ac:dyDescent="0.25">
      <c r="L10" s="1">
        <f t="shared" si="0"/>
        <v>2.2823730102456093E-2</v>
      </c>
      <c r="M10" s="1">
        <f t="shared" si="1"/>
        <v>0.7019230769230772</v>
      </c>
      <c r="N10" s="1">
        <f t="shared" si="2"/>
        <v>0.96261682242990654</v>
      </c>
      <c r="O10" s="1">
        <f t="shared" si="3"/>
        <v>0.66353156514468714</v>
      </c>
      <c r="Q10">
        <v>10</v>
      </c>
      <c r="R10" s="2">
        <v>-0.15092044062673901</v>
      </c>
      <c r="S10">
        <f t="shared" si="4"/>
        <v>1.2510738765402938E-2</v>
      </c>
      <c r="T10" s="3">
        <v>649.60629921259795</v>
      </c>
      <c r="U10" s="12">
        <f t="shared" si="5"/>
        <v>0.79326923076923073</v>
      </c>
      <c r="V10" s="11">
        <f t="shared" si="7"/>
        <v>-0.20673076923076927</v>
      </c>
      <c r="W10" s="14"/>
      <c r="X10" s="4">
        <v>104</v>
      </c>
      <c r="Y10" s="4">
        <f t="shared" si="8"/>
        <v>0.9719626168224299</v>
      </c>
      <c r="Z10">
        <f t="shared" si="9"/>
        <v>0.14340800000000001</v>
      </c>
      <c r="AA10" s="4">
        <f t="shared" si="6"/>
        <v>0.70656517133495922</v>
      </c>
      <c r="AB10" s="9">
        <f t="shared" si="10"/>
        <v>-0.29343482866504078</v>
      </c>
      <c r="AC10" s="9">
        <f t="shared" si="11"/>
        <v>-0.25743237037432065</v>
      </c>
      <c r="AD10" s="10">
        <f t="shared" si="12"/>
        <v>0.74256762962567935</v>
      </c>
      <c r="AG10">
        <v>108</v>
      </c>
      <c r="AH10">
        <v>9.6351000000000006E-2</v>
      </c>
      <c r="AI10">
        <v>0.16275500000000001</v>
      </c>
      <c r="AJ10">
        <v>0.129549</v>
      </c>
      <c r="AK10">
        <v>0.195969</v>
      </c>
      <c r="AL10">
        <v>2.9978000000000001E-2</v>
      </c>
      <c r="AM10">
        <v>6.4473000000000003E-2</v>
      </c>
      <c r="AN10">
        <v>8.6765999999999996E-2</v>
      </c>
      <c r="AO10">
        <v>0.110806</v>
      </c>
      <c r="AP10">
        <v>0.16155700000000001</v>
      </c>
      <c r="AQ10">
        <v>0.18245700000000001</v>
      </c>
      <c r="AR10">
        <v>0.211031</v>
      </c>
      <c r="AS10">
        <v>1.0726089999999999</v>
      </c>
      <c r="AT10">
        <v>0.103822</v>
      </c>
    </row>
    <row r="11" spans="12:50" x14ac:dyDescent="0.25">
      <c r="L11" s="1">
        <f t="shared" si="0"/>
        <v>2.9482792284531094E-2</v>
      </c>
      <c r="M11" s="1">
        <f t="shared" si="1"/>
        <v>0.63942307692307676</v>
      </c>
      <c r="N11" s="1">
        <f t="shared" si="2"/>
        <v>0.95327102803738317</v>
      </c>
      <c r="O11" s="1">
        <f t="shared" si="3"/>
        <v>0.5887531174815116</v>
      </c>
      <c r="Q11">
        <v>11</v>
      </c>
      <c r="R11" s="2">
        <v>-0.147727670404835</v>
      </c>
      <c r="S11">
        <f t="shared" si="4"/>
        <v>2.2823730102456093E-2</v>
      </c>
      <c r="T11" s="3">
        <v>574.80314960629903</v>
      </c>
      <c r="U11" s="12">
        <f t="shared" si="5"/>
        <v>0.7019230769230772</v>
      </c>
      <c r="V11" s="11">
        <f t="shared" si="7"/>
        <v>-0.2980769230769228</v>
      </c>
      <c r="W11" s="14"/>
      <c r="X11" s="4">
        <v>103</v>
      </c>
      <c r="Y11" s="4">
        <f t="shared" si="8"/>
        <v>0.96261682242990654</v>
      </c>
      <c r="Z11">
        <f t="shared" si="9"/>
        <v>0.12512300000000001</v>
      </c>
      <c r="AA11" s="4">
        <f t="shared" si="6"/>
        <v>0.61647574704998398</v>
      </c>
      <c r="AB11" s="9">
        <f t="shared" si="10"/>
        <v>-0.38352425295001602</v>
      </c>
      <c r="AC11" s="9">
        <f t="shared" si="11"/>
        <v>-0.33646843485531286</v>
      </c>
      <c r="AD11" s="10">
        <f t="shared" si="12"/>
        <v>0.66353156514468714</v>
      </c>
      <c r="AG11">
        <v>107</v>
      </c>
      <c r="AH11">
        <v>8.1874000000000002E-2</v>
      </c>
      <c r="AI11">
        <v>0.13861499999999999</v>
      </c>
      <c r="AJ11">
        <v>0.11024100000000001</v>
      </c>
      <c r="AK11">
        <v>0.166993</v>
      </c>
      <c r="AL11">
        <v>2.5153999999999999E-2</v>
      </c>
      <c r="AM11">
        <v>5.9089999999999997E-2</v>
      </c>
      <c r="AN11">
        <v>7.6914999999999997E-2</v>
      </c>
      <c r="AO11">
        <v>9.8709000000000005E-2</v>
      </c>
      <c r="AP11">
        <v>0.14490500000000001</v>
      </c>
      <c r="AQ11">
        <v>0.16256100000000001</v>
      </c>
      <c r="AR11">
        <v>0.18634700000000001</v>
      </c>
      <c r="AS11">
        <v>0.94772999999999996</v>
      </c>
      <c r="AT11">
        <v>9.1499999999999998E-2</v>
      </c>
    </row>
    <row r="12" spans="12:50" x14ac:dyDescent="0.25">
      <c r="L12" s="1">
        <f t="shared" si="0"/>
        <v>3.7477777435235032E-2</v>
      </c>
      <c r="M12" s="1">
        <f t="shared" si="1"/>
        <v>0.56249999999999967</v>
      </c>
      <c r="N12" s="1">
        <f t="shared" si="2"/>
        <v>0.94392523364485981</v>
      </c>
      <c r="O12" s="1">
        <f t="shared" si="3"/>
        <v>0.51867749935923391</v>
      </c>
      <c r="Q12">
        <v>12</v>
      </c>
      <c r="R12" s="2">
        <v>-0.14566610991807799</v>
      </c>
      <c r="S12">
        <f t="shared" si="4"/>
        <v>2.9482792284531094E-2</v>
      </c>
      <c r="T12" s="3">
        <v>523.62204724409401</v>
      </c>
      <c r="U12" s="12">
        <f t="shared" si="5"/>
        <v>0.63942307692307676</v>
      </c>
      <c r="V12" s="11">
        <f t="shared" si="7"/>
        <v>-0.36057692307692324</v>
      </c>
      <c r="W12" s="14"/>
      <c r="X12" s="4">
        <v>102</v>
      </c>
      <c r="Y12" s="4">
        <f t="shared" si="8"/>
        <v>0.95327102803738317</v>
      </c>
      <c r="Z12">
        <f t="shared" si="9"/>
        <v>0.107823</v>
      </c>
      <c r="AA12" s="4">
        <f t="shared" si="6"/>
        <v>0.53123937624713624</v>
      </c>
      <c r="AB12" s="9">
        <f t="shared" si="10"/>
        <v>-0.46876062375286376</v>
      </c>
      <c r="AC12" s="9">
        <f t="shared" si="11"/>
        <v>-0.4112468825184884</v>
      </c>
      <c r="AD12" s="10">
        <f t="shared" si="12"/>
        <v>0.5887531174815116</v>
      </c>
      <c r="AG12">
        <v>106</v>
      </c>
      <c r="AH12">
        <v>6.8185999999999997E-2</v>
      </c>
      <c r="AI12">
        <v>0.11579299999999999</v>
      </c>
      <c r="AJ12">
        <v>9.1988E-2</v>
      </c>
      <c r="AK12">
        <v>0.139602</v>
      </c>
      <c r="AL12">
        <v>2.0593E-2</v>
      </c>
      <c r="AM12">
        <v>5.3817999999999998E-2</v>
      </c>
      <c r="AN12">
        <v>6.7494999999999999E-2</v>
      </c>
      <c r="AO12">
        <v>8.7268999999999999E-2</v>
      </c>
      <c r="AP12">
        <v>0.12883800000000001</v>
      </c>
      <c r="AQ12">
        <v>0.14340800000000001</v>
      </c>
      <c r="AR12">
        <v>0.16266600000000001</v>
      </c>
      <c r="AS12">
        <v>0.82819799999999999</v>
      </c>
      <c r="AT12">
        <v>7.9676999999999998E-2</v>
      </c>
    </row>
    <row r="13" spans="12:50" x14ac:dyDescent="0.25">
      <c r="L13" s="1">
        <f t="shared" si="0"/>
        <v>4.8077401321537691E-2</v>
      </c>
      <c r="M13" s="1">
        <f t="shared" si="1"/>
        <v>0.47596153846153744</v>
      </c>
      <c r="N13" s="1">
        <f t="shared" si="2"/>
        <v>0.93457943925233644</v>
      </c>
      <c r="O13" s="1">
        <f t="shared" si="3"/>
        <v>0.45369805405746999</v>
      </c>
      <c r="Q13">
        <v>13</v>
      </c>
      <c r="R13" s="2">
        <v>-0.14319096476576701</v>
      </c>
      <c r="S13">
        <f t="shared" si="4"/>
        <v>3.7477777435235032E-2</v>
      </c>
      <c r="T13" s="3">
        <v>460.62992125984198</v>
      </c>
      <c r="U13" s="12">
        <f t="shared" si="5"/>
        <v>0.56249999999999967</v>
      </c>
      <c r="V13" s="11">
        <f t="shared" si="7"/>
        <v>-0.43750000000000033</v>
      </c>
      <c r="W13" s="14"/>
      <c r="X13" s="4">
        <v>101</v>
      </c>
      <c r="Y13" s="4">
        <f t="shared" si="8"/>
        <v>0.94392523364485981</v>
      </c>
      <c r="Z13">
        <f t="shared" si="9"/>
        <v>9.1610999999999998E-2</v>
      </c>
      <c r="AA13" s="4">
        <f t="shared" si="6"/>
        <v>0.45136353558495307</v>
      </c>
      <c r="AB13" s="9">
        <f t="shared" si="10"/>
        <v>-0.54863646441504699</v>
      </c>
      <c r="AC13" s="9">
        <f t="shared" si="11"/>
        <v>-0.48132250064076609</v>
      </c>
      <c r="AD13" s="10">
        <f t="shared" si="12"/>
        <v>0.51867749935923391</v>
      </c>
      <c r="AG13">
        <v>105</v>
      </c>
      <c r="AH13">
        <v>5.5466000000000001E-2</v>
      </c>
      <c r="AI13">
        <v>9.4586000000000003E-2</v>
      </c>
      <c r="AJ13">
        <v>7.5024999999999994E-2</v>
      </c>
      <c r="AK13">
        <v>0.114149</v>
      </c>
      <c r="AL13">
        <v>1.6351999999999998E-2</v>
      </c>
      <c r="AM13">
        <v>4.8674000000000002E-2</v>
      </c>
      <c r="AN13">
        <v>5.8546000000000001E-2</v>
      </c>
      <c r="AO13">
        <v>7.6503000000000002E-2</v>
      </c>
      <c r="AP13">
        <v>0.113445</v>
      </c>
      <c r="AQ13">
        <v>0.12512300000000001</v>
      </c>
      <c r="AR13">
        <v>0.14017199999999999</v>
      </c>
      <c r="AS13">
        <v>0.71486400000000005</v>
      </c>
      <c r="AT13">
        <v>6.8444000000000005E-2</v>
      </c>
    </row>
    <row r="14" spans="12:50" x14ac:dyDescent="0.25">
      <c r="L14" s="1">
        <f t="shared" si="0"/>
        <v>6.0003493952380249E-2</v>
      </c>
      <c r="M14" s="1">
        <f t="shared" si="1"/>
        <v>0.40384615384615308</v>
      </c>
      <c r="N14" s="1">
        <f t="shared" si="2"/>
        <v>0.92523364485981308</v>
      </c>
      <c r="O14" s="1">
        <f t="shared" si="3"/>
        <v>0.39412167578339197</v>
      </c>
      <c r="Q14">
        <v>14</v>
      </c>
      <c r="R14" s="2">
        <v>-0.13990945677244801</v>
      </c>
      <c r="S14">
        <f t="shared" si="4"/>
        <v>4.8077401321537691E-2</v>
      </c>
      <c r="T14" s="3">
        <v>389.76377952755797</v>
      </c>
      <c r="U14" s="12">
        <f t="shared" si="5"/>
        <v>0.47596153846153744</v>
      </c>
      <c r="V14" s="11">
        <f t="shared" si="7"/>
        <v>-0.52403846153846256</v>
      </c>
      <c r="W14" s="14"/>
      <c r="X14" s="4">
        <v>100</v>
      </c>
      <c r="Y14" s="4">
        <f t="shared" si="8"/>
        <v>0.93457943925233644</v>
      </c>
      <c r="Z14">
        <f t="shared" si="9"/>
        <v>7.6577999999999993E-2</v>
      </c>
      <c r="AA14" s="4">
        <f t="shared" si="6"/>
        <v>0.37729657822777324</v>
      </c>
      <c r="AB14" s="9">
        <f t="shared" si="10"/>
        <v>-0.62270342177222671</v>
      </c>
      <c r="AC14" s="9">
        <f t="shared" si="11"/>
        <v>-0.54630194594253001</v>
      </c>
      <c r="AD14" s="10">
        <f t="shared" si="12"/>
        <v>0.45369805405746999</v>
      </c>
      <c r="AG14">
        <v>104</v>
      </c>
      <c r="AH14">
        <v>4.3865000000000001E-2</v>
      </c>
      <c r="AI14">
        <v>7.5247999999999995E-2</v>
      </c>
      <c r="AJ14">
        <v>5.9555999999999998E-2</v>
      </c>
      <c r="AK14">
        <v>9.0940999999999994E-2</v>
      </c>
      <c r="AL14">
        <v>1.2482999999999999E-2</v>
      </c>
      <c r="AM14">
        <v>4.3677000000000001E-2</v>
      </c>
      <c r="AN14">
        <v>5.0108E-2</v>
      </c>
      <c r="AO14">
        <v>6.6421999999999995E-2</v>
      </c>
      <c r="AP14">
        <v>9.8809999999999995E-2</v>
      </c>
      <c r="AQ14">
        <v>0.107823</v>
      </c>
      <c r="AR14">
        <v>0.119033</v>
      </c>
      <c r="AS14">
        <v>0.60852099999999998</v>
      </c>
      <c r="AT14">
        <v>5.7887000000000001E-2</v>
      </c>
    </row>
    <row r="15" spans="12:50" x14ac:dyDescent="0.25">
      <c r="L15" s="1">
        <f t="shared" si="0"/>
        <v>7.1903484703681297E-2</v>
      </c>
      <c r="M15" s="1">
        <f t="shared" si="1"/>
        <v>0.33173076923076872</v>
      </c>
      <c r="N15" s="1">
        <f t="shared" si="2"/>
        <v>0.91588785046728971</v>
      </c>
      <c r="O15" s="1">
        <f t="shared" si="3"/>
        <v>0.34016448721810755</v>
      </c>
      <c r="Q15">
        <v>15</v>
      </c>
      <c r="R15" s="2">
        <v>-0.13621729102044</v>
      </c>
      <c r="S15">
        <f t="shared" si="4"/>
        <v>6.0003493952380249E-2</v>
      </c>
      <c r="T15" s="3">
        <v>330.70866141732199</v>
      </c>
      <c r="U15" s="12">
        <f t="shared" si="5"/>
        <v>0.40384615384615308</v>
      </c>
      <c r="V15" s="11">
        <f t="shared" si="7"/>
        <v>-0.59615384615384692</v>
      </c>
      <c r="W15" s="14"/>
      <c r="X15" s="4">
        <v>99</v>
      </c>
      <c r="Y15" s="4">
        <f t="shared" si="8"/>
        <v>0.92523364485981308</v>
      </c>
      <c r="Z15">
        <f t="shared" si="9"/>
        <v>6.2795000000000004E-2</v>
      </c>
      <c r="AA15" s="4">
        <f t="shared" si="6"/>
        <v>0.30938831818293794</v>
      </c>
      <c r="AB15" s="9">
        <f t="shared" si="10"/>
        <v>-0.69061168181706201</v>
      </c>
      <c r="AC15" s="9">
        <f t="shared" si="11"/>
        <v>-0.60587832421660803</v>
      </c>
      <c r="AD15" s="10">
        <f t="shared" si="12"/>
        <v>0.39412167578339197</v>
      </c>
      <c r="AG15">
        <v>103</v>
      </c>
      <c r="AH15">
        <v>3.3505E-2</v>
      </c>
      <c r="AI15">
        <v>5.7980999999999998E-2</v>
      </c>
      <c r="AJ15">
        <v>4.5742999999999999E-2</v>
      </c>
      <c r="AK15">
        <v>7.0219000000000004E-2</v>
      </c>
      <c r="AL15">
        <v>9.0270000000000003E-3</v>
      </c>
      <c r="AM15">
        <v>3.8848000000000001E-2</v>
      </c>
      <c r="AN15">
        <v>4.2219E-2</v>
      </c>
      <c r="AO15">
        <v>5.7035000000000002E-2</v>
      </c>
      <c r="AP15">
        <v>8.5009000000000001E-2</v>
      </c>
      <c r="AQ15">
        <v>9.1610999999999998E-2</v>
      </c>
      <c r="AR15">
        <v>9.9399000000000001E-2</v>
      </c>
      <c r="AS15">
        <v>0.50987199999999999</v>
      </c>
      <c r="AT15">
        <v>4.8078999999999997E-2</v>
      </c>
    </row>
    <row r="16" spans="12:50" x14ac:dyDescent="0.25">
      <c r="L16" s="1">
        <f t="shared" si="0"/>
        <v>8.5752638447862156E-2</v>
      </c>
      <c r="M16" s="1">
        <f t="shared" si="1"/>
        <v>0.27029807692307661</v>
      </c>
      <c r="N16" s="1">
        <f t="shared" si="2"/>
        <v>0.90654205607476634</v>
      </c>
      <c r="O16" s="1">
        <f t="shared" si="3"/>
        <v>0.29194319460941465</v>
      </c>
      <c r="Q16">
        <v>16</v>
      </c>
      <c r="R16" s="2">
        <v>-0.132533206076513</v>
      </c>
      <c r="S16">
        <f t="shared" si="4"/>
        <v>7.1903484703681297E-2</v>
      </c>
      <c r="T16" s="3">
        <v>271.65354330708601</v>
      </c>
      <c r="U16" s="12">
        <f t="shared" si="5"/>
        <v>0.33173076923076872</v>
      </c>
      <c r="V16" s="11">
        <f t="shared" si="7"/>
        <v>-0.66826923076923128</v>
      </c>
      <c r="W16" s="14"/>
      <c r="X16" s="4">
        <v>98</v>
      </c>
      <c r="Y16" s="4">
        <f t="shared" si="8"/>
        <v>0.91588785046728971</v>
      </c>
      <c r="Z16">
        <f t="shared" si="9"/>
        <v>5.0312000000000003E-2</v>
      </c>
      <c r="AA16" s="4">
        <f t="shared" si="6"/>
        <v>0.24788510334294089</v>
      </c>
      <c r="AB16" s="9">
        <f t="shared" si="10"/>
        <v>-0.75211489665705911</v>
      </c>
      <c r="AC16" s="9">
        <f t="shared" si="11"/>
        <v>-0.65983551278189245</v>
      </c>
      <c r="AD16" s="10">
        <f t="shared" si="12"/>
        <v>0.34016448721810755</v>
      </c>
      <c r="AG16">
        <v>102</v>
      </c>
      <c r="AH16">
        <v>2.4466000000000002E-2</v>
      </c>
      <c r="AI16">
        <v>4.292E-2</v>
      </c>
      <c r="AJ16">
        <v>3.3693000000000001E-2</v>
      </c>
      <c r="AK16">
        <v>5.2145999999999998E-2</v>
      </c>
      <c r="AL16">
        <v>6.0099999999999997E-3</v>
      </c>
      <c r="AM16">
        <v>3.4206E-2</v>
      </c>
      <c r="AN16">
        <v>3.4911999999999999E-2</v>
      </c>
      <c r="AO16">
        <v>4.8349000000000003E-2</v>
      </c>
      <c r="AP16">
        <v>7.2109999999999994E-2</v>
      </c>
      <c r="AQ16">
        <v>7.6577999999999993E-2</v>
      </c>
      <c r="AR16">
        <v>8.1392999999999993E-2</v>
      </c>
      <c r="AS16">
        <v>0.41950199999999999</v>
      </c>
      <c r="AT16">
        <v>3.9081999999999999E-2</v>
      </c>
    </row>
    <row r="17" spans="9:46" x14ac:dyDescent="0.25">
      <c r="L17" s="1">
        <f t="shared" si="0"/>
        <v>9.9557090154248365E-2</v>
      </c>
      <c r="M17" s="1">
        <f t="shared" si="1"/>
        <v>0.21634615384615319</v>
      </c>
      <c r="N17" s="1">
        <f t="shared" si="2"/>
        <v>0.89719626168224298</v>
      </c>
      <c r="O17" s="1">
        <f t="shared" si="3"/>
        <v>0.24945779795731338</v>
      </c>
      <c r="Q17">
        <v>17</v>
      </c>
      <c r="R17" s="2">
        <v>-0.12824568519844101</v>
      </c>
      <c r="S17">
        <f t="shared" si="4"/>
        <v>8.5752638447862156E-2</v>
      </c>
      <c r="T17" s="3">
        <v>221.34645669291299</v>
      </c>
      <c r="U17" s="12">
        <f t="shared" si="5"/>
        <v>0.27029807692307661</v>
      </c>
      <c r="V17" s="11">
        <f t="shared" si="7"/>
        <v>-0.72970192307692339</v>
      </c>
      <c r="W17" s="14"/>
      <c r="X17" s="4">
        <v>97</v>
      </c>
      <c r="Y17" s="4">
        <f t="shared" si="8"/>
        <v>0.90654205607476634</v>
      </c>
      <c r="Z17">
        <f t="shared" si="9"/>
        <v>3.9156000000000003E-2</v>
      </c>
      <c r="AA17" s="4">
        <f t="shared" si="6"/>
        <v>0.19291996156972879</v>
      </c>
      <c r="AB17" s="9">
        <f t="shared" si="10"/>
        <v>-0.80708003843027121</v>
      </c>
      <c r="AC17" s="9">
        <f t="shared" si="11"/>
        <v>-0.70805680539058535</v>
      </c>
      <c r="AD17" s="10">
        <f t="shared" si="12"/>
        <v>0.29194319460941465</v>
      </c>
      <c r="AG17">
        <v>101</v>
      </c>
      <c r="AH17">
        <v>1.6782999999999999E-2</v>
      </c>
      <c r="AI17">
        <v>3.0119E-2</v>
      </c>
      <c r="AJ17">
        <v>2.3451E-2</v>
      </c>
      <c r="AK17">
        <v>3.6785999999999999E-2</v>
      </c>
      <c r="AL17">
        <v>3.4429999999999999E-3</v>
      </c>
      <c r="AM17">
        <v>2.9770000000000001E-2</v>
      </c>
      <c r="AN17">
        <v>2.8212000000000001E-2</v>
      </c>
      <c r="AO17">
        <v>4.0364999999999998E-2</v>
      </c>
      <c r="AP17">
        <v>6.0169E-2</v>
      </c>
      <c r="AQ17">
        <v>6.2795000000000004E-2</v>
      </c>
      <c r="AR17">
        <v>6.5105999999999997E-2</v>
      </c>
      <c r="AS17">
        <v>0.33784799999999998</v>
      </c>
      <c r="AT17">
        <v>3.0942999999999998E-2</v>
      </c>
    </row>
    <row r="18" spans="9:46" x14ac:dyDescent="0.25">
      <c r="L18" s="1">
        <f t="shared" si="0"/>
        <v>0.11923626311516881</v>
      </c>
      <c r="M18" s="1">
        <f t="shared" si="1"/>
        <v>0.16826923076922945</v>
      </c>
      <c r="N18" s="1">
        <f t="shared" si="2"/>
        <v>0.88785046728971961</v>
      </c>
      <c r="O18" s="1">
        <f t="shared" si="3"/>
        <v>0.21262184818936058</v>
      </c>
      <c r="Q18">
        <v>18</v>
      </c>
      <c r="R18" s="2">
        <v>-0.123972003499562</v>
      </c>
      <c r="S18">
        <f t="shared" si="4"/>
        <v>9.9557090154248365E-2</v>
      </c>
      <c r="T18" s="3">
        <v>177.165354330708</v>
      </c>
      <c r="U18" s="12">
        <f t="shared" si="5"/>
        <v>0.21634615384615319</v>
      </c>
      <c r="V18" s="11">
        <f t="shared" si="7"/>
        <v>-0.78365384615384681</v>
      </c>
      <c r="W18" s="14"/>
      <c r="X18" s="4">
        <v>96</v>
      </c>
      <c r="Y18" s="4">
        <f t="shared" si="8"/>
        <v>0.89719626168224298</v>
      </c>
      <c r="Z18">
        <f t="shared" si="9"/>
        <v>2.9326999999999999E-2</v>
      </c>
      <c r="AA18" s="4">
        <f t="shared" si="6"/>
        <v>0.14449289286330155</v>
      </c>
      <c r="AB18" s="9">
        <f t="shared" si="10"/>
        <v>-0.85550710713669842</v>
      </c>
      <c r="AC18" s="9">
        <f t="shared" si="11"/>
        <v>-0.75054220204268662</v>
      </c>
      <c r="AD18" s="10">
        <f t="shared" si="12"/>
        <v>0.24945779795731338</v>
      </c>
      <c r="AG18">
        <v>100</v>
      </c>
      <c r="AH18">
        <v>1.0437E-2</v>
      </c>
      <c r="AI18">
        <v>1.9549E-2</v>
      </c>
      <c r="AJ18">
        <v>1.4992999999999999E-2</v>
      </c>
      <c r="AK18">
        <v>2.4102999999999999E-2</v>
      </c>
      <c r="AL18">
        <v>1.322E-3</v>
      </c>
      <c r="AM18">
        <v>2.5557E-2</v>
      </c>
      <c r="AN18">
        <v>2.2133E-2</v>
      </c>
      <c r="AO18">
        <v>3.3083000000000001E-2</v>
      </c>
      <c r="AP18">
        <v>4.9230000000000003E-2</v>
      </c>
      <c r="AQ18">
        <v>5.0312000000000003E-2</v>
      </c>
      <c r="AR18">
        <v>5.0595000000000001E-2</v>
      </c>
      <c r="AS18">
        <v>0.26517000000000002</v>
      </c>
      <c r="AT18">
        <v>2.3689999999999999E-2</v>
      </c>
    </row>
    <row r="19" spans="9:46" x14ac:dyDescent="0.25">
      <c r="L19" s="1">
        <f t="shared" si="0"/>
        <v>0.1336642311763328</v>
      </c>
      <c r="M19" s="1">
        <f t="shared" si="1"/>
        <v>0.13461538461538355</v>
      </c>
      <c r="N19" s="1">
        <f t="shared" si="2"/>
        <v>0.87850467289719625</v>
      </c>
      <c r="O19" s="1">
        <f t="shared" si="3"/>
        <v>0.18121057771720472</v>
      </c>
      <c r="Q19">
        <v>19</v>
      </c>
      <c r="R19" s="2">
        <v>-0.117879583233913</v>
      </c>
      <c r="S19">
        <f t="shared" si="4"/>
        <v>0.11923626311516881</v>
      </c>
      <c r="T19" s="3">
        <v>137.79527559055001</v>
      </c>
      <c r="U19" s="12">
        <f t="shared" si="5"/>
        <v>0.16826923076922945</v>
      </c>
      <c r="V19" s="11">
        <f t="shared" si="7"/>
        <v>-0.83173076923077049</v>
      </c>
      <c r="W19" s="14"/>
      <c r="X19" s="4">
        <v>95</v>
      </c>
      <c r="Y19" s="4">
        <f t="shared" si="8"/>
        <v>0.88785046728971961</v>
      </c>
      <c r="Z19">
        <f t="shared" si="9"/>
        <v>2.0805000000000001E-2</v>
      </c>
      <c r="AA19" s="4">
        <f t="shared" si="6"/>
        <v>0.10250535806666174</v>
      </c>
      <c r="AB19" s="9">
        <f t="shared" si="10"/>
        <v>-0.89749464193333828</v>
      </c>
      <c r="AC19" s="9">
        <f t="shared" si="11"/>
        <v>-0.78737815181063942</v>
      </c>
      <c r="AD19" s="10">
        <f t="shared" si="12"/>
        <v>0.21262184818936058</v>
      </c>
      <c r="AG19">
        <v>99</v>
      </c>
      <c r="AH19">
        <v>5.3619999999999996E-3</v>
      </c>
      <c r="AI19">
        <v>1.1096999999999999E-2</v>
      </c>
      <c r="AJ19">
        <v>8.2299999999999995E-3</v>
      </c>
      <c r="AK19">
        <v>1.3963E-2</v>
      </c>
      <c r="AL19">
        <v>-3.77E-4</v>
      </c>
      <c r="AM19">
        <v>2.1582E-2</v>
      </c>
      <c r="AN19">
        <v>1.6678999999999999E-2</v>
      </c>
      <c r="AO19">
        <v>2.649E-2</v>
      </c>
      <c r="AP19">
        <v>3.9320000000000001E-2</v>
      </c>
      <c r="AQ19">
        <v>3.9156000000000003E-2</v>
      </c>
      <c r="AR19">
        <v>3.7874999999999999E-2</v>
      </c>
      <c r="AS19">
        <v>0.20153299999999999</v>
      </c>
      <c r="AT19">
        <v>1.7330999999999999E-2</v>
      </c>
    </row>
    <row r="20" spans="9:46" x14ac:dyDescent="0.25">
      <c r="L20" s="1">
        <f t="shared" si="0"/>
        <v>0.15982776870035181</v>
      </c>
      <c r="M20" s="1">
        <f t="shared" si="1"/>
        <v>0.10576923076923066</v>
      </c>
      <c r="N20" s="1">
        <f t="shared" si="2"/>
        <v>0.86915887850467288</v>
      </c>
      <c r="O20" s="1">
        <f t="shared" si="3"/>
        <v>0.15490412497280659</v>
      </c>
      <c r="Q20">
        <v>20</v>
      </c>
      <c r="R20" s="2">
        <v>-0.113412868845939</v>
      </c>
      <c r="S20">
        <f t="shared" si="4"/>
        <v>0.1336642311763328</v>
      </c>
      <c r="T20" s="3">
        <v>110.23622047244</v>
      </c>
      <c r="U20" s="12">
        <f t="shared" si="5"/>
        <v>0.13461538461538355</v>
      </c>
      <c r="V20" s="11">
        <f t="shared" si="7"/>
        <v>-0.86538461538461642</v>
      </c>
      <c r="W20" s="14"/>
      <c r="X20" s="4">
        <v>94</v>
      </c>
      <c r="Y20" s="4">
        <f t="shared" si="8"/>
        <v>0.87850467289719625</v>
      </c>
      <c r="Z20">
        <f t="shared" si="9"/>
        <v>1.3538E-2</v>
      </c>
      <c r="AA20" s="4">
        <f t="shared" si="6"/>
        <v>6.6701155371615792E-2</v>
      </c>
      <c r="AB20" s="9">
        <f t="shared" si="10"/>
        <v>-0.93329884462838419</v>
      </c>
      <c r="AC20" s="9">
        <f t="shared" si="11"/>
        <v>-0.81878942228279528</v>
      </c>
      <c r="AD20" s="10">
        <f t="shared" si="12"/>
        <v>0.18121057771720472</v>
      </c>
      <c r="AG20">
        <v>98</v>
      </c>
      <c r="AH20">
        <v>1.4450000000000001E-3</v>
      </c>
      <c r="AI20">
        <v>4.5770000000000003E-3</v>
      </c>
      <c r="AJ20">
        <v>3.0119999999999999E-3</v>
      </c>
      <c r="AK20">
        <v>6.1419999999999999E-3</v>
      </c>
      <c r="AL20">
        <v>-1.689E-3</v>
      </c>
      <c r="AM20">
        <v>1.7857999999999999E-2</v>
      </c>
      <c r="AN20">
        <v>1.1844E-2</v>
      </c>
      <c r="AO20">
        <v>2.0570000000000001E-2</v>
      </c>
      <c r="AP20">
        <v>3.0449E-2</v>
      </c>
      <c r="AQ20">
        <v>2.9326999999999999E-2</v>
      </c>
      <c r="AR20">
        <v>2.6922999999999999E-2</v>
      </c>
      <c r="AS20">
        <v>0.14679600000000001</v>
      </c>
      <c r="AT20">
        <v>1.1854999999999999E-2</v>
      </c>
    </row>
    <row r="21" spans="9:46" x14ac:dyDescent="0.25">
      <c r="L21" s="1">
        <f t="shared" si="0"/>
        <v>0.18076065398567406</v>
      </c>
      <c r="M21" s="1">
        <f t="shared" si="1"/>
        <v>9.027884615384596E-2</v>
      </c>
      <c r="N21" s="1">
        <f t="shared" si="2"/>
        <v>0.85981308411214952</v>
      </c>
      <c r="O21" s="1">
        <f t="shared" si="3"/>
        <v>0.13329617931568438</v>
      </c>
      <c r="Q21">
        <v>21</v>
      </c>
      <c r="R21" s="2">
        <v>-0.10531297224210601</v>
      </c>
      <c r="S21">
        <f t="shared" si="4"/>
        <v>0.15982776870035181</v>
      </c>
      <c r="T21" s="3">
        <v>86.614173228346303</v>
      </c>
      <c r="U21" s="12">
        <f t="shared" si="5"/>
        <v>0.10576923076923066</v>
      </c>
      <c r="V21" s="11">
        <f t="shared" si="7"/>
        <v>-0.89423076923076938</v>
      </c>
      <c r="W21" s="14"/>
      <c r="X21" s="4">
        <v>93</v>
      </c>
      <c r="Y21" s="4">
        <f t="shared" si="8"/>
        <v>0.86915887850467288</v>
      </c>
      <c r="Z21">
        <f t="shared" si="9"/>
        <v>7.4520000000000003E-3</v>
      </c>
      <c r="AA21" s="4">
        <f t="shared" si="6"/>
        <v>3.6715689897272932E-2</v>
      </c>
      <c r="AB21" s="9">
        <f t="shared" si="10"/>
        <v>-0.96328431010272708</v>
      </c>
      <c r="AC21" s="9">
        <f t="shared" si="11"/>
        <v>-0.84509587502719341</v>
      </c>
      <c r="AD21" s="10">
        <f t="shared" si="12"/>
        <v>0.15490412497280659</v>
      </c>
      <c r="AG21">
        <v>97</v>
      </c>
      <c r="AH21">
        <v>-1.456E-3</v>
      </c>
      <c r="AI21">
        <v>-2.52E-4</v>
      </c>
      <c r="AJ21">
        <v>-8.5400000000000005E-4</v>
      </c>
      <c r="AK21">
        <v>3.5E-4</v>
      </c>
      <c r="AL21">
        <v>-2.663E-3</v>
      </c>
      <c r="AM21">
        <v>1.4393E-2</v>
      </c>
      <c r="AN21">
        <v>7.6099999999999996E-3</v>
      </c>
      <c r="AO21">
        <v>1.5302E-2</v>
      </c>
      <c r="AP21">
        <v>2.2613000000000001E-2</v>
      </c>
      <c r="AQ21">
        <v>2.0805000000000001E-2</v>
      </c>
      <c r="AR21">
        <v>1.7676999999999998E-2</v>
      </c>
      <c r="AS21">
        <v>0.10063800000000001</v>
      </c>
      <c r="AT21">
        <v>7.2309999999999996E-3</v>
      </c>
    </row>
    <row r="22" spans="9:46" x14ac:dyDescent="0.25">
      <c r="L22" s="1">
        <f t="shared" si="0"/>
        <v>0.2003267873107864</v>
      </c>
      <c r="M22" s="1">
        <f t="shared" si="1"/>
        <v>8.5317307692307429E-2</v>
      </c>
      <c r="N22" s="1">
        <f t="shared" si="2"/>
        <v>0.85046728971962615</v>
      </c>
      <c r="O22" s="1">
        <f t="shared" si="3"/>
        <v>0.11593720556913456</v>
      </c>
      <c r="Q22">
        <v>22</v>
      </c>
      <c r="R22" s="2">
        <v>-9.8832418674938305E-2</v>
      </c>
      <c r="S22">
        <f t="shared" si="4"/>
        <v>0.18076065398567406</v>
      </c>
      <c r="T22" s="3">
        <v>73.929133858267505</v>
      </c>
      <c r="U22" s="12">
        <f t="shared" si="5"/>
        <v>9.027884615384596E-2</v>
      </c>
      <c r="V22" s="11">
        <f t="shared" si="7"/>
        <v>-0.90972115384615404</v>
      </c>
      <c r="W22" s="14"/>
      <c r="X22" s="4">
        <v>92</v>
      </c>
      <c r="Y22" s="4">
        <f t="shared" si="8"/>
        <v>0.85981308411214952</v>
      </c>
      <c r="Z22">
        <f t="shared" si="9"/>
        <v>2.4529999999999999E-3</v>
      </c>
      <c r="AA22" s="4">
        <f t="shared" si="6"/>
        <v>1.2085827605744831E-2</v>
      </c>
      <c r="AB22" s="9">
        <f t="shared" si="10"/>
        <v>-0.98791417239425516</v>
      </c>
      <c r="AC22" s="9">
        <f t="shared" si="11"/>
        <v>-0.86670382068431562</v>
      </c>
      <c r="AD22" s="10">
        <f t="shared" si="12"/>
        <v>0.13329617931568438</v>
      </c>
      <c r="AG22">
        <v>96</v>
      </c>
      <c r="AH22">
        <v>-3.509E-3</v>
      </c>
      <c r="AI22">
        <v>-3.666E-3</v>
      </c>
      <c r="AJ22">
        <v>-3.5869999999999999E-3</v>
      </c>
      <c r="AK22">
        <v>-3.7450000000000001E-3</v>
      </c>
      <c r="AL22">
        <v>-3.3540000000000002E-3</v>
      </c>
      <c r="AM22">
        <v>1.1192000000000001E-2</v>
      </c>
      <c r="AN22">
        <v>3.9500000000000004E-3</v>
      </c>
      <c r="AO22">
        <v>1.0656000000000001E-2</v>
      </c>
      <c r="AP22">
        <v>1.5789000000000001E-2</v>
      </c>
      <c r="AQ22">
        <v>1.3538E-2</v>
      </c>
      <c r="AR22">
        <v>1.0036E-2</v>
      </c>
      <c r="AS22">
        <v>6.2533000000000005E-2</v>
      </c>
      <c r="AT22">
        <v>3.408E-3</v>
      </c>
    </row>
    <row r="23" spans="9:46" x14ac:dyDescent="0.25">
      <c r="L23" s="1">
        <f t="shared" si="0"/>
        <v>0.22513384920512511</v>
      </c>
      <c r="M23" s="1">
        <f t="shared" si="1"/>
        <v>8.050961538461518E-2</v>
      </c>
      <c r="N23" s="1">
        <f t="shared" si="2"/>
        <v>0.84112149532710279</v>
      </c>
      <c r="O23" s="1">
        <f t="shared" si="3"/>
        <v>0.10232147665936564</v>
      </c>
      <c r="Q23">
        <v>23</v>
      </c>
      <c r="R23" s="2">
        <v>-9.2774994034836494E-2</v>
      </c>
      <c r="S23">
        <f t="shared" si="4"/>
        <v>0.2003267873107864</v>
      </c>
      <c r="T23" s="3">
        <v>69.866141732283197</v>
      </c>
      <c r="U23" s="12">
        <f t="shared" si="5"/>
        <v>8.5317307692307429E-2</v>
      </c>
      <c r="V23" s="11">
        <f t="shared" si="7"/>
        <v>-0.91468269230769261</v>
      </c>
      <c r="W23" s="14"/>
      <c r="X23" s="4">
        <v>91</v>
      </c>
      <c r="Y23" s="4">
        <f t="shared" si="8"/>
        <v>0.85046728971962615</v>
      </c>
      <c r="Z23">
        <f t="shared" si="9"/>
        <v>-1.5629999999999999E-3</v>
      </c>
      <c r="AA23" s="4">
        <f t="shared" si="6"/>
        <v>-7.7008351193555537E-3</v>
      </c>
      <c r="AB23" s="9">
        <f t="shared" si="10"/>
        <v>-1.0077008351193555</v>
      </c>
      <c r="AC23" s="9">
        <f t="shared" si="11"/>
        <v>-0.88406279443086544</v>
      </c>
      <c r="AD23" s="10">
        <f t="shared" si="12"/>
        <v>0.11593720556913456</v>
      </c>
      <c r="AG23">
        <v>95</v>
      </c>
      <c r="AH23">
        <v>-4.8820000000000001E-3</v>
      </c>
      <c r="AI23">
        <v>-5.9490000000000003E-3</v>
      </c>
      <c r="AJ23">
        <v>-5.4149999999999997E-3</v>
      </c>
      <c r="AK23">
        <v>-6.4819999999999999E-3</v>
      </c>
      <c r="AL23">
        <v>-3.8159999999999999E-3</v>
      </c>
      <c r="AM23">
        <v>8.2579999999999997E-3</v>
      </c>
      <c r="AN23">
        <v>8.2899999999999998E-4</v>
      </c>
      <c r="AO23">
        <v>6.5989999999999998E-3</v>
      </c>
      <c r="AP23">
        <v>9.9360000000000004E-3</v>
      </c>
      <c r="AQ23">
        <v>7.4520000000000003E-3</v>
      </c>
      <c r="AR23">
        <v>3.8609999999999998E-3</v>
      </c>
      <c r="AS23">
        <v>3.1780000000000003E-2</v>
      </c>
      <c r="AT23">
        <v>3.1799999999999998E-4</v>
      </c>
    </row>
    <row r="24" spans="9:46" x14ac:dyDescent="0.25">
      <c r="L24" s="1">
        <f t="shared" si="0"/>
        <v>0.24863581712242153</v>
      </c>
      <c r="M24" s="1">
        <f t="shared" si="1"/>
        <v>7.9371553707829653E-2</v>
      </c>
      <c r="N24" s="1">
        <f t="shared" si="2"/>
        <v>0.83177570093457942</v>
      </c>
      <c r="O24" s="1">
        <f t="shared" si="3"/>
        <v>9.1934620605341855E-2</v>
      </c>
      <c r="Q24">
        <v>24</v>
      </c>
      <c r="R24" s="2">
        <v>-8.5095044937564604E-2</v>
      </c>
      <c r="S24">
        <f t="shared" si="4"/>
        <v>0.22513384920512511</v>
      </c>
      <c r="T24" s="3">
        <v>65.929133858267505</v>
      </c>
      <c r="U24" s="12">
        <f t="shared" si="5"/>
        <v>8.050961538461518E-2</v>
      </c>
      <c r="V24" s="11">
        <f t="shared" si="7"/>
        <v>-0.91949038461538479</v>
      </c>
      <c r="W24" s="14"/>
      <c r="X24" s="4">
        <v>90</v>
      </c>
      <c r="Y24" s="4">
        <f t="shared" si="8"/>
        <v>0.84112149532710279</v>
      </c>
      <c r="Z24">
        <f t="shared" si="9"/>
        <v>-4.7130000000000002E-3</v>
      </c>
      <c r="AA24" s="4">
        <f t="shared" si="6"/>
        <v>-2.3220752346463674E-2</v>
      </c>
      <c r="AB24" s="9">
        <f t="shared" si="10"/>
        <v>-1.0232207523464636</v>
      </c>
      <c r="AC24" s="9">
        <f t="shared" si="11"/>
        <v>-0.89767852334063436</v>
      </c>
      <c r="AD24" s="10">
        <f t="shared" si="12"/>
        <v>0.10232147665936564</v>
      </c>
      <c r="AG24">
        <v>94</v>
      </c>
      <c r="AH24">
        <v>-5.7390000000000002E-3</v>
      </c>
      <c r="AI24">
        <v>-7.3720000000000001E-3</v>
      </c>
      <c r="AJ24">
        <v>-6.5560000000000002E-3</v>
      </c>
      <c r="AK24">
        <v>-8.1890000000000001E-3</v>
      </c>
      <c r="AL24">
        <v>-4.1060000000000003E-3</v>
      </c>
      <c r="AM24">
        <v>5.5890000000000002E-3</v>
      </c>
      <c r="AN24">
        <v>-1.7960000000000001E-3</v>
      </c>
      <c r="AO24">
        <v>3.0929999999999998E-3</v>
      </c>
      <c r="AP24">
        <v>4.9959999999999996E-3</v>
      </c>
      <c r="AQ24">
        <v>2.4529999999999999E-3</v>
      </c>
      <c r="AR24">
        <v>-1.0020000000000001E-3</v>
      </c>
      <c r="AS24">
        <v>7.5880000000000001E-3</v>
      </c>
      <c r="AT24">
        <v>-2.117E-3</v>
      </c>
    </row>
    <row r="25" spans="9:46" x14ac:dyDescent="0.25">
      <c r="L25" s="1">
        <f t="shared" si="0"/>
        <v>0.27604279064031756</v>
      </c>
      <c r="M25" s="1">
        <f t="shared" si="1"/>
        <v>7.6685101649241721E-2</v>
      </c>
      <c r="N25" s="1">
        <f t="shared" si="2"/>
        <v>0.82242990654205606</v>
      </c>
      <c r="O25" s="1">
        <f t="shared" si="3"/>
        <v>8.4253620518783379E-2</v>
      </c>
      <c r="Q25">
        <v>25</v>
      </c>
      <c r="R25" s="2">
        <v>-7.7819136244332995E-2</v>
      </c>
      <c r="S25">
        <f t="shared" si="4"/>
        <v>0.24863581712242153</v>
      </c>
      <c r="T25" s="3">
        <v>64.997177839482504</v>
      </c>
      <c r="U25" s="12">
        <f t="shared" si="5"/>
        <v>7.9371553707829653E-2</v>
      </c>
      <c r="V25" s="11">
        <f t="shared" si="7"/>
        <v>-0.92062844629217033</v>
      </c>
      <c r="W25" s="14"/>
      <c r="X25" s="4">
        <v>89</v>
      </c>
      <c r="Y25" s="4">
        <f t="shared" si="8"/>
        <v>0.83177570093457942</v>
      </c>
      <c r="Z25">
        <f t="shared" si="9"/>
        <v>-7.1159999999999999E-3</v>
      </c>
      <c r="AA25" s="4">
        <f t="shared" si="6"/>
        <v>-3.506023205971473E-2</v>
      </c>
      <c r="AB25" s="9">
        <f t="shared" si="10"/>
        <v>-1.0350602320597146</v>
      </c>
      <c r="AC25" s="9">
        <f t="shared" si="11"/>
        <v>-0.90806537939465815</v>
      </c>
      <c r="AD25" s="10">
        <f t="shared" si="12"/>
        <v>9.1934620605341855E-2</v>
      </c>
      <c r="AG25">
        <v>93</v>
      </c>
      <c r="AH25">
        <v>-6.2240000000000004E-3</v>
      </c>
      <c r="AI25">
        <v>-8.1770000000000002E-3</v>
      </c>
      <c r="AJ25">
        <v>-7.2009999999999999E-3</v>
      </c>
      <c r="AK25">
        <v>-9.1540000000000007E-3</v>
      </c>
      <c r="AL25">
        <v>-4.2709999999999996E-3</v>
      </c>
      <c r="AM25">
        <v>3.1800000000000001E-3</v>
      </c>
      <c r="AN25">
        <v>-3.9699999999999996E-3</v>
      </c>
      <c r="AO25">
        <v>9.5000000000000005E-5</v>
      </c>
      <c r="AP25">
        <v>8.9899999999999995E-4</v>
      </c>
      <c r="AQ25">
        <v>-1.5629999999999999E-3</v>
      </c>
      <c r="AR25">
        <v>-4.7229999999999998E-3</v>
      </c>
      <c r="AS25">
        <v>-1.0902E-2</v>
      </c>
      <c r="AT25">
        <v>-3.9830000000000004E-3</v>
      </c>
    </row>
    <row r="26" spans="9:46" x14ac:dyDescent="0.25">
      <c r="L26" s="1">
        <f t="shared" si="0"/>
        <v>0.29692429427300054</v>
      </c>
      <c r="M26" s="1">
        <f t="shared" si="1"/>
        <v>7.6193566262654333E-2</v>
      </c>
      <c r="N26" s="1">
        <f t="shared" si="2"/>
        <v>0.81308411214953269</v>
      </c>
      <c r="O26" s="1">
        <f t="shared" si="3"/>
        <v>7.8785716686765039E-2</v>
      </c>
      <c r="Q26">
        <v>26</v>
      </c>
      <c r="R26" s="2">
        <v>-6.9334287759484595E-2</v>
      </c>
      <c r="S26">
        <f t="shared" si="4"/>
        <v>0.27604279064031756</v>
      </c>
      <c r="T26" s="3">
        <v>62.797248594654597</v>
      </c>
      <c r="U26" s="12">
        <f t="shared" si="5"/>
        <v>7.6685101649241721E-2</v>
      </c>
      <c r="V26" s="11">
        <f t="shared" si="7"/>
        <v>-0.92331489835075831</v>
      </c>
      <c r="W26" s="14"/>
      <c r="X26" s="4">
        <v>88</v>
      </c>
      <c r="Y26" s="4">
        <f t="shared" si="8"/>
        <v>0.82242990654205606</v>
      </c>
      <c r="Z26">
        <f t="shared" si="9"/>
        <v>-8.8929999999999999E-3</v>
      </c>
      <c r="AA26" s="4">
        <f t="shared" si="6"/>
        <v>-4.3815436158943656E-2</v>
      </c>
      <c r="AB26" s="9">
        <f t="shared" si="10"/>
        <v>-1.0438154361589436</v>
      </c>
      <c r="AC26" s="9">
        <f t="shared" si="11"/>
        <v>-0.91574637948121662</v>
      </c>
      <c r="AD26" s="10">
        <f t="shared" si="12"/>
        <v>8.4253620518783379E-2</v>
      </c>
      <c r="AG26">
        <v>92</v>
      </c>
      <c r="AH26">
        <v>-6.4559999999999999E-3</v>
      </c>
      <c r="AI26">
        <v>-8.5620000000000002E-3</v>
      </c>
      <c r="AJ26">
        <v>-7.509E-3</v>
      </c>
      <c r="AK26">
        <v>-9.6150000000000003E-3</v>
      </c>
      <c r="AL26">
        <v>-4.3509999999999998E-3</v>
      </c>
      <c r="AM26">
        <v>1.023E-3</v>
      </c>
      <c r="AN26">
        <v>-5.7429999999999998E-3</v>
      </c>
      <c r="AO26">
        <v>-2.4380000000000001E-3</v>
      </c>
      <c r="AP26">
        <v>-2.4320000000000001E-3</v>
      </c>
      <c r="AQ26">
        <v>-4.7130000000000002E-3</v>
      </c>
      <c r="AR26">
        <v>-7.4799999999999997E-3</v>
      </c>
      <c r="AS26">
        <v>-2.4576000000000001E-2</v>
      </c>
      <c r="AT26">
        <v>-5.365E-3</v>
      </c>
    </row>
    <row r="27" spans="9:46" x14ac:dyDescent="0.25">
      <c r="I27">
        <v>0</v>
      </c>
      <c r="J27">
        <f>($AD$4/($AD$5*$AA$5))*I27-($AD$4/($AD$5))+1</f>
        <v>0.12269320058055322</v>
      </c>
      <c r="L27" s="1">
        <f t="shared" si="0"/>
        <v>0.32302617381385429</v>
      </c>
      <c r="M27" s="1">
        <f t="shared" si="1"/>
        <v>7.5579807692307419E-2</v>
      </c>
      <c r="N27" s="1">
        <f t="shared" si="2"/>
        <v>0.80373831775700932</v>
      </c>
      <c r="O27" s="1">
        <f t="shared" si="3"/>
        <v>7.5081373932583406E-2</v>
      </c>
      <c r="Q27">
        <v>27</v>
      </c>
      <c r="R27" s="2">
        <v>-6.2869641294838102E-2</v>
      </c>
      <c r="S27">
        <f t="shared" si="4"/>
        <v>0.29692429427300054</v>
      </c>
      <c r="T27" s="3">
        <v>62.3947314276854</v>
      </c>
      <c r="U27" s="12">
        <f t="shared" si="5"/>
        <v>7.6193566262654333E-2</v>
      </c>
      <c r="V27" s="11">
        <f t="shared" si="7"/>
        <v>-0.92380643373734572</v>
      </c>
      <c r="W27" s="14"/>
      <c r="X27" s="4">
        <v>87</v>
      </c>
      <c r="Y27" s="4">
        <f t="shared" si="8"/>
        <v>0.81308411214953269</v>
      </c>
      <c r="Z27">
        <f t="shared" si="9"/>
        <v>-1.0158E-2</v>
      </c>
      <c r="AA27" s="4">
        <f t="shared" si="6"/>
        <v>-5.0048037839036288E-2</v>
      </c>
      <c r="AB27" s="9">
        <f t="shared" si="10"/>
        <v>-1.0500480378390362</v>
      </c>
      <c r="AC27" s="9">
        <f t="shared" si="11"/>
        <v>-0.92121428331323496</v>
      </c>
      <c r="AD27" s="10">
        <f t="shared" si="12"/>
        <v>7.8785716686765039E-2</v>
      </c>
      <c r="AG27">
        <v>91</v>
      </c>
      <c r="AH27">
        <v>-6.5279999999999999E-3</v>
      </c>
      <c r="AI27">
        <v>-8.6800000000000002E-3</v>
      </c>
      <c r="AJ27">
        <v>-7.6039999999999996E-3</v>
      </c>
      <c r="AK27">
        <v>-9.7560000000000008E-3</v>
      </c>
      <c r="AL27">
        <v>-4.3759999999999997E-3</v>
      </c>
      <c r="AM27">
        <v>-8.92E-4</v>
      </c>
      <c r="AN27">
        <v>-7.1640000000000002E-3</v>
      </c>
      <c r="AO27">
        <v>-4.5519999999999996E-3</v>
      </c>
      <c r="AP27">
        <v>-5.0819999999999997E-3</v>
      </c>
      <c r="AQ27">
        <v>-7.1159999999999999E-3</v>
      </c>
      <c r="AR27">
        <v>-9.443E-3</v>
      </c>
      <c r="AS27">
        <v>-3.4301999999999999E-2</v>
      </c>
      <c r="AT27">
        <v>-6.352E-3</v>
      </c>
    </row>
    <row r="28" spans="9:46" x14ac:dyDescent="0.25">
      <c r="I28">
        <v>0.5</v>
      </c>
      <c r="J28">
        <f>($AD$4/($AD$5*$AA$5))*I28-($AD$4/($AD$5))+1</f>
        <v>2.2839200116549918</v>
      </c>
      <c r="L28" s="1">
        <f t="shared" si="0"/>
        <v>0.34912805335470798</v>
      </c>
      <c r="M28" s="1">
        <f t="shared" si="1"/>
        <v>7.3267710417483131E-2</v>
      </c>
      <c r="N28" s="1">
        <f t="shared" si="2"/>
        <v>0.79439252336448596</v>
      </c>
      <c r="O28" s="1">
        <f t="shared" si="3"/>
        <v>7.2738604069378709E-2</v>
      </c>
      <c r="Q28">
        <v>28</v>
      </c>
      <c r="R28" s="2">
        <v>-5.4788833214029997E-2</v>
      </c>
      <c r="S28">
        <f t="shared" si="4"/>
        <v>0.32302617381385429</v>
      </c>
      <c r="T28" s="3">
        <v>61.892125984251699</v>
      </c>
      <c r="U28" s="12">
        <f t="shared" si="5"/>
        <v>7.5579807692307419E-2</v>
      </c>
      <c r="V28" s="11">
        <f t="shared" si="7"/>
        <v>-0.92442019230769257</v>
      </c>
      <c r="W28" s="14"/>
      <c r="X28" s="4">
        <v>86</v>
      </c>
      <c r="Y28" s="4">
        <f t="shared" si="8"/>
        <v>0.80373831775700932</v>
      </c>
      <c r="Z28">
        <f t="shared" si="9"/>
        <v>-1.1015E-2</v>
      </c>
      <c r="AA28" s="4">
        <f t="shared" si="6"/>
        <v>-5.4270440716379674E-2</v>
      </c>
      <c r="AB28" s="9">
        <f t="shared" si="10"/>
        <v>-1.0542704407163797</v>
      </c>
      <c r="AC28" s="9">
        <f t="shared" si="11"/>
        <v>-0.92491862606741659</v>
      </c>
      <c r="AD28" s="10">
        <f t="shared" si="12"/>
        <v>7.5081373932583406E-2</v>
      </c>
      <c r="AG28">
        <v>90</v>
      </c>
      <c r="AH28">
        <v>-6.5059999999999996E-3</v>
      </c>
      <c r="AI28">
        <v>-8.6429999999999996E-3</v>
      </c>
      <c r="AJ28">
        <v>-7.5750000000000001E-3</v>
      </c>
      <c r="AK28">
        <v>-9.7120000000000001E-3</v>
      </c>
      <c r="AL28">
        <v>-4.3689999999999996E-3</v>
      </c>
      <c r="AM28">
        <v>-2.578E-3</v>
      </c>
      <c r="AN28">
        <v>-8.2839999999999997E-3</v>
      </c>
      <c r="AO28">
        <v>-6.293E-3</v>
      </c>
      <c r="AP28">
        <v>-7.1409999999999998E-3</v>
      </c>
      <c r="AQ28">
        <v>-8.8929999999999999E-3</v>
      </c>
      <c r="AR28">
        <v>-1.0776000000000001E-2</v>
      </c>
      <c r="AS28">
        <v>-4.0892999999999999E-2</v>
      </c>
      <c r="AT28">
        <v>-7.0239999999999999E-3</v>
      </c>
    </row>
    <row r="29" spans="9:46" x14ac:dyDescent="0.25">
      <c r="L29" s="1">
        <f t="shared" si="0"/>
        <v>0.38305022042728964</v>
      </c>
      <c r="M29" s="1">
        <f t="shared" si="1"/>
        <v>7.1984294314552028E-2</v>
      </c>
      <c r="N29" s="1">
        <f t="shared" si="2"/>
        <v>0.78504672897196259</v>
      </c>
      <c r="O29" s="1">
        <f t="shared" si="3"/>
        <v>7.14116108073789E-2</v>
      </c>
      <c r="Q29">
        <v>29</v>
      </c>
      <c r="R29" s="2">
        <v>-4.6708025133221899E-2</v>
      </c>
      <c r="S29">
        <f t="shared" si="4"/>
        <v>0.34912805335470798</v>
      </c>
      <c r="T29" s="3">
        <v>59.998754987545198</v>
      </c>
      <c r="U29" s="12">
        <f t="shared" si="5"/>
        <v>7.3267710417483131E-2</v>
      </c>
      <c r="V29" s="11">
        <f t="shared" si="7"/>
        <v>-0.92673228958251685</v>
      </c>
      <c r="W29" s="14"/>
      <c r="X29" s="4">
        <v>85</v>
      </c>
      <c r="Y29" s="4">
        <f t="shared" si="8"/>
        <v>0.79439252336448596</v>
      </c>
      <c r="Z29">
        <f t="shared" si="9"/>
        <v>-1.1557E-2</v>
      </c>
      <c r="AA29" s="4">
        <f t="shared" si="6"/>
        <v>-5.6940851871012242E-2</v>
      </c>
      <c r="AB29" s="9">
        <f t="shared" si="10"/>
        <v>-1.0569408518710122</v>
      </c>
      <c r="AC29" s="9">
        <f t="shared" si="11"/>
        <v>-0.92726139593062129</v>
      </c>
      <c r="AD29" s="10">
        <f t="shared" si="12"/>
        <v>7.2738604069378709E-2</v>
      </c>
      <c r="AG29">
        <v>89</v>
      </c>
      <c r="AH29">
        <v>-6.437E-3</v>
      </c>
      <c r="AI29">
        <v>-8.5280000000000009E-3</v>
      </c>
      <c r="AJ29">
        <v>-7.4819999999999999E-3</v>
      </c>
      <c r="AK29">
        <v>-9.5729999999999999E-3</v>
      </c>
      <c r="AL29">
        <v>-4.346E-3</v>
      </c>
      <c r="AM29">
        <v>-4.0489999999999996E-3</v>
      </c>
      <c r="AN29">
        <v>-9.1489999999999991E-3</v>
      </c>
      <c r="AO29">
        <v>-7.705E-3</v>
      </c>
      <c r="AP29">
        <v>-8.6960000000000006E-3</v>
      </c>
      <c r="AQ29">
        <v>-1.0158E-2</v>
      </c>
      <c r="AR29">
        <v>-1.1624000000000001E-2</v>
      </c>
      <c r="AS29">
        <v>-4.5074999999999997E-2</v>
      </c>
      <c r="AT29">
        <v>-7.4539999999999997E-3</v>
      </c>
    </row>
    <row r="30" spans="9:46" x14ac:dyDescent="0.25">
      <c r="L30" s="1">
        <f t="shared" si="0"/>
        <v>0.41045719394518593</v>
      </c>
      <c r="M30" s="1">
        <f t="shared" si="1"/>
        <v>7.1406882704151811E-2</v>
      </c>
      <c r="N30" s="1">
        <f t="shared" si="2"/>
        <v>0.77570093457943923</v>
      </c>
      <c r="O30" s="1">
        <f t="shared" si="3"/>
        <v>7.0815112207522346E-2</v>
      </c>
      <c r="Q30">
        <v>30</v>
      </c>
      <c r="R30" s="2">
        <v>-3.6206156048675699E-2</v>
      </c>
      <c r="S30">
        <f t="shared" si="4"/>
        <v>0.38305022042728964</v>
      </c>
      <c r="T30" s="3">
        <v>58.947768572546501</v>
      </c>
      <c r="U30" s="12">
        <f t="shared" si="5"/>
        <v>7.1984294314552028E-2</v>
      </c>
      <c r="V30" s="11">
        <f t="shared" si="7"/>
        <v>-0.928015705685448</v>
      </c>
      <c r="W30" s="14"/>
      <c r="X30" s="4">
        <v>84</v>
      </c>
      <c r="Y30" s="4">
        <f t="shared" si="8"/>
        <v>0.78504672897196259</v>
      </c>
      <c r="Z30">
        <f t="shared" si="9"/>
        <v>-1.1864E-2</v>
      </c>
      <c r="AA30" s="4">
        <f t="shared" si="6"/>
        <v>-5.8453427930924048E-2</v>
      </c>
      <c r="AB30" s="9">
        <f t="shared" si="10"/>
        <v>-1.0584534279309241</v>
      </c>
      <c r="AC30" s="9">
        <f t="shared" si="11"/>
        <v>-0.9285883891926211</v>
      </c>
      <c r="AD30" s="10">
        <f t="shared" si="12"/>
        <v>7.14116108073789E-2</v>
      </c>
      <c r="AG30">
        <v>88</v>
      </c>
      <c r="AH30">
        <v>-6.3460000000000001E-3</v>
      </c>
      <c r="AI30">
        <v>-8.3770000000000008E-3</v>
      </c>
      <c r="AJ30">
        <v>-7.3619999999999996E-3</v>
      </c>
      <c r="AK30">
        <v>-9.3930000000000003E-3</v>
      </c>
      <c r="AL30">
        <v>-4.3160000000000004E-3</v>
      </c>
      <c r="AM30">
        <v>-5.3220000000000003E-3</v>
      </c>
      <c r="AN30">
        <v>-9.8019999999999999E-3</v>
      </c>
      <c r="AO30">
        <v>-8.8299999999999993E-3</v>
      </c>
      <c r="AP30">
        <v>-9.8309999999999995E-3</v>
      </c>
      <c r="AQ30">
        <v>-1.1015E-2</v>
      </c>
      <c r="AR30">
        <v>-1.2112E-2</v>
      </c>
      <c r="AS30">
        <v>-4.7473000000000001E-2</v>
      </c>
      <c r="AT30">
        <v>-7.7029999999999998E-3</v>
      </c>
    </row>
    <row r="31" spans="9:46" x14ac:dyDescent="0.25">
      <c r="L31" s="1">
        <f t="shared" si="0"/>
        <v>0.4417897257247384</v>
      </c>
      <c r="M31" s="1">
        <f t="shared" si="1"/>
        <v>7.07403846153844E-2</v>
      </c>
      <c r="N31" s="1">
        <f t="shared" si="2"/>
        <v>0.76635514018691586</v>
      </c>
      <c r="O31" s="1">
        <f t="shared" si="3"/>
        <v>7.0728663135079528E-2</v>
      </c>
      <c r="Q31">
        <v>31</v>
      </c>
      <c r="R31" s="2">
        <v>-2.7721307563827201E-2</v>
      </c>
      <c r="S31">
        <f t="shared" si="4"/>
        <v>0.41045719394518593</v>
      </c>
      <c r="T31" s="3">
        <v>58.474927568754197</v>
      </c>
      <c r="U31" s="12">
        <f t="shared" si="5"/>
        <v>7.1406882704151811E-2</v>
      </c>
      <c r="V31" s="11">
        <f t="shared" si="7"/>
        <v>-0.92859311729584815</v>
      </c>
      <c r="W31" s="14"/>
      <c r="X31" s="4">
        <v>83</v>
      </c>
      <c r="Y31" s="4">
        <f t="shared" si="8"/>
        <v>0.77570093457943923</v>
      </c>
      <c r="Z31">
        <f t="shared" si="9"/>
        <v>-1.2002000000000001E-2</v>
      </c>
      <c r="AA31" s="4">
        <f t="shared" si="6"/>
        <v>-5.9133348114206882E-2</v>
      </c>
      <c r="AB31" s="9">
        <f t="shared" si="10"/>
        <v>-1.0591333481142069</v>
      </c>
      <c r="AC31" s="9">
        <f t="shared" si="11"/>
        <v>-0.92918488779247765</v>
      </c>
      <c r="AD31" s="10">
        <f t="shared" si="12"/>
        <v>7.0815112207522346E-2</v>
      </c>
      <c r="AG31">
        <v>87</v>
      </c>
      <c r="AH31">
        <v>-6.2509999999999996E-3</v>
      </c>
      <c r="AI31">
        <v>-8.2179999999999996E-3</v>
      </c>
      <c r="AJ31">
        <v>-7.234E-3</v>
      </c>
      <c r="AK31">
        <v>-9.2020000000000001E-3</v>
      </c>
      <c r="AL31">
        <v>-4.2830000000000003E-3</v>
      </c>
      <c r="AM31">
        <v>-6.4130000000000003E-3</v>
      </c>
      <c r="AN31">
        <v>-1.0283E-2</v>
      </c>
      <c r="AO31">
        <v>-9.7099999999999999E-3</v>
      </c>
      <c r="AP31">
        <v>-1.0628E-2</v>
      </c>
      <c r="AQ31">
        <v>-1.1557E-2</v>
      </c>
      <c r="AR31">
        <v>-1.2344000000000001E-2</v>
      </c>
      <c r="AS31">
        <v>-4.8604000000000001E-2</v>
      </c>
      <c r="AT31">
        <v>-7.8230000000000001E-3</v>
      </c>
    </row>
    <row r="32" spans="9:46" x14ac:dyDescent="0.25">
      <c r="L32" s="1">
        <f t="shared" si="0"/>
        <v>0.46658651128854906</v>
      </c>
      <c r="M32" s="1">
        <f t="shared" si="1"/>
        <v>7.0728663135079556E-2</v>
      </c>
      <c r="N32" s="1">
        <f t="shared" si="2"/>
        <v>0.7570093457943925</v>
      </c>
      <c r="O32" s="1">
        <f t="shared" si="3"/>
        <v>7.0970720537919751E-2</v>
      </c>
      <c r="Q32">
        <v>32</v>
      </c>
      <c r="R32" s="2">
        <v>-1.8021156446353201E-2</v>
      </c>
      <c r="S32">
        <f t="shared" si="4"/>
        <v>0.4417897257247384</v>
      </c>
      <c r="T32" s="3">
        <v>57.929133858267498</v>
      </c>
      <c r="U32" s="12">
        <f t="shared" si="5"/>
        <v>7.07403846153844E-2</v>
      </c>
      <c r="V32" s="11">
        <f t="shared" si="7"/>
        <v>-0.92925961538461554</v>
      </c>
      <c r="W32" s="14"/>
      <c r="X32" s="4">
        <v>82</v>
      </c>
      <c r="Y32" s="4">
        <f t="shared" si="8"/>
        <v>0.76635514018691586</v>
      </c>
      <c r="Z32">
        <f t="shared" si="9"/>
        <v>-1.2022E-2</v>
      </c>
      <c r="AA32" s="4">
        <f t="shared" si="6"/>
        <v>-5.9231887271204389E-2</v>
      </c>
      <c r="AB32" s="9">
        <f t="shared" si="10"/>
        <v>-1.0592318872712043</v>
      </c>
      <c r="AC32" s="9">
        <f t="shared" si="11"/>
        <v>-0.92927133686492047</v>
      </c>
      <c r="AD32" s="10">
        <f t="shared" si="12"/>
        <v>7.0728663135079528E-2</v>
      </c>
      <c r="AG32">
        <v>86</v>
      </c>
      <c r="AH32">
        <v>-6.1580000000000003E-3</v>
      </c>
      <c r="AI32">
        <v>-8.064E-3</v>
      </c>
      <c r="AJ32">
        <v>-7.1110000000000001E-3</v>
      </c>
      <c r="AK32">
        <v>-9.0170000000000007E-3</v>
      </c>
      <c r="AL32">
        <v>-4.2509999999999996E-3</v>
      </c>
      <c r="AM32">
        <v>-7.339E-3</v>
      </c>
      <c r="AN32">
        <v>-1.0626E-2</v>
      </c>
      <c r="AO32">
        <v>-1.038E-2</v>
      </c>
      <c r="AP32">
        <v>-1.1155E-2</v>
      </c>
      <c r="AQ32">
        <v>-1.1864E-2</v>
      </c>
      <c r="AR32">
        <v>-1.2402E-2</v>
      </c>
      <c r="AS32">
        <v>-4.8873E-2</v>
      </c>
      <c r="AT32">
        <v>-7.8560000000000001E-3</v>
      </c>
    </row>
    <row r="33" spans="4:46" x14ac:dyDescent="0.25">
      <c r="L33" s="1">
        <f t="shared" si="0"/>
        <v>0.48615264461366131</v>
      </c>
      <c r="M33" s="1">
        <f t="shared" si="1"/>
        <v>7.0728663135079556E-2</v>
      </c>
      <c r="N33" s="1">
        <f t="shared" si="2"/>
        <v>0.74766355140186913</v>
      </c>
      <c r="O33" s="1">
        <f t="shared" si="3"/>
        <v>7.1415933261001041E-2</v>
      </c>
      <c r="Q33">
        <v>33</v>
      </c>
      <c r="R33" s="2">
        <v>-1.03443887695856E-2</v>
      </c>
      <c r="S33">
        <f t="shared" si="4"/>
        <v>0.46658651128854906</v>
      </c>
      <c r="T33" s="3">
        <v>57.919535165734402</v>
      </c>
      <c r="U33" s="12">
        <f t="shared" si="5"/>
        <v>7.0728663135079556E-2</v>
      </c>
      <c r="V33" s="11">
        <f t="shared" si="7"/>
        <v>-0.92927133686492047</v>
      </c>
      <c r="W33" s="14"/>
      <c r="X33" s="4">
        <v>81</v>
      </c>
      <c r="Y33" s="4">
        <f t="shared" si="8"/>
        <v>0.7570093457943925</v>
      </c>
      <c r="Z33">
        <f t="shared" si="9"/>
        <v>-1.1965999999999999E-2</v>
      </c>
      <c r="AA33" s="4">
        <f t="shared" si="6"/>
        <v>-5.8955977631611353E-2</v>
      </c>
      <c r="AB33" s="9">
        <f t="shared" si="10"/>
        <v>-1.0589559776316113</v>
      </c>
      <c r="AC33" s="9">
        <f t="shared" si="11"/>
        <v>-0.92902927946208025</v>
      </c>
      <c r="AD33" s="10">
        <f t="shared" si="12"/>
        <v>7.0970720537919751E-2</v>
      </c>
      <c r="AG33">
        <v>85</v>
      </c>
      <c r="AH33">
        <v>-6.0699999999999999E-3</v>
      </c>
      <c r="AI33">
        <v>-7.9190000000000007E-3</v>
      </c>
      <c r="AJ33">
        <v>-6.9950000000000003E-3</v>
      </c>
      <c r="AK33">
        <v>-8.8439999999999994E-3</v>
      </c>
      <c r="AL33">
        <v>-4.2220000000000001E-3</v>
      </c>
      <c r="AM33">
        <v>-8.1169999999999992E-3</v>
      </c>
      <c r="AN33">
        <v>-1.0862999999999999E-2</v>
      </c>
      <c r="AO33">
        <v>-1.0876E-2</v>
      </c>
      <c r="AP33">
        <v>-1.1478E-2</v>
      </c>
      <c r="AQ33">
        <v>-1.2002000000000001E-2</v>
      </c>
      <c r="AR33">
        <v>-1.2348E-2</v>
      </c>
      <c r="AS33">
        <v>-4.8591000000000002E-2</v>
      </c>
      <c r="AT33">
        <v>-7.8320000000000004E-3</v>
      </c>
    </row>
    <row r="34" spans="4:46" x14ac:dyDescent="0.25">
      <c r="L34" s="1">
        <f t="shared" si="0"/>
        <v>0.51384735538633874</v>
      </c>
      <c r="M34" s="1">
        <f t="shared" si="1"/>
        <v>7.0728663135079556E-2</v>
      </c>
      <c r="N34" s="1">
        <f t="shared" si="2"/>
        <v>0.73831775700934577</v>
      </c>
      <c r="O34" s="1">
        <f t="shared" si="3"/>
        <v>7.1973529778258216E-2</v>
      </c>
      <c r="Q34">
        <v>34</v>
      </c>
      <c r="R34" s="2">
        <v>-4.2869641294838098E-3</v>
      </c>
      <c r="S34">
        <f t="shared" si="4"/>
        <v>0.48615264461366131</v>
      </c>
      <c r="T34" s="3">
        <v>57.919535165734402</v>
      </c>
      <c r="U34" s="12">
        <f t="shared" si="5"/>
        <v>7.0728663135079556E-2</v>
      </c>
      <c r="V34" s="11">
        <f t="shared" si="7"/>
        <v>-0.92927133686492047</v>
      </c>
      <c r="W34" s="14"/>
      <c r="X34" s="4">
        <v>80</v>
      </c>
      <c r="Y34" s="4">
        <f t="shared" si="8"/>
        <v>0.74766355140186913</v>
      </c>
      <c r="Z34">
        <f t="shared" si="9"/>
        <v>-1.1863E-2</v>
      </c>
      <c r="AA34" s="4">
        <f t="shared" si="6"/>
        <v>-5.8448500973074177E-2</v>
      </c>
      <c r="AB34" s="9">
        <f t="shared" si="10"/>
        <v>-1.0584485009730742</v>
      </c>
      <c r="AC34" s="9">
        <f t="shared" si="11"/>
        <v>-0.92858406673899896</v>
      </c>
      <c r="AD34" s="10">
        <f t="shared" si="12"/>
        <v>7.1415933261001041E-2</v>
      </c>
      <c r="AG34">
        <v>84</v>
      </c>
      <c r="AH34">
        <v>-5.9909999999999998E-3</v>
      </c>
      <c r="AI34">
        <v>-7.7869999999999997E-3</v>
      </c>
      <c r="AJ34">
        <v>-6.8890000000000002E-3</v>
      </c>
      <c r="AK34">
        <v>-8.685E-3</v>
      </c>
      <c r="AL34">
        <v>-4.1939999999999998E-3</v>
      </c>
      <c r="AM34">
        <v>-8.7639999999999992E-3</v>
      </c>
      <c r="AN34">
        <v>-1.1017000000000001E-2</v>
      </c>
      <c r="AO34">
        <v>-1.1226E-2</v>
      </c>
      <c r="AP34">
        <v>-1.1646999999999999E-2</v>
      </c>
      <c r="AQ34">
        <v>-1.2022E-2</v>
      </c>
      <c r="AR34">
        <v>-1.2227999999999999E-2</v>
      </c>
      <c r="AS34">
        <v>-4.7981000000000003E-2</v>
      </c>
      <c r="AT34">
        <v>-7.7739999999999997E-3</v>
      </c>
    </row>
    <row r="35" spans="4:46" x14ac:dyDescent="0.25">
      <c r="L35" s="1">
        <f t="shared" si="0"/>
        <v>0.53341348871145089</v>
      </c>
      <c r="M35" s="1">
        <f t="shared" si="1"/>
        <v>7.0728663135079556E-2</v>
      </c>
      <c r="N35" s="1">
        <f t="shared" si="2"/>
        <v>0.7289719626168224</v>
      </c>
      <c r="O35" s="1">
        <f t="shared" si="3"/>
        <v>7.2578673285359163E-2</v>
      </c>
      <c r="Q35">
        <v>35</v>
      </c>
      <c r="R35" s="2">
        <v>4.2869641294838098E-3</v>
      </c>
      <c r="S35">
        <f t="shared" si="4"/>
        <v>0.51384735538633874</v>
      </c>
      <c r="T35" s="3">
        <v>57.919535165734402</v>
      </c>
      <c r="U35" s="12">
        <f t="shared" si="5"/>
        <v>7.0728663135079556E-2</v>
      </c>
      <c r="V35" s="11">
        <f t="shared" si="7"/>
        <v>-0.92927133686492047</v>
      </c>
      <c r="W35" s="14"/>
      <c r="X35" s="4">
        <v>79</v>
      </c>
      <c r="Y35" s="4">
        <f t="shared" si="8"/>
        <v>0.73831775700934577</v>
      </c>
      <c r="Z35">
        <f t="shared" si="9"/>
        <v>-1.1734E-2</v>
      </c>
      <c r="AA35" s="4">
        <f t="shared" si="6"/>
        <v>-5.7812923410440219E-2</v>
      </c>
      <c r="AB35" s="9">
        <f t="shared" si="10"/>
        <v>-1.0578129234104403</v>
      </c>
      <c r="AC35" s="9">
        <f t="shared" si="11"/>
        <v>-0.92802647022174178</v>
      </c>
      <c r="AD35" s="10">
        <f t="shared" si="12"/>
        <v>7.1973529778258216E-2</v>
      </c>
      <c r="AG35">
        <v>83</v>
      </c>
      <c r="AH35">
        <v>-5.9179999999999996E-3</v>
      </c>
      <c r="AI35">
        <v>-7.6660000000000001E-3</v>
      </c>
      <c r="AJ35">
        <v>-6.7920000000000003E-3</v>
      </c>
      <c r="AK35">
        <v>-8.541E-3</v>
      </c>
      <c r="AL35">
        <v>-4.169E-3</v>
      </c>
      <c r="AM35">
        <v>-9.2969999999999997E-3</v>
      </c>
      <c r="AN35">
        <v>-1.1109000000000001E-2</v>
      </c>
      <c r="AO35">
        <v>-1.1459E-2</v>
      </c>
      <c r="AP35">
        <v>-1.1705999999999999E-2</v>
      </c>
      <c r="AQ35">
        <v>-1.1965999999999999E-2</v>
      </c>
      <c r="AR35">
        <v>-1.2073E-2</v>
      </c>
      <c r="AS35">
        <v>-4.7197000000000003E-2</v>
      </c>
      <c r="AT35">
        <v>-7.698E-3</v>
      </c>
    </row>
    <row r="36" spans="4:46" x14ac:dyDescent="0.25">
      <c r="L36" s="1">
        <f t="shared" si="0"/>
        <v>0.5582102742752616</v>
      </c>
      <c r="M36" s="1">
        <f t="shared" si="1"/>
        <v>7.07403846153844E-2</v>
      </c>
      <c r="N36" s="1">
        <f t="shared" si="2"/>
        <v>0.71962616822429903</v>
      </c>
      <c r="O36" s="1">
        <f t="shared" si="3"/>
        <v>7.3196784153326422E-2</v>
      </c>
      <c r="Q36">
        <v>36</v>
      </c>
      <c r="R36" s="2">
        <v>1.03443887695856E-2</v>
      </c>
      <c r="S36">
        <f t="shared" si="4"/>
        <v>0.53341348871145089</v>
      </c>
      <c r="T36" s="3">
        <v>57.919535165734402</v>
      </c>
      <c r="U36" s="12">
        <f t="shared" si="5"/>
        <v>7.0728663135079556E-2</v>
      </c>
      <c r="V36" s="11">
        <f t="shared" si="7"/>
        <v>-0.92927133686492047</v>
      </c>
      <c r="W36" s="14"/>
      <c r="X36" s="4">
        <v>78</v>
      </c>
      <c r="Y36" s="4">
        <f t="shared" si="8"/>
        <v>0.7289719626168224</v>
      </c>
      <c r="Z36">
        <f t="shared" si="9"/>
        <v>-1.1594E-2</v>
      </c>
      <c r="AA36" s="4">
        <f t="shared" si="6"/>
        <v>-5.7123149311457642E-2</v>
      </c>
      <c r="AB36" s="9">
        <f t="shared" si="10"/>
        <v>-1.0571231493114577</v>
      </c>
      <c r="AC36" s="9">
        <f t="shared" si="11"/>
        <v>-0.92742132671464084</v>
      </c>
      <c r="AD36" s="10">
        <f t="shared" si="12"/>
        <v>7.2578673285359163E-2</v>
      </c>
      <c r="AG36">
        <v>82</v>
      </c>
      <c r="AH36">
        <v>-5.8510000000000003E-3</v>
      </c>
      <c r="AI36">
        <v>-7.5570000000000003E-3</v>
      </c>
      <c r="AJ36">
        <v>-6.7039999999999999E-3</v>
      </c>
      <c r="AK36">
        <v>-8.4089999999999998E-3</v>
      </c>
      <c r="AL36">
        <v>-4.1460000000000004E-3</v>
      </c>
      <c r="AM36">
        <v>-9.7300000000000008E-3</v>
      </c>
      <c r="AN36">
        <v>-1.1157E-2</v>
      </c>
      <c r="AO36">
        <v>-1.1596E-2</v>
      </c>
      <c r="AP36">
        <v>-1.1690000000000001E-2</v>
      </c>
      <c r="AQ36">
        <v>-1.1863E-2</v>
      </c>
      <c r="AR36">
        <v>-1.1903E-2</v>
      </c>
      <c r="AS36">
        <v>-4.6343000000000002E-2</v>
      </c>
      <c r="AT36">
        <v>-7.6140000000000001E-3</v>
      </c>
    </row>
    <row r="37" spans="4:46" x14ac:dyDescent="0.25">
      <c r="L37" s="1">
        <f t="shared" si="0"/>
        <v>0.58954280605481402</v>
      </c>
      <c r="M37" s="1">
        <f t="shared" si="1"/>
        <v>7.1406882704151811E-2</v>
      </c>
      <c r="N37" s="1">
        <f t="shared" si="2"/>
        <v>0.71028037383177567</v>
      </c>
      <c r="O37" s="1">
        <f t="shared" si="3"/>
        <v>7.3793282753182865E-2</v>
      </c>
      <c r="Q37">
        <v>37</v>
      </c>
      <c r="R37" s="2">
        <v>1.8021156446353201E-2</v>
      </c>
      <c r="S37">
        <f t="shared" si="4"/>
        <v>0.5582102742752616</v>
      </c>
      <c r="T37" s="3">
        <v>57.929133858267498</v>
      </c>
      <c r="U37" s="12">
        <f t="shared" si="5"/>
        <v>7.07403846153844E-2</v>
      </c>
      <c r="V37" s="11">
        <f t="shared" si="7"/>
        <v>-0.92925961538461554</v>
      </c>
      <c r="W37" s="14"/>
      <c r="X37" s="4">
        <v>77</v>
      </c>
      <c r="Y37" s="4">
        <f t="shared" si="8"/>
        <v>0.71962616822429903</v>
      </c>
      <c r="Z37">
        <f t="shared" si="9"/>
        <v>-1.1450999999999999E-2</v>
      </c>
      <c r="AA37" s="4">
        <f t="shared" si="6"/>
        <v>-5.6418594338925425E-2</v>
      </c>
      <c r="AB37" s="9">
        <f t="shared" si="10"/>
        <v>-1.0564185943389255</v>
      </c>
      <c r="AC37" s="9">
        <f t="shared" si="11"/>
        <v>-0.92680321584667358</v>
      </c>
      <c r="AD37" s="10">
        <f t="shared" si="12"/>
        <v>7.3196784153326422E-2</v>
      </c>
      <c r="AG37">
        <v>81</v>
      </c>
      <c r="AH37">
        <v>-5.7910000000000001E-3</v>
      </c>
      <c r="AI37">
        <v>-7.4570000000000001E-3</v>
      </c>
      <c r="AJ37">
        <v>-6.6239999999999997E-3</v>
      </c>
      <c r="AK37">
        <v>-8.2900000000000005E-3</v>
      </c>
      <c r="AL37">
        <v>-4.1250000000000002E-3</v>
      </c>
      <c r="AM37">
        <v>-1.0078E-2</v>
      </c>
      <c r="AN37">
        <v>-1.1173000000000001E-2</v>
      </c>
      <c r="AO37">
        <v>-1.1658999999999999E-2</v>
      </c>
      <c r="AP37">
        <v>-1.1625E-2</v>
      </c>
      <c r="AQ37">
        <v>-1.1734E-2</v>
      </c>
      <c r="AR37">
        <v>-1.1731E-2</v>
      </c>
      <c r="AS37">
        <v>-4.5478999999999999E-2</v>
      </c>
      <c r="AT37">
        <v>-7.528E-3</v>
      </c>
    </row>
    <row r="38" spans="4:46" x14ac:dyDescent="0.25">
      <c r="L38" s="1">
        <f t="shared" si="0"/>
        <v>0.61694977957271036</v>
      </c>
      <c r="M38" s="1">
        <f t="shared" si="1"/>
        <v>7.1984294314552028E-2</v>
      </c>
      <c r="N38" s="1">
        <f t="shared" si="2"/>
        <v>0.7009345794392523</v>
      </c>
      <c r="O38" s="1">
        <f t="shared" si="3"/>
        <v>7.4363846631306574E-2</v>
      </c>
      <c r="Q38">
        <v>38</v>
      </c>
      <c r="R38" s="2">
        <v>2.7721307563827201E-2</v>
      </c>
      <c r="S38">
        <f t="shared" si="4"/>
        <v>0.58954280605481402</v>
      </c>
      <c r="T38" s="3">
        <v>58.474927568754197</v>
      </c>
      <c r="U38" s="12">
        <f t="shared" si="5"/>
        <v>7.1406882704151811E-2</v>
      </c>
      <c r="V38" s="11">
        <f t="shared" si="7"/>
        <v>-0.92859311729584815</v>
      </c>
      <c r="W38" s="14"/>
      <c r="X38" s="4">
        <v>76</v>
      </c>
      <c r="Y38" s="4">
        <f t="shared" si="8"/>
        <v>0.71028037383177567</v>
      </c>
      <c r="Z38">
        <f t="shared" si="9"/>
        <v>-1.1313E-2</v>
      </c>
      <c r="AA38" s="4">
        <f t="shared" si="6"/>
        <v>-5.5738674155642598E-2</v>
      </c>
      <c r="AB38" s="9">
        <f t="shared" si="10"/>
        <v>-1.0557386741556427</v>
      </c>
      <c r="AC38" s="9">
        <f t="shared" si="11"/>
        <v>-0.92620671724681713</v>
      </c>
      <c r="AD38" s="10">
        <f t="shared" si="12"/>
        <v>7.3793282753182865E-2</v>
      </c>
      <c r="AG38">
        <v>80</v>
      </c>
      <c r="AH38">
        <v>-5.7359999999999998E-3</v>
      </c>
      <c r="AI38">
        <v>-7.3660000000000002E-3</v>
      </c>
      <c r="AJ38">
        <v>-6.5510000000000004E-3</v>
      </c>
      <c r="AK38">
        <v>-8.1810000000000008E-3</v>
      </c>
      <c r="AL38">
        <v>-4.1060000000000003E-3</v>
      </c>
      <c r="AM38">
        <v>-1.0352999999999999E-2</v>
      </c>
      <c r="AN38">
        <v>-1.1168000000000001E-2</v>
      </c>
      <c r="AO38">
        <v>-1.1664000000000001E-2</v>
      </c>
      <c r="AP38">
        <v>-1.153E-2</v>
      </c>
      <c r="AQ38">
        <v>-1.1594E-2</v>
      </c>
      <c r="AR38">
        <v>-1.1565000000000001E-2</v>
      </c>
      <c r="AS38">
        <v>-4.4644000000000003E-2</v>
      </c>
      <c r="AT38">
        <v>-7.4440000000000001E-3</v>
      </c>
    </row>
    <row r="39" spans="4:46" x14ac:dyDescent="0.25">
      <c r="L39" s="1">
        <f t="shared" si="0"/>
        <v>0.65087194664529202</v>
      </c>
      <c r="M39" s="1">
        <f t="shared" si="1"/>
        <v>7.3267710417483131E-2</v>
      </c>
      <c r="N39" s="1">
        <f t="shared" si="2"/>
        <v>0.69158878504672894</v>
      </c>
      <c r="O39" s="1">
        <f t="shared" si="3"/>
        <v>7.4899830880453155E-2</v>
      </c>
      <c r="Q39">
        <v>39</v>
      </c>
      <c r="R39" s="2">
        <v>3.6206156048675699E-2</v>
      </c>
      <c r="S39">
        <f t="shared" ref="S39:S62" si="13">(R39+(-$R$7))/$S$5</f>
        <v>0.61694977957271036</v>
      </c>
      <c r="T39" s="3">
        <v>58.947768572546501</v>
      </c>
      <c r="U39" s="12">
        <f t="shared" ref="U39:U62" si="14">T39/$U$5</f>
        <v>7.1984294314552028E-2</v>
      </c>
      <c r="V39" s="11">
        <f t="shared" si="7"/>
        <v>-0.928015705685448</v>
      </c>
      <c r="W39" s="14"/>
      <c r="X39" s="4">
        <v>75</v>
      </c>
      <c r="Y39" s="4">
        <f t="shared" si="8"/>
        <v>0.7009345794392523</v>
      </c>
      <c r="Z39">
        <f t="shared" si="9"/>
        <v>-1.1181E-2</v>
      </c>
      <c r="AA39" s="4">
        <f t="shared" ref="AA39:AA70" si="15">Z39/$AA$5</f>
        <v>-5.5088315719459019E-2</v>
      </c>
      <c r="AB39" s="9">
        <f t="shared" si="10"/>
        <v>-1.055088315719459</v>
      </c>
      <c r="AC39" s="9">
        <f t="shared" si="11"/>
        <v>-0.92563615336869343</v>
      </c>
      <c r="AD39" s="10">
        <f t="shared" si="12"/>
        <v>7.4363846631306574E-2</v>
      </c>
      <c r="AG39">
        <v>79</v>
      </c>
      <c r="AH39">
        <v>-5.6849999999999999E-3</v>
      </c>
      <c r="AI39">
        <v>-7.2820000000000003E-3</v>
      </c>
      <c r="AJ39">
        <v>-6.4840000000000002E-3</v>
      </c>
      <c r="AK39">
        <v>-8.0809999999999996E-3</v>
      </c>
      <c r="AL39">
        <v>-4.0879999999999996E-3</v>
      </c>
      <c r="AM39">
        <v>-1.0567999999999999E-2</v>
      </c>
      <c r="AN39">
        <v>-1.1148999999999999E-2</v>
      </c>
      <c r="AO39">
        <v>-1.1625E-2</v>
      </c>
      <c r="AP39">
        <v>-1.142E-2</v>
      </c>
      <c r="AQ39">
        <v>-1.1450999999999999E-2</v>
      </c>
      <c r="AR39">
        <v>-1.1408E-2</v>
      </c>
      <c r="AS39">
        <v>-4.3853999999999997E-2</v>
      </c>
      <c r="AT39">
        <v>-7.365E-3</v>
      </c>
    </row>
    <row r="40" spans="4:46" x14ac:dyDescent="0.25">
      <c r="L40" s="1">
        <f t="shared" si="0"/>
        <v>0.67697382618614577</v>
      </c>
      <c r="M40" s="1">
        <f t="shared" si="1"/>
        <v>7.5579807692307419E-2</v>
      </c>
      <c r="N40" s="1">
        <f t="shared" si="2"/>
        <v>0.68224299065420557</v>
      </c>
      <c r="O40" s="1">
        <f t="shared" si="3"/>
        <v>7.5392590593377995E-2</v>
      </c>
      <c r="Q40">
        <v>40</v>
      </c>
      <c r="R40" s="2">
        <v>4.6708025133221899E-2</v>
      </c>
      <c r="S40">
        <f t="shared" si="13"/>
        <v>0.65087194664529202</v>
      </c>
      <c r="T40" s="3">
        <v>59.998754987545198</v>
      </c>
      <c r="U40" s="12">
        <f t="shared" si="14"/>
        <v>7.3267710417483131E-2</v>
      </c>
      <c r="V40" s="11">
        <f t="shared" si="7"/>
        <v>-0.92673228958251685</v>
      </c>
      <c r="W40" s="14"/>
      <c r="X40" s="4">
        <v>74</v>
      </c>
      <c r="Y40" s="4">
        <f t="shared" si="8"/>
        <v>0.69158878504672894</v>
      </c>
      <c r="Z40">
        <f t="shared" si="9"/>
        <v>-1.1057000000000001E-2</v>
      </c>
      <c r="AA40" s="4">
        <f t="shared" si="15"/>
        <v>-5.4477372946074451E-2</v>
      </c>
      <c r="AB40" s="9">
        <f t="shared" si="10"/>
        <v>-1.0544773729460744</v>
      </c>
      <c r="AC40" s="9">
        <f t="shared" si="11"/>
        <v>-0.92510016911954684</v>
      </c>
      <c r="AD40" s="10">
        <f t="shared" si="12"/>
        <v>7.4899830880453155E-2</v>
      </c>
      <c r="AG40">
        <v>78</v>
      </c>
      <c r="AH40">
        <v>-5.6389999999999999E-3</v>
      </c>
      <c r="AI40">
        <v>-7.2059999999999997E-3</v>
      </c>
      <c r="AJ40">
        <v>-6.4229999999999999E-3</v>
      </c>
      <c r="AK40">
        <v>-7.9900000000000006E-3</v>
      </c>
      <c r="AL40">
        <v>-4.0720000000000001E-3</v>
      </c>
      <c r="AM40">
        <v>-1.0732999999999999E-2</v>
      </c>
      <c r="AN40">
        <v>-1.1121000000000001E-2</v>
      </c>
      <c r="AO40">
        <v>-1.1554999999999999E-2</v>
      </c>
      <c r="AP40">
        <v>-1.1304E-2</v>
      </c>
      <c r="AQ40">
        <v>-1.1313E-2</v>
      </c>
      <c r="AR40">
        <v>-1.1261999999999999E-2</v>
      </c>
      <c r="AS40">
        <v>-4.3118999999999998E-2</v>
      </c>
      <c r="AT40">
        <v>-7.2899999999999996E-3</v>
      </c>
    </row>
    <row r="41" spans="4:46" x14ac:dyDescent="0.25">
      <c r="L41" s="1">
        <f t="shared" si="0"/>
        <v>0.7030757057269994</v>
      </c>
      <c r="M41" s="1">
        <f t="shared" si="1"/>
        <v>7.6193566262654333E-2</v>
      </c>
      <c r="N41" s="1">
        <f t="shared" si="2"/>
        <v>0.67289719626168221</v>
      </c>
      <c r="O41" s="1">
        <f t="shared" si="3"/>
        <v>7.5850770677325818E-2</v>
      </c>
      <c r="Q41">
        <v>41</v>
      </c>
      <c r="R41" s="2">
        <v>5.4788833214029997E-2</v>
      </c>
      <c r="S41">
        <f t="shared" si="13"/>
        <v>0.67697382618614577</v>
      </c>
      <c r="T41" s="3">
        <v>61.892125984251699</v>
      </c>
      <c r="U41" s="12">
        <f t="shared" si="14"/>
        <v>7.5579807692307419E-2</v>
      </c>
      <c r="V41" s="11">
        <f t="shared" si="7"/>
        <v>-0.92442019230769257</v>
      </c>
      <c r="W41" s="14"/>
      <c r="X41" s="4">
        <v>73</v>
      </c>
      <c r="Y41" s="4">
        <f t="shared" si="8"/>
        <v>0.68224299065420557</v>
      </c>
      <c r="Z41">
        <f t="shared" si="9"/>
        <v>-1.0943E-2</v>
      </c>
      <c r="AA41" s="4">
        <f t="shared" si="15"/>
        <v>-5.3915699751188623E-2</v>
      </c>
      <c r="AB41" s="9">
        <f t="shared" si="10"/>
        <v>-1.0539156997511887</v>
      </c>
      <c r="AC41" s="9">
        <f t="shared" si="11"/>
        <v>-0.92460740940662201</v>
      </c>
      <c r="AD41" s="10">
        <f t="shared" si="12"/>
        <v>7.5392590593377995E-2</v>
      </c>
      <c r="AG41">
        <v>77</v>
      </c>
      <c r="AH41">
        <v>-5.5970000000000004E-3</v>
      </c>
      <c r="AI41">
        <v>-7.136E-3</v>
      </c>
      <c r="AJ41">
        <v>-6.3670000000000003E-3</v>
      </c>
      <c r="AK41">
        <v>-7.9059999999999998E-3</v>
      </c>
      <c r="AL41">
        <v>-4.0569999999999998E-3</v>
      </c>
      <c r="AM41">
        <v>-1.0857E-2</v>
      </c>
      <c r="AN41">
        <v>-1.1089999999999999E-2</v>
      </c>
      <c r="AO41">
        <v>-1.1462999999999999E-2</v>
      </c>
      <c r="AP41">
        <v>-1.1188E-2</v>
      </c>
      <c r="AQ41">
        <v>-1.1181E-2</v>
      </c>
      <c r="AR41">
        <v>-1.1128000000000001E-2</v>
      </c>
      <c r="AS41">
        <v>-4.2438999999999998E-2</v>
      </c>
      <c r="AT41">
        <v>-7.2220000000000001E-3</v>
      </c>
    </row>
    <row r="42" spans="4:46" x14ac:dyDescent="0.25">
      <c r="L42" s="1">
        <f t="shared" si="0"/>
        <v>0.72395720935968244</v>
      </c>
      <c r="M42" s="1">
        <f t="shared" si="1"/>
        <v>7.6685101649241721E-2</v>
      </c>
      <c r="N42" s="1">
        <f t="shared" si="2"/>
        <v>0.66355140186915884</v>
      </c>
      <c r="O42" s="1">
        <f t="shared" si="3"/>
        <v>7.6270048678674374E-2</v>
      </c>
      <c r="Q42">
        <v>42</v>
      </c>
      <c r="R42" s="2">
        <v>6.2869641294838102E-2</v>
      </c>
      <c r="S42">
        <f t="shared" si="13"/>
        <v>0.7030757057269994</v>
      </c>
      <c r="T42" s="3">
        <v>62.3947314276854</v>
      </c>
      <c r="U42" s="12">
        <f t="shared" si="14"/>
        <v>7.6193566262654333E-2</v>
      </c>
      <c r="V42" s="11">
        <f t="shared" si="7"/>
        <v>-0.92380643373734572</v>
      </c>
      <c r="W42" s="14"/>
      <c r="X42" s="4">
        <v>72</v>
      </c>
      <c r="Y42" s="4">
        <f t="shared" si="8"/>
        <v>0.67289719626168221</v>
      </c>
      <c r="Z42">
        <f t="shared" si="9"/>
        <v>-1.0836999999999999E-2</v>
      </c>
      <c r="AA42" s="4">
        <f t="shared" si="15"/>
        <v>-5.3393442219101812E-2</v>
      </c>
      <c r="AB42" s="9">
        <f t="shared" si="10"/>
        <v>-1.0533934422191018</v>
      </c>
      <c r="AC42" s="9">
        <f t="shared" si="11"/>
        <v>-0.92414922932267418</v>
      </c>
      <c r="AD42" s="10">
        <f t="shared" si="12"/>
        <v>7.5850770677325818E-2</v>
      </c>
      <c r="AG42">
        <v>76</v>
      </c>
      <c r="AH42">
        <v>-5.5579999999999996E-3</v>
      </c>
      <c r="AI42">
        <v>-7.0720000000000002E-3</v>
      </c>
      <c r="AJ42">
        <v>-6.3150000000000003E-3</v>
      </c>
      <c r="AK42">
        <v>-7.8289999999999992E-3</v>
      </c>
      <c r="AL42">
        <v>-4.0439999999999999E-3</v>
      </c>
      <c r="AM42">
        <v>-1.0947999999999999E-2</v>
      </c>
      <c r="AN42">
        <v>-1.1056E-2</v>
      </c>
      <c r="AO42">
        <v>-1.1357000000000001E-2</v>
      </c>
      <c r="AP42">
        <v>-1.1076000000000001E-2</v>
      </c>
      <c r="AQ42">
        <v>-1.1057000000000001E-2</v>
      </c>
      <c r="AR42">
        <v>-1.1004E-2</v>
      </c>
      <c r="AS42">
        <v>-4.1813000000000003E-2</v>
      </c>
      <c r="AT42">
        <v>-7.1580000000000003E-3</v>
      </c>
    </row>
    <row r="43" spans="4:46" x14ac:dyDescent="0.25">
      <c r="D43">
        <f>0.00309587/107</f>
        <v>2.8933364485981309E-5</v>
      </c>
      <c r="L43" s="1">
        <f t="shared" si="0"/>
        <v>0.75136418287757845</v>
      </c>
      <c r="M43" s="1">
        <f t="shared" si="1"/>
        <v>7.9371553707829653E-2</v>
      </c>
      <c r="N43" s="1">
        <f t="shared" si="2"/>
        <v>0.65420560747663548</v>
      </c>
      <c r="O43" s="1">
        <f t="shared" si="3"/>
        <v>7.6659069504667721E-2</v>
      </c>
      <c r="Q43">
        <v>43</v>
      </c>
      <c r="R43" s="2">
        <v>6.9334287759484595E-2</v>
      </c>
      <c r="S43">
        <f t="shared" si="13"/>
        <v>0.72395720935968244</v>
      </c>
      <c r="T43" s="3">
        <v>62.797248594654597</v>
      </c>
      <c r="U43" s="12">
        <f t="shared" si="14"/>
        <v>7.6685101649241721E-2</v>
      </c>
      <c r="V43" s="11">
        <f t="shared" si="7"/>
        <v>-0.92331489835075831</v>
      </c>
      <c r="W43" s="14"/>
      <c r="X43" s="4">
        <v>71</v>
      </c>
      <c r="Y43" s="4">
        <f t="shared" si="8"/>
        <v>0.66355140186915884</v>
      </c>
      <c r="Z43">
        <f t="shared" si="9"/>
        <v>-1.074E-2</v>
      </c>
      <c r="AA43" s="4">
        <f t="shared" si="15"/>
        <v>-5.2915527307663877E-2</v>
      </c>
      <c r="AB43" s="9">
        <f t="shared" si="10"/>
        <v>-1.0529155273076638</v>
      </c>
      <c r="AC43" s="9">
        <f t="shared" si="11"/>
        <v>-0.92372995132132563</v>
      </c>
      <c r="AD43" s="10">
        <f t="shared" si="12"/>
        <v>7.6270048678674374E-2</v>
      </c>
      <c r="AG43">
        <v>75</v>
      </c>
      <c r="AH43">
        <v>-5.522E-3</v>
      </c>
      <c r="AI43">
        <v>-7.0140000000000003E-3</v>
      </c>
      <c r="AJ43">
        <v>-6.2680000000000001E-3</v>
      </c>
      <c r="AK43">
        <v>-7.7590000000000003E-3</v>
      </c>
      <c r="AL43">
        <v>-4.0309999999999999E-3</v>
      </c>
      <c r="AM43">
        <v>-1.1011999999999999E-2</v>
      </c>
      <c r="AN43">
        <v>-1.1023E-2</v>
      </c>
      <c r="AO43">
        <v>-1.1244000000000001E-2</v>
      </c>
      <c r="AP43">
        <v>-1.0971E-2</v>
      </c>
      <c r="AQ43">
        <v>-1.0943E-2</v>
      </c>
      <c r="AR43">
        <v>-1.089E-2</v>
      </c>
      <c r="AS43">
        <v>-4.1237000000000003E-2</v>
      </c>
      <c r="AT43">
        <v>-7.1000000000000004E-3</v>
      </c>
    </row>
    <row r="44" spans="4:46" x14ac:dyDescent="0.25">
      <c r="D44">
        <v>1</v>
      </c>
      <c r="E44">
        <f>D44*$D$43</f>
        <v>2.8933364485981309E-5</v>
      </c>
      <c r="L44" s="1">
        <f t="shared" si="0"/>
        <v>0.77486615079487497</v>
      </c>
      <c r="M44" s="1">
        <f t="shared" si="1"/>
        <v>8.050961538461518E-2</v>
      </c>
      <c r="N44" s="1">
        <f t="shared" si="2"/>
        <v>0.64485981308411211</v>
      </c>
      <c r="O44" s="1">
        <f t="shared" si="3"/>
        <v>7.7013510701683829E-2</v>
      </c>
      <c r="Q44">
        <v>44</v>
      </c>
      <c r="R44" s="2">
        <v>7.7819136244332995E-2</v>
      </c>
      <c r="S44">
        <f t="shared" si="13"/>
        <v>0.75136418287757845</v>
      </c>
      <c r="T44" s="3">
        <v>64.997177839482504</v>
      </c>
      <c r="U44" s="12">
        <f t="shared" si="14"/>
        <v>7.9371553707829653E-2</v>
      </c>
      <c r="V44" s="11">
        <f t="shared" si="7"/>
        <v>-0.92062844629217033</v>
      </c>
      <c r="W44" s="14"/>
      <c r="X44" s="4">
        <v>70</v>
      </c>
      <c r="Y44" s="4">
        <f t="shared" si="8"/>
        <v>0.65420560747663548</v>
      </c>
      <c r="Z44">
        <f t="shared" si="9"/>
        <v>-1.065E-2</v>
      </c>
      <c r="AA44" s="4">
        <f t="shared" si="15"/>
        <v>-5.2472101101175075E-2</v>
      </c>
      <c r="AB44" s="9">
        <f t="shared" si="10"/>
        <v>-1.0524721011011751</v>
      </c>
      <c r="AC44" s="9">
        <f t="shared" si="11"/>
        <v>-0.92334093049533228</v>
      </c>
      <c r="AD44" s="10">
        <f t="shared" si="12"/>
        <v>7.6659069504667721E-2</v>
      </c>
      <c r="AG44">
        <v>74</v>
      </c>
      <c r="AH44">
        <v>-5.4900000000000001E-3</v>
      </c>
      <c r="AI44">
        <v>-6.96E-3</v>
      </c>
      <c r="AJ44">
        <v>-6.2249999999999996E-3</v>
      </c>
      <c r="AK44">
        <v>-7.6940000000000003E-3</v>
      </c>
      <c r="AL44">
        <v>-4.0200000000000001E-3</v>
      </c>
      <c r="AM44">
        <v>-1.1056E-2</v>
      </c>
      <c r="AN44">
        <v>-1.0992E-2</v>
      </c>
      <c r="AO44">
        <v>-1.1127E-2</v>
      </c>
      <c r="AP44">
        <v>-1.0872E-2</v>
      </c>
      <c r="AQ44">
        <v>-1.0836999999999999E-2</v>
      </c>
      <c r="AR44">
        <v>-1.0786E-2</v>
      </c>
      <c r="AS44">
        <v>-4.0708000000000001E-2</v>
      </c>
      <c r="AT44">
        <v>-7.0460000000000002E-3</v>
      </c>
    </row>
    <row r="45" spans="4:46" x14ac:dyDescent="0.25">
      <c r="D45">
        <v>107</v>
      </c>
      <c r="E45">
        <f>D45*$D$43</f>
        <v>3.0958700000000001E-3</v>
      </c>
      <c r="L45" s="1">
        <f t="shared" si="0"/>
        <v>0.79967321268921354</v>
      </c>
      <c r="M45" s="1">
        <f t="shared" si="1"/>
        <v>8.5317307692307429E-2</v>
      </c>
      <c r="N45" s="1">
        <f t="shared" si="2"/>
        <v>0.63551401869158874</v>
      </c>
      <c r="O45" s="1">
        <f t="shared" si="3"/>
        <v>7.7337694723345063E-2</v>
      </c>
      <c r="Q45">
        <v>45</v>
      </c>
      <c r="R45" s="2">
        <v>8.5095044937564604E-2</v>
      </c>
      <c r="S45">
        <f t="shared" si="13"/>
        <v>0.77486615079487497</v>
      </c>
      <c r="T45" s="3">
        <v>65.929133858267505</v>
      </c>
      <c r="U45" s="12">
        <f t="shared" si="14"/>
        <v>8.050961538461518E-2</v>
      </c>
      <c r="V45" s="11">
        <f t="shared" si="7"/>
        <v>-0.91949038461538479</v>
      </c>
      <c r="W45" s="14"/>
      <c r="X45" s="4">
        <v>69</v>
      </c>
      <c r="Y45" s="4">
        <f t="shared" si="8"/>
        <v>0.64485981308411211</v>
      </c>
      <c r="Z45">
        <f t="shared" si="9"/>
        <v>-1.0567999999999999E-2</v>
      </c>
      <c r="AA45" s="4">
        <f t="shared" si="15"/>
        <v>-5.2068090557485278E-2</v>
      </c>
      <c r="AB45" s="9">
        <f t="shared" si="10"/>
        <v>-1.0520680905574853</v>
      </c>
      <c r="AC45" s="9">
        <f t="shared" si="11"/>
        <v>-0.92298648929831617</v>
      </c>
      <c r="AD45" s="10">
        <f t="shared" si="12"/>
        <v>7.7013510701683829E-2</v>
      </c>
      <c r="AG45">
        <v>73</v>
      </c>
      <c r="AH45">
        <v>-5.4590000000000003E-3</v>
      </c>
      <c r="AI45">
        <v>-6.9100000000000003E-3</v>
      </c>
      <c r="AJ45">
        <v>-6.1850000000000004E-3</v>
      </c>
      <c r="AK45">
        <v>-7.6350000000000003E-3</v>
      </c>
      <c r="AL45">
        <v>-4.0090000000000004E-3</v>
      </c>
      <c r="AM45">
        <v>-1.1083000000000001E-2</v>
      </c>
      <c r="AN45">
        <v>-1.0962E-2</v>
      </c>
      <c r="AO45">
        <v>-1.1011E-2</v>
      </c>
      <c r="AP45">
        <v>-1.0781000000000001E-2</v>
      </c>
      <c r="AQ45">
        <v>-1.074E-2</v>
      </c>
      <c r="AR45">
        <v>-1.069E-2</v>
      </c>
      <c r="AS45">
        <v>-4.0222000000000001E-2</v>
      </c>
      <c r="AT45">
        <v>-6.9969999999999997E-3</v>
      </c>
    </row>
    <row r="46" spans="4:46" x14ac:dyDescent="0.25">
      <c r="L46" s="1">
        <f t="shared" si="0"/>
        <v>0.81923934601432602</v>
      </c>
      <c r="M46" s="1">
        <f t="shared" si="1"/>
        <v>9.027884615384596E-2</v>
      </c>
      <c r="N46" s="1">
        <f t="shared" si="2"/>
        <v>0.62616822429906538</v>
      </c>
      <c r="O46" s="1">
        <f t="shared" si="3"/>
        <v>7.7631621569651199E-2</v>
      </c>
      <c r="Q46">
        <v>46</v>
      </c>
      <c r="R46" s="2">
        <v>9.2774994034836494E-2</v>
      </c>
      <c r="S46">
        <f t="shared" si="13"/>
        <v>0.79967321268921354</v>
      </c>
      <c r="T46" s="3">
        <v>69.866141732283197</v>
      </c>
      <c r="U46" s="12">
        <f t="shared" si="14"/>
        <v>8.5317307692307429E-2</v>
      </c>
      <c r="V46" s="11">
        <f t="shared" si="7"/>
        <v>-0.91468269230769261</v>
      </c>
      <c r="W46" s="14"/>
      <c r="X46" s="4">
        <v>68</v>
      </c>
      <c r="Y46" s="4">
        <f t="shared" si="8"/>
        <v>0.63551401869158874</v>
      </c>
      <c r="Z46">
        <f t="shared" si="9"/>
        <v>-1.0493000000000001E-2</v>
      </c>
      <c r="AA46" s="4">
        <f t="shared" si="15"/>
        <v>-5.1698568718744613E-2</v>
      </c>
      <c r="AB46" s="9">
        <f t="shared" si="10"/>
        <v>-1.0516985687187446</v>
      </c>
      <c r="AC46" s="9">
        <f t="shared" si="11"/>
        <v>-0.92266230527665494</v>
      </c>
      <c r="AD46" s="10">
        <f t="shared" si="12"/>
        <v>7.7337694723345063E-2</v>
      </c>
      <c r="AG46">
        <v>72</v>
      </c>
      <c r="AH46">
        <v>-5.4320000000000002E-3</v>
      </c>
      <c r="AI46">
        <v>-6.8640000000000003E-3</v>
      </c>
      <c r="AJ46">
        <v>-6.1479999999999998E-3</v>
      </c>
      <c r="AK46">
        <v>-7.5810000000000001E-3</v>
      </c>
      <c r="AL46">
        <v>-3.999E-3</v>
      </c>
      <c r="AM46">
        <v>-1.1098999999999999E-2</v>
      </c>
      <c r="AN46">
        <v>-1.0933999999999999E-2</v>
      </c>
      <c r="AO46">
        <v>-1.0898E-2</v>
      </c>
      <c r="AP46">
        <v>-1.0697999999999999E-2</v>
      </c>
      <c r="AQ46">
        <v>-1.065E-2</v>
      </c>
      <c r="AR46">
        <v>-1.0602E-2</v>
      </c>
      <c r="AS46">
        <v>-3.9775999999999999E-2</v>
      </c>
      <c r="AT46">
        <v>-6.9519999999999998E-3</v>
      </c>
    </row>
    <row r="47" spans="4:46" x14ac:dyDescent="0.25">
      <c r="L47" s="1">
        <f t="shared" si="0"/>
        <v>0.84017223129964824</v>
      </c>
      <c r="M47" s="1">
        <f t="shared" si="1"/>
        <v>0.10576923076923066</v>
      </c>
      <c r="N47" s="1">
        <f t="shared" si="2"/>
        <v>0.61682242990654201</v>
      </c>
      <c r="O47" s="1">
        <f t="shared" si="3"/>
        <v>7.7899613694224379E-2</v>
      </c>
      <c r="Q47">
        <v>47</v>
      </c>
      <c r="R47" s="2">
        <v>9.8832418674938305E-2</v>
      </c>
      <c r="S47">
        <f t="shared" si="13"/>
        <v>0.81923934601432602</v>
      </c>
      <c r="T47" s="3">
        <v>73.929133858267505</v>
      </c>
      <c r="U47" s="12">
        <f t="shared" si="14"/>
        <v>9.027884615384596E-2</v>
      </c>
      <c r="V47" s="11">
        <f t="shared" si="7"/>
        <v>-0.90972115384615404</v>
      </c>
      <c r="W47" s="14"/>
      <c r="X47" s="4">
        <v>67</v>
      </c>
      <c r="Y47" s="4">
        <f t="shared" si="8"/>
        <v>0.62616822429906538</v>
      </c>
      <c r="Z47">
        <f t="shared" si="9"/>
        <v>-1.0425E-2</v>
      </c>
      <c r="AA47" s="4">
        <f t="shared" si="15"/>
        <v>-5.1363535584953067E-2</v>
      </c>
      <c r="AB47" s="9">
        <f t="shared" si="10"/>
        <v>-1.0513635355849531</v>
      </c>
      <c r="AC47" s="9">
        <f t="shared" si="11"/>
        <v>-0.9223683784303488</v>
      </c>
      <c r="AD47" s="10">
        <f t="shared" si="12"/>
        <v>7.7631621569651199E-2</v>
      </c>
      <c r="AG47">
        <v>71</v>
      </c>
      <c r="AH47">
        <v>-5.4060000000000002E-3</v>
      </c>
      <c r="AI47">
        <v>-6.8230000000000001E-3</v>
      </c>
      <c r="AJ47">
        <v>-6.1149999999999998E-3</v>
      </c>
      <c r="AK47">
        <v>-7.5310000000000004E-3</v>
      </c>
      <c r="AL47">
        <v>-3.9899999999999996E-3</v>
      </c>
      <c r="AM47">
        <v>-1.1105E-2</v>
      </c>
      <c r="AN47">
        <v>-1.0907999999999999E-2</v>
      </c>
      <c r="AO47">
        <v>-1.0789E-2</v>
      </c>
      <c r="AP47">
        <v>-1.0621E-2</v>
      </c>
      <c r="AQ47">
        <v>-1.0567999999999999E-2</v>
      </c>
      <c r="AR47">
        <v>-1.0522E-2</v>
      </c>
      <c r="AS47">
        <v>-3.9366999999999999E-2</v>
      </c>
      <c r="AT47">
        <v>-6.9109999999999996E-3</v>
      </c>
    </row>
    <row r="48" spans="4:46" x14ac:dyDescent="0.25">
      <c r="L48" s="1">
        <f t="shared" si="0"/>
        <v>0.86633576882366725</v>
      </c>
      <c r="M48" s="1">
        <f t="shared" si="1"/>
        <v>0.13461538461538355</v>
      </c>
      <c r="N48" s="1">
        <f t="shared" si="2"/>
        <v>0.60747663551401865</v>
      </c>
      <c r="O48" s="1">
        <f t="shared" si="3"/>
        <v>7.8150316004309106E-2</v>
      </c>
      <c r="Q48">
        <v>48</v>
      </c>
      <c r="R48" s="2">
        <v>0.10531297224210601</v>
      </c>
      <c r="S48">
        <f t="shared" si="13"/>
        <v>0.84017223129964824</v>
      </c>
      <c r="T48" s="3">
        <v>86.614173228346303</v>
      </c>
      <c r="U48" s="12">
        <f t="shared" si="14"/>
        <v>0.10576923076923066</v>
      </c>
      <c r="V48" s="11">
        <f t="shared" si="7"/>
        <v>-0.89423076923076938</v>
      </c>
      <c r="W48" s="14"/>
      <c r="X48" s="4">
        <v>66</v>
      </c>
      <c r="Y48" s="4">
        <f t="shared" si="8"/>
        <v>0.61682242990654201</v>
      </c>
      <c r="Z48">
        <f t="shared" si="9"/>
        <v>-1.0363000000000001E-2</v>
      </c>
      <c r="AA48" s="4">
        <f t="shared" si="15"/>
        <v>-5.1058064198260783E-2</v>
      </c>
      <c r="AB48" s="9">
        <f t="shared" si="10"/>
        <v>-1.0510580641982608</v>
      </c>
      <c r="AC48" s="9">
        <f t="shared" si="11"/>
        <v>-0.92210038630577562</v>
      </c>
      <c r="AD48" s="10">
        <f t="shared" si="12"/>
        <v>7.7899613694224379E-2</v>
      </c>
      <c r="AG48">
        <v>70</v>
      </c>
      <c r="AH48">
        <v>-5.3829999999999998E-3</v>
      </c>
      <c r="AI48">
        <v>-6.7840000000000001E-3</v>
      </c>
      <c r="AJ48">
        <v>-6.084E-3</v>
      </c>
      <c r="AK48">
        <v>-7.4850000000000003E-3</v>
      </c>
      <c r="AL48">
        <v>-3.9820000000000003E-3</v>
      </c>
      <c r="AM48">
        <v>-1.1105E-2</v>
      </c>
      <c r="AN48">
        <v>-1.0885000000000001E-2</v>
      </c>
      <c r="AO48">
        <v>-1.0687E-2</v>
      </c>
      <c r="AP48">
        <v>-1.055E-2</v>
      </c>
      <c r="AQ48">
        <v>-1.0493000000000001E-2</v>
      </c>
      <c r="AR48">
        <v>-1.0448000000000001E-2</v>
      </c>
      <c r="AS48">
        <v>-3.8993E-2</v>
      </c>
      <c r="AT48">
        <v>-6.8729999999999998E-3</v>
      </c>
    </row>
    <row r="49" spans="2:46" x14ac:dyDescent="0.25">
      <c r="L49" s="1">
        <f t="shared" si="0"/>
        <v>0.88076373688483112</v>
      </c>
      <c r="M49" s="1">
        <f t="shared" si="1"/>
        <v>0.16826923076922945</v>
      </c>
      <c r="N49" s="1">
        <f t="shared" si="2"/>
        <v>0.59813084112149528</v>
      </c>
      <c r="O49" s="1">
        <f t="shared" si="3"/>
        <v>7.8379406046282907E-2</v>
      </c>
      <c r="Q49">
        <v>49</v>
      </c>
      <c r="R49" s="2">
        <v>0.113412868845939</v>
      </c>
      <c r="S49">
        <f t="shared" si="13"/>
        <v>0.86633576882366725</v>
      </c>
      <c r="T49" s="3">
        <v>110.23622047244</v>
      </c>
      <c r="U49" s="12">
        <f t="shared" si="14"/>
        <v>0.13461538461538355</v>
      </c>
      <c r="V49" s="11">
        <f t="shared" si="7"/>
        <v>-0.86538461538461642</v>
      </c>
      <c r="W49" s="14"/>
      <c r="X49" s="4">
        <v>65</v>
      </c>
      <c r="Y49" s="4">
        <f t="shared" si="8"/>
        <v>0.60747663551401865</v>
      </c>
      <c r="Z49">
        <f t="shared" si="9"/>
        <v>-1.0305E-2</v>
      </c>
      <c r="AA49" s="4">
        <f t="shared" si="15"/>
        <v>-5.0772300642967998E-2</v>
      </c>
      <c r="AB49" s="9">
        <f t="shared" si="10"/>
        <v>-1.0507723006429679</v>
      </c>
      <c r="AC49" s="9">
        <f t="shared" si="11"/>
        <v>-0.92184968399569089</v>
      </c>
      <c r="AD49" s="10">
        <f t="shared" si="12"/>
        <v>7.8150316004309106E-2</v>
      </c>
      <c r="AG49">
        <v>69</v>
      </c>
      <c r="AH49">
        <v>-5.3619999999999996E-3</v>
      </c>
      <c r="AI49">
        <v>-6.7489999999999998E-3</v>
      </c>
      <c r="AJ49">
        <v>-6.0559999999999998E-3</v>
      </c>
      <c r="AK49">
        <v>-7.443E-3</v>
      </c>
      <c r="AL49">
        <v>-3.9750000000000002E-3</v>
      </c>
      <c r="AM49">
        <v>-1.11E-2</v>
      </c>
      <c r="AN49">
        <v>-1.0862999999999999E-2</v>
      </c>
      <c r="AO49">
        <v>-1.0592000000000001E-2</v>
      </c>
      <c r="AP49">
        <v>-1.0486000000000001E-2</v>
      </c>
      <c r="AQ49">
        <v>-1.0425E-2</v>
      </c>
      <c r="AR49">
        <v>-1.0381E-2</v>
      </c>
      <c r="AS49">
        <v>-3.8650999999999998E-2</v>
      </c>
      <c r="AT49">
        <v>-6.8389999999999996E-3</v>
      </c>
    </row>
    <row r="50" spans="2:46" x14ac:dyDescent="0.25">
      <c r="L50" s="1">
        <f t="shared" si="0"/>
        <v>0.90044290984575159</v>
      </c>
      <c r="M50" s="1">
        <f t="shared" si="1"/>
        <v>0.21634615384615319</v>
      </c>
      <c r="N50" s="1">
        <f t="shared" si="2"/>
        <v>0.58878504672897192</v>
      </c>
      <c r="O50" s="1">
        <f t="shared" si="3"/>
        <v>7.8582561366523973E-2</v>
      </c>
      <c r="Q50">
        <v>50</v>
      </c>
      <c r="R50" s="2">
        <v>0.117879583233913</v>
      </c>
      <c r="S50">
        <f t="shared" si="13"/>
        <v>0.88076373688483112</v>
      </c>
      <c r="T50" s="3">
        <v>137.79527559055001</v>
      </c>
      <c r="U50" s="12">
        <f t="shared" si="14"/>
        <v>0.16826923076922945</v>
      </c>
      <c r="V50" s="11">
        <f t="shared" si="7"/>
        <v>-0.83173076923077049</v>
      </c>
      <c r="W50" s="14"/>
      <c r="X50" s="4">
        <v>64</v>
      </c>
      <c r="Y50" s="4">
        <f t="shared" si="8"/>
        <v>0.59813084112149528</v>
      </c>
      <c r="Z50">
        <f t="shared" si="9"/>
        <v>-1.0252000000000001E-2</v>
      </c>
      <c r="AA50" s="4">
        <f t="shared" si="15"/>
        <v>-5.0511171876924596E-2</v>
      </c>
      <c r="AB50" s="9">
        <f t="shared" si="10"/>
        <v>-1.0505111718769247</v>
      </c>
      <c r="AC50" s="9">
        <f t="shared" si="11"/>
        <v>-0.92162059395371709</v>
      </c>
      <c r="AD50" s="10">
        <f t="shared" si="12"/>
        <v>7.8379406046282907E-2</v>
      </c>
      <c r="AG50">
        <v>68</v>
      </c>
      <c r="AH50">
        <v>-5.3429999999999997E-3</v>
      </c>
      <c r="AI50">
        <v>-6.718E-3</v>
      </c>
      <c r="AJ50">
        <v>-6.0299999999999998E-3</v>
      </c>
      <c r="AK50">
        <v>-7.4050000000000001E-3</v>
      </c>
      <c r="AL50">
        <v>-3.9680000000000002E-3</v>
      </c>
      <c r="AM50">
        <v>-1.1091999999999999E-2</v>
      </c>
      <c r="AN50">
        <v>-1.0843999999999999E-2</v>
      </c>
      <c r="AO50">
        <v>-1.0503999999999999E-2</v>
      </c>
      <c r="AP50">
        <v>-1.0426E-2</v>
      </c>
      <c r="AQ50">
        <v>-1.0363000000000001E-2</v>
      </c>
      <c r="AR50">
        <v>-1.0319999999999999E-2</v>
      </c>
      <c r="AS50">
        <v>-3.8338999999999998E-2</v>
      </c>
      <c r="AT50">
        <v>-6.8069999999999997E-3</v>
      </c>
    </row>
    <row r="51" spans="2:46" x14ac:dyDescent="0.25">
      <c r="L51" s="1">
        <f t="shared" si="0"/>
        <v>0.91424736155213782</v>
      </c>
      <c r="M51" s="1">
        <f t="shared" si="1"/>
        <v>0.27029807692307661</v>
      </c>
      <c r="N51" s="1">
        <f t="shared" si="2"/>
        <v>0.57943925233644855</v>
      </c>
      <c r="O51" s="1">
        <f t="shared" si="3"/>
        <v>7.8755459511409831E-2</v>
      </c>
      <c r="Q51">
        <v>51</v>
      </c>
      <c r="R51" s="2">
        <v>0.123972003499562</v>
      </c>
      <c r="S51">
        <f t="shared" si="13"/>
        <v>0.90044290984575159</v>
      </c>
      <c r="T51" s="3">
        <v>177.165354330708</v>
      </c>
      <c r="U51" s="12">
        <f t="shared" si="14"/>
        <v>0.21634615384615319</v>
      </c>
      <c r="V51" s="11">
        <f t="shared" si="7"/>
        <v>-0.78365384615384681</v>
      </c>
      <c r="W51" s="14"/>
      <c r="X51" s="4">
        <v>63</v>
      </c>
      <c r="Y51" s="4">
        <f t="shared" si="8"/>
        <v>0.58878504672897192</v>
      </c>
      <c r="Z51">
        <f t="shared" si="9"/>
        <v>-1.0205000000000001E-2</v>
      </c>
      <c r="AA51" s="4">
        <f t="shared" si="15"/>
        <v>-5.0279604857980442E-2</v>
      </c>
      <c r="AB51" s="9">
        <f t="shared" si="10"/>
        <v>-1.0502796048579803</v>
      </c>
      <c r="AC51" s="9">
        <f t="shared" si="11"/>
        <v>-0.92141743863347603</v>
      </c>
      <c r="AD51" s="10">
        <f t="shared" si="12"/>
        <v>7.8582561366523973E-2</v>
      </c>
      <c r="AG51">
        <v>67</v>
      </c>
      <c r="AH51">
        <v>-5.3249999999999999E-3</v>
      </c>
      <c r="AI51">
        <v>-6.6889999999999996E-3</v>
      </c>
      <c r="AJ51">
        <v>-6.0070000000000002E-3</v>
      </c>
      <c r="AK51">
        <v>-7.3709999999999999E-3</v>
      </c>
      <c r="AL51">
        <v>-3.9620000000000002E-3</v>
      </c>
      <c r="AM51">
        <v>-1.1083000000000001E-2</v>
      </c>
      <c r="AN51">
        <v>-1.0826000000000001E-2</v>
      </c>
      <c r="AO51">
        <v>-1.0423E-2</v>
      </c>
      <c r="AP51">
        <v>-1.0371E-2</v>
      </c>
      <c r="AQ51">
        <v>-1.0305E-2</v>
      </c>
      <c r="AR51">
        <v>-1.0263E-2</v>
      </c>
      <c r="AS51">
        <v>-3.8056E-2</v>
      </c>
      <c r="AT51">
        <v>-6.7790000000000003E-3</v>
      </c>
    </row>
    <row r="52" spans="2:46" x14ac:dyDescent="0.25">
      <c r="L52" s="1">
        <f t="shared" si="0"/>
        <v>0.92809651529631865</v>
      </c>
      <c r="M52" s="1">
        <f t="shared" si="1"/>
        <v>0.33173076923076872</v>
      </c>
      <c r="N52" s="1">
        <f t="shared" si="2"/>
        <v>0.57009345794392519</v>
      </c>
      <c r="O52" s="1">
        <f t="shared" si="3"/>
        <v>7.8906745388185096E-2</v>
      </c>
      <c r="Q52">
        <v>52</v>
      </c>
      <c r="R52" s="2">
        <v>0.12824568519844101</v>
      </c>
      <c r="S52">
        <f t="shared" si="13"/>
        <v>0.91424736155213782</v>
      </c>
      <c r="T52" s="3">
        <v>221.34645669291299</v>
      </c>
      <c r="U52" s="12">
        <f t="shared" si="14"/>
        <v>0.27029807692307661</v>
      </c>
      <c r="V52" s="11">
        <f t="shared" si="7"/>
        <v>-0.72970192307692339</v>
      </c>
      <c r="W52" s="14"/>
      <c r="X52" s="4">
        <v>62</v>
      </c>
      <c r="Y52" s="4">
        <f t="shared" si="8"/>
        <v>0.57943925233644855</v>
      </c>
      <c r="Z52">
        <f t="shared" si="9"/>
        <v>-1.0165E-2</v>
      </c>
      <c r="AA52" s="4">
        <f t="shared" si="15"/>
        <v>-5.0082526543985414E-2</v>
      </c>
      <c r="AB52" s="9">
        <f t="shared" si="10"/>
        <v>-1.0500825265439855</v>
      </c>
      <c r="AC52" s="9">
        <f t="shared" si="11"/>
        <v>-0.92124454048859017</v>
      </c>
      <c r="AD52" s="10">
        <f t="shared" si="12"/>
        <v>7.8755459511409831E-2</v>
      </c>
      <c r="AG52">
        <v>66</v>
      </c>
      <c r="AH52">
        <v>-5.3099999999999996E-3</v>
      </c>
      <c r="AI52">
        <v>-6.6629999999999997E-3</v>
      </c>
      <c r="AJ52">
        <v>-5.9870000000000001E-3</v>
      </c>
      <c r="AK52">
        <v>-7.3400000000000002E-3</v>
      </c>
      <c r="AL52">
        <v>-3.9560000000000003E-3</v>
      </c>
      <c r="AM52">
        <v>-1.1072E-2</v>
      </c>
      <c r="AN52">
        <v>-1.081E-2</v>
      </c>
      <c r="AO52">
        <v>-1.035E-2</v>
      </c>
      <c r="AP52">
        <v>-1.0322E-2</v>
      </c>
      <c r="AQ52">
        <v>-1.0252000000000001E-2</v>
      </c>
      <c r="AR52">
        <v>-1.0211E-2</v>
      </c>
      <c r="AS52">
        <v>-3.7794000000000001E-2</v>
      </c>
      <c r="AT52">
        <v>-6.7520000000000002E-3</v>
      </c>
    </row>
    <row r="53" spans="2:46" x14ac:dyDescent="0.25">
      <c r="B53" t="s">
        <v>20</v>
      </c>
      <c r="E53" t="s">
        <v>21</v>
      </c>
      <c r="L53" s="1">
        <f t="shared" si="0"/>
        <v>0.93999650604761986</v>
      </c>
      <c r="M53" s="1">
        <f t="shared" si="1"/>
        <v>0.40384615384615308</v>
      </c>
      <c r="N53" s="1">
        <f t="shared" si="2"/>
        <v>0.56074766355140182</v>
      </c>
      <c r="O53" s="1">
        <f t="shared" si="3"/>
        <v>7.9040741450471685E-2</v>
      </c>
      <c r="Q53">
        <v>53</v>
      </c>
      <c r="R53" s="2">
        <v>0.132533206076513</v>
      </c>
      <c r="S53">
        <f t="shared" si="13"/>
        <v>0.92809651529631865</v>
      </c>
      <c r="T53" s="3">
        <v>271.65354330708601</v>
      </c>
      <c r="U53" s="12">
        <f t="shared" si="14"/>
        <v>0.33173076923076872</v>
      </c>
      <c r="V53" s="11">
        <f t="shared" si="7"/>
        <v>-0.66826923076923128</v>
      </c>
      <c r="W53" s="14"/>
      <c r="X53" s="4">
        <v>61</v>
      </c>
      <c r="Y53" s="4">
        <f t="shared" si="8"/>
        <v>0.57009345794392519</v>
      </c>
      <c r="Z53">
        <f t="shared" si="9"/>
        <v>-1.013E-2</v>
      </c>
      <c r="AA53" s="4">
        <f t="shared" si="15"/>
        <v>-4.991008301923977E-2</v>
      </c>
      <c r="AB53" s="9">
        <f t="shared" si="10"/>
        <v>-1.0499100830192398</v>
      </c>
      <c r="AC53" s="9">
        <f t="shared" si="11"/>
        <v>-0.9210932546118149</v>
      </c>
      <c r="AD53" s="10">
        <f t="shared" si="12"/>
        <v>7.8906745388185096E-2</v>
      </c>
      <c r="AG53">
        <v>65</v>
      </c>
      <c r="AH53">
        <v>-5.2960000000000004E-3</v>
      </c>
      <c r="AI53">
        <v>-6.6400000000000001E-3</v>
      </c>
      <c r="AJ53">
        <v>-5.9680000000000002E-3</v>
      </c>
      <c r="AK53">
        <v>-7.3130000000000001E-3</v>
      </c>
      <c r="AL53">
        <v>-3.9509999999999997E-3</v>
      </c>
      <c r="AM53">
        <v>-1.1062000000000001E-2</v>
      </c>
      <c r="AN53">
        <v>-1.0795000000000001E-2</v>
      </c>
      <c r="AO53">
        <v>-1.0284E-2</v>
      </c>
      <c r="AP53">
        <v>-1.0279E-2</v>
      </c>
      <c r="AQ53">
        <v>-1.0205000000000001E-2</v>
      </c>
      <c r="AR53">
        <v>-1.0165E-2</v>
      </c>
      <c r="AS53">
        <v>-3.7558000000000001E-2</v>
      </c>
      <c r="AT53">
        <v>-6.7289999999999997E-3</v>
      </c>
    </row>
    <row r="54" spans="2:46" x14ac:dyDescent="0.25">
      <c r="B54" t="s">
        <v>7</v>
      </c>
      <c r="C54" t="s">
        <v>1</v>
      </c>
      <c r="E54" t="s">
        <v>19</v>
      </c>
      <c r="F54" t="s">
        <v>9</v>
      </c>
      <c r="L54" s="1">
        <f t="shared" si="0"/>
        <v>0.9519225986784623</v>
      </c>
      <c r="M54" s="1">
        <f t="shared" si="1"/>
        <v>0.47596153846153744</v>
      </c>
      <c r="N54" s="1">
        <f t="shared" si="2"/>
        <v>0.55140186915887845</v>
      </c>
      <c r="O54" s="1">
        <f t="shared" si="3"/>
        <v>7.9157447698269712E-2</v>
      </c>
      <c r="Q54">
        <v>54</v>
      </c>
      <c r="R54" s="2">
        <v>0.13621729102044</v>
      </c>
      <c r="S54">
        <f t="shared" si="13"/>
        <v>0.93999650604761986</v>
      </c>
      <c r="T54" s="3">
        <v>330.70866141732199</v>
      </c>
      <c r="U54" s="12">
        <f t="shared" si="14"/>
        <v>0.40384615384615308</v>
      </c>
      <c r="V54" s="11">
        <f t="shared" si="7"/>
        <v>-0.59615384615384692</v>
      </c>
      <c r="W54" s="14"/>
      <c r="X54" s="4">
        <v>60</v>
      </c>
      <c r="Y54" s="4">
        <f t="shared" si="8"/>
        <v>0.56074766355140182</v>
      </c>
      <c r="Z54">
        <f t="shared" si="9"/>
        <v>-1.0099E-2</v>
      </c>
      <c r="AA54" s="4">
        <f t="shared" si="15"/>
        <v>-4.9757347325893625E-2</v>
      </c>
      <c r="AB54" s="9">
        <f t="shared" si="10"/>
        <v>-1.0497573473258937</v>
      </c>
      <c r="AC54" s="9">
        <f t="shared" si="11"/>
        <v>-0.92095925854952831</v>
      </c>
      <c r="AD54" s="10">
        <f t="shared" si="12"/>
        <v>7.9040741450471685E-2</v>
      </c>
      <c r="AG54">
        <v>64</v>
      </c>
      <c r="AH54">
        <v>-5.2830000000000004E-3</v>
      </c>
      <c r="AI54">
        <v>-6.62E-3</v>
      </c>
      <c r="AJ54">
        <v>-5.9519999999999998E-3</v>
      </c>
      <c r="AK54">
        <v>-7.2880000000000002E-3</v>
      </c>
      <c r="AL54">
        <v>-3.947E-3</v>
      </c>
      <c r="AM54">
        <v>-1.1051E-2</v>
      </c>
      <c r="AN54">
        <v>-1.0782E-2</v>
      </c>
      <c r="AO54">
        <v>-1.0225E-2</v>
      </c>
      <c r="AP54">
        <v>-1.0241E-2</v>
      </c>
      <c r="AQ54">
        <v>-1.0165E-2</v>
      </c>
      <c r="AR54">
        <v>-1.0126E-2</v>
      </c>
      <c r="AS54">
        <v>-3.7357000000000001E-2</v>
      </c>
      <c r="AT54">
        <v>-6.7089999999999997E-3</v>
      </c>
    </row>
    <row r="55" spans="2:46" x14ac:dyDescent="0.25">
      <c r="B55">
        <v>0</v>
      </c>
      <c r="C55">
        <v>1</v>
      </c>
      <c r="E55">
        <v>1</v>
      </c>
      <c r="F55">
        <v>1</v>
      </c>
      <c r="L55" s="1">
        <f t="shared" si="0"/>
        <v>0.96252222256476494</v>
      </c>
      <c r="M55" s="1">
        <f t="shared" si="1"/>
        <v>0.56249999999999967</v>
      </c>
      <c r="N55" s="1">
        <f t="shared" si="2"/>
        <v>0.54205607476635509</v>
      </c>
      <c r="O55" s="1">
        <f t="shared" si="3"/>
        <v>7.9252541677957034E-2</v>
      </c>
      <c r="Q55">
        <v>55</v>
      </c>
      <c r="R55" s="2">
        <v>0.13990945677244801</v>
      </c>
      <c r="S55">
        <f t="shared" si="13"/>
        <v>0.9519225986784623</v>
      </c>
      <c r="T55" s="3">
        <v>389.76377952755797</v>
      </c>
      <c r="U55" s="12">
        <f t="shared" si="14"/>
        <v>0.47596153846153744</v>
      </c>
      <c r="V55" s="11">
        <f t="shared" si="7"/>
        <v>-0.52403846153846256</v>
      </c>
      <c r="W55" s="14"/>
      <c r="X55" s="4">
        <v>59</v>
      </c>
      <c r="Y55" s="4">
        <f t="shared" si="8"/>
        <v>0.55140186915887845</v>
      </c>
      <c r="Z55">
        <f t="shared" si="9"/>
        <v>-1.0071999999999999E-2</v>
      </c>
      <c r="AA55" s="4">
        <f t="shared" si="15"/>
        <v>-4.9624319463946978E-2</v>
      </c>
      <c r="AB55" s="9">
        <f t="shared" si="10"/>
        <v>-1.049624319463947</v>
      </c>
      <c r="AC55" s="9">
        <f t="shared" si="11"/>
        <v>-0.92084255230173029</v>
      </c>
      <c r="AD55" s="10">
        <f t="shared" si="12"/>
        <v>7.9157447698269712E-2</v>
      </c>
      <c r="AG55">
        <v>63</v>
      </c>
      <c r="AH55">
        <v>-5.2729999999999999E-3</v>
      </c>
      <c r="AI55">
        <v>-6.6020000000000002E-3</v>
      </c>
      <c r="AJ55">
        <v>-5.9369999999999996E-3</v>
      </c>
      <c r="AK55">
        <v>-7.267E-3</v>
      </c>
      <c r="AL55">
        <v>-3.9430000000000003E-3</v>
      </c>
      <c r="AM55">
        <v>-1.1042E-2</v>
      </c>
      <c r="AN55">
        <v>-1.0770999999999999E-2</v>
      </c>
      <c r="AO55">
        <v>-1.0174000000000001E-2</v>
      </c>
      <c r="AP55">
        <v>-1.0207000000000001E-2</v>
      </c>
      <c r="AQ55">
        <v>-1.013E-2</v>
      </c>
      <c r="AR55">
        <v>-1.0090999999999999E-2</v>
      </c>
      <c r="AS55">
        <v>-3.7180999999999999E-2</v>
      </c>
      <c r="AT55">
        <v>-6.6909999999999999E-3</v>
      </c>
    </row>
    <row r="56" spans="2:46" x14ac:dyDescent="0.25">
      <c r="B56">
        <v>2.7643329120050006E-3</v>
      </c>
      <c r="C56">
        <v>0.92788461538461553</v>
      </c>
      <c r="E56">
        <v>0.99065420560747663</v>
      </c>
      <c r="F56">
        <v>0.91135512111697081</v>
      </c>
      <c r="L56" s="1">
        <f t="shared" si="0"/>
        <v>0.97051720771546879</v>
      </c>
      <c r="M56" s="1">
        <f t="shared" si="1"/>
        <v>0.63942307692307676</v>
      </c>
      <c r="N56" s="1">
        <f t="shared" si="2"/>
        <v>0.53271028037383172</v>
      </c>
      <c r="O56" s="1">
        <f t="shared" si="3"/>
        <v>7.9330345843155792E-2</v>
      </c>
      <c r="Q56">
        <v>56</v>
      </c>
      <c r="R56" s="2">
        <v>0.14319096476576701</v>
      </c>
      <c r="S56">
        <f t="shared" si="13"/>
        <v>0.96252222256476494</v>
      </c>
      <c r="T56" s="3">
        <v>460.62992125984198</v>
      </c>
      <c r="U56" s="12">
        <f t="shared" si="14"/>
        <v>0.56249999999999967</v>
      </c>
      <c r="V56" s="11">
        <f t="shared" si="7"/>
        <v>-0.43750000000000033</v>
      </c>
      <c r="W56" s="14"/>
      <c r="X56" s="4">
        <v>58</v>
      </c>
      <c r="Y56" s="4">
        <f t="shared" si="8"/>
        <v>0.54205607476635509</v>
      </c>
      <c r="Z56">
        <f t="shared" si="9"/>
        <v>-1.005E-2</v>
      </c>
      <c r="AA56" s="4">
        <f t="shared" si="15"/>
        <v>-4.9515926391249722E-2</v>
      </c>
      <c r="AB56" s="9">
        <f t="shared" si="10"/>
        <v>-1.0495159263912497</v>
      </c>
      <c r="AC56" s="9">
        <f t="shared" si="11"/>
        <v>-0.92074745832204297</v>
      </c>
      <c r="AD56" s="10">
        <f t="shared" si="12"/>
        <v>7.9252541677957034E-2</v>
      </c>
      <c r="AG56">
        <v>62</v>
      </c>
      <c r="AH56">
        <v>-5.2630000000000003E-3</v>
      </c>
      <c r="AI56">
        <v>-6.5859999999999998E-3</v>
      </c>
      <c r="AJ56">
        <v>-5.9249999999999997E-3</v>
      </c>
      <c r="AK56">
        <v>-7.2480000000000001E-3</v>
      </c>
      <c r="AL56">
        <v>-3.9399999999999999E-3</v>
      </c>
      <c r="AM56">
        <v>-1.1032999999999999E-2</v>
      </c>
      <c r="AN56">
        <v>-1.0761E-2</v>
      </c>
      <c r="AO56">
        <v>-1.0129000000000001E-2</v>
      </c>
      <c r="AP56">
        <v>-1.0178E-2</v>
      </c>
      <c r="AQ56">
        <v>-1.0099E-2</v>
      </c>
      <c r="AR56">
        <v>-1.0061E-2</v>
      </c>
      <c r="AS56">
        <v>-3.7026000000000003E-2</v>
      </c>
      <c r="AT56">
        <v>-6.6759999999999996E-3</v>
      </c>
    </row>
    <row r="57" spans="2:46" x14ac:dyDescent="0.25">
      <c r="B57">
        <v>8.1594064391500454E-3</v>
      </c>
      <c r="C57">
        <v>0.84615384615384592</v>
      </c>
      <c r="E57">
        <v>0.98130841121495327</v>
      </c>
      <c r="F57">
        <v>0.82535558385069685</v>
      </c>
      <c r="L57" s="1">
        <f t="shared" si="0"/>
        <v>0.97717626989754391</v>
      </c>
      <c r="M57" s="1">
        <f t="shared" si="1"/>
        <v>0.7019230769230772</v>
      </c>
      <c r="N57" s="1">
        <f t="shared" si="2"/>
        <v>0.52336448598130836</v>
      </c>
      <c r="O57" s="1">
        <f t="shared" si="3"/>
        <v>7.9390860193865653E-2</v>
      </c>
      <c r="Q57">
        <v>57</v>
      </c>
      <c r="R57" s="2">
        <v>0.14566610991807799</v>
      </c>
      <c r="S57">
        <f t="shared" si="13"/>
        <v>0.97051720771546879</v>
      </c>
      <c r="T57" s="3">
        <v>523.62204724409401</v>
      </c>
      <c r="U57" s="12">
        <f t="shared" si="14"/>
        <v>0.63942307692307676</v>
      </c>
      <c r="V57" s="11">
        <f t="shared" si="7"/>
        <v>-0.36057692307692324</v>
      </c>
      <c r="W57" s="14"/>
      <c r="X57" s="4">
        <v>57</v>
      </c>
      <c r="Y57" s="4">
        <f t="shared" si="8"/>
        <v>0.53271028037383172</v>
      </c>
      <c r="Z57">
        <f t="shared" si="9"/>
        <v>-1.0031999999999999E-2</v>
      </c>
      <c r="AA57" s="4">
        <f t="shared" si="15"/>
        <v>-4.9427241149951957E-2</v>
      </c>
      <c r="AB57" s="9">
        <f t="shared" si="10"/>
        <v>-1.0494272411499519</v>
      </c>
      <c r="AC57" s="9">
        <f t="shared" si="11"/>
        <v>-0.92066965415684421</v>
      </c>
      <c r="AD57" s="10">
        <f t="shared" si="12"/>
        <v>7.9330345843155792E-2</v>
      </c>
      <c r="AG57">
        <v>61</v>
      </c>
      <c r="AH57">
        <v>-5.2550000000000001E-3</v>
      </c>
      <c r="AI57">
        <v>-6.5729999999999998E-3</v>
      </c>
      <c r="AJ57">
        <v>-5.914E-3</v>
      </c>
      <c r="AK57">
        <v>-7.2319999999999997E-3</v>
      </c>
      <c r="AL57">
        <v>-3.9370000000000004E-3</v>
      </c>
      <c r="AM57">
        <v>-1.1025E-2</v>
      </c>
      <c r="AN57">
        <v>-1.0751999999999999E-2</v>
      </c>
      <c r="AO57">
        <v>-1.0090999999999999E-2</v>
      </c>
      <c r="AP57">
        <v>-1.0153000000000001E-2</v>
      </c>
      <c r="AQ57">
        <v>-1.0071999999999999E-2</v>
      </c>
      <c r="AR57">
        <v>-1.0035000000000001E-2</v>
      </c>
      <c r="AS57">
        <v>-3.6894000000000003E-2</v>
      </c>
      <c r="AT57">
        <v>-6.6620000000000004E-3</v>
      </c>
    </row>
    <row r="58" spans="2:46" x14ac:dyDescent="0.25">
      <c r="B58">
        <v>1.2510738765402938E-2</v>
      </c>
      <c r="C58">
        <v>0.79326923076923073</v>
      </c>
      <c r="E58">
        <v>0.9719626168224299</v>
      </c>
      <c r="F58">
        <v>0.74256762962567935</v>
      </c>
      <c r="L58" s="1">
        <f t="shared" si="0"/>
        <v>0.98748926123459702</v>
      </c>
      <c r="M58" s="1">
        <f t="shared" si="1"/>
        <v>0.79326923076923073</v>
      </c>
      <c r="N58" s="1">
        <f t="shared" si="2"/>
        <v>0.51401869158878499</v>
      </c>
      <c r="O58" s="1">
        <f t="shared" si="3"/>
        <v>7.9434084730087173E-2</v>
      </c>
      <c r="Q58">
        <v>58</v>
      </c>
      <c r="R58" s="2">
        <v>0.147727670404835</v>
      </c>
      <c r="S58">
        <f t="shared" si="13"/>
        <v>0.97717626989754391</v>
      </c>
      <c r="T58" s="3">
        <v>574.80314960629903</v>
      </c>
      <c r="U58" s="12">
        <f t="shared" si="14"/>
        <v>0.7019230769230772</v>
      </c>
      <c r="V58" s="11">
        <f t="shared" si="7"/>
        <v>-0.2980769230769228</v>
      </c>
      <c r="W58" s="14"/>
      <c r="X58" s="4">
        <v>56</v>
      </c>
      <c r="Y58" s="4">
        <f t="shared" si="8"/>
        <v>0.52336448598130836</v>
      </c>
      <c r="Z58">
        <f t="shared" si="9"/>
        <v>-1.0018000000000001E-2</v>
      </c>
      <c r="AA58" s="4">
        <f t="shared" si="15"/>
        <v>-4.9358263740053705E-2</v>
      </c>
      <c r="AB58" s="9">
        <f t="shared" si="10"/>
        <v>-1.0493582637400538</v>
      </c>
      <c r="AC58" s="9">
        <f t="shared" si="11"/>
        <v>-0.92060913980613435</v>
      </c>
      <c r="AD58" s="10">
        <f t="shared" si="12"/>
        <v>7.9390860193865653E-2</v>
      </c>
      <c r="AG58">
        <v>60</v>
      </c>
      <c r="AH58">
        <v>-5.2480000000000001E-3</v>
      </c>
      <c r="AI58">
        <v>-6.561E-3</v>
      </c>
      <c r="AJ58">
        <v>-5.9049999999999997E-3</v>
      </c>
      <c r="AK58">
        <v>-7.2179999999999996E-3</v>
      </c>
      <c r="AL58">
        <v>-3.934E-3</v>
      </c>
      <c r="AM58">
        <v>-1.1018E-2</v>
      </c>
      <c r="AN58">
        <v>-1.0744999999999999E-2</v>
      </c>
      <c r="AO58">
        <v>-1.0059999999999999E-2</v>
      </c>
      <c r="AP58">
        <v>-1.0132E-2</v>
      </c>
      <c r="AQ58">
        <v>-1.005E-2</v>
      </c>
      <c r="AR58">
        <v>-1.0012999999999999E-2</v>
      </c>
      <c r="AS58">
        <v>-3.6782000000000002E-2</v>
      </c>
      <c r="AT58">
        <v>-6.6509999999999998E-3</v>
      </c>
    </row>
    <row r="59" spans="2:46" x14ac:dyDescent="0.25">
      <c r="B59">
        <v>2.2823730102456093E-2</v>
      </c>
      <c r="C59">
        <v>0.7019230769230772</v>
      </c>
      <c r="E59">
        <v>0.96261682242990654</v>
      </c>
      <c r="F59">
        <v>0.66353156514468714</v>
      </c>
      <c r="L59" s="1">
        <f t="shared" si="0"/>
        <v>0.99184059356085008</v>
      </c>
      <c r="M59" s="1">
        <f t="shared" si="1"/>
        <v>0.84615384615384592</v>
      </c>
      <c r="N59" s="1">
        <f t="shared" si="2"/>
        <v>0.49532710280373832</v>
      </c>
      <c r="O59" s="1">
        <f t="shared" si="3"/>
        <v>7.9455696998197989E-2</v>
      </c>
      <c r="Q59">
        <v>59</v>
      </c>
      <c r="R59" s="2">
        <v>0.15092044062673901</v>
      </c>
      <c r="S59">
        <f t="shared" si="13"/>
        <v>0.98748926123459702</v>
      </c>
      <c r="T59" s="3">
        <v>649.60629921259795</v>
      </c>
      <c r="U59" s="12">
        <f t="shared" si="14"/>
        <v>0.79326923076923073</v>
      </c>
      <c r="V59" s="11">
        <f t="shared" si="7"/>
        <v>-0.20673076923076927</v>
      </c>
      <c r="W59" s="14"/>
      <c r="X59" s="4">
        <v>55</v>
      </c>
      <c r="Y59" s="4">
        <f t="shared" si="8"/>
        <v>0.51401869158878499</v>
      </c>
      <c r="Z59">
        <f t="shared" si="9"/>
        <v>-1.0008E-2</v>
      </c>
      <c r="AA59" s="4">
        <f t="shared" si="15"/>
        <v>-4.9308994161554945E-2</v>
      </c>
      <c r="AB59" s="9">
        <f t="shared" si="10"/>
        <v>-1.049308994161555</v>
      </c>
      <c r="AC59" s="9">
        <f t="shared" si="11"/>
        <v>-0.92056591526991283</v>
      </c>
      <c r="AD59" s="10">
        <f t="shared" si="12"/>
        <v>7.9434084730087173E-2</v>
      </c>
      <c r="AG59">
        <v>59</v>
      </c>
      <c r="AH59">
        <v>-5.2420000000000001E-3</v>
      </c>
      <c r="AI59">
        <v>-6.5519999999999997E-3</v>
      </c>
      <c r="AJ59">
        <v>-5.8970000000000003E-3</v>
      </c>
      <c r="AK59">
        <v>-7.2069999999999999E-3</v>
      </c>
      <c r="AL59">
        <v>-3.9319999999999997E-3</v>
      </c>
      <c r="AM59">
        <v>-1.1013E-2</v>
      </c>
      <c r="AN59">
        <v>-1.0739E-2</v>
      </c>
      <c r="AO59">
        <v>-1.0034E-2</v>
      </c>
      <c r="AP59">
        <v>-1.0115000000000001E-2</v>
      </c>
      <c r="AQ59">
        <v>-1.0031999999999999E-2</v>
      </c>
      <c r="AR59">
        <v>-9.9950000000000004E-3</v>
      </c>
      <c r="AS59">
        <v>-3.6688999999999999E-2</v>
      </c>
      <c r="AT59">
        <v>-6.6420000000000003E-3</v>
      </c>
    </row>
    <row r="60" spans="2:46" x14ac:dyDescent="0.25">
      <c r="B60">
        <v>2.9482792284531094E-2</v>
      </c>
      <c r="C60">
        <v>0.63942307692307676</v>
      </c>
      <c r="E60">
        <v>0.95327102803738317</v>
      </c>
      <c r="F60">
        <v>0.5887531174815116</v>
      </c>
      <c r="L60" s="1">
        <f t="shared" si="0"/>
        <v>0.99723566708799505</v>
      </c>
      <c r="M60" s="1">
        <f t="shared" si="1"/>
        <v>0.92788461538461553</v>
      </c>
      <c r="N60" s="1">
        <f t="shared" si="2"/>
        <v>0.48598130841121495</v>
      </c>
      <c r="O60" s="1">
        <f t="shared" si="3"/>
        <v>7.9434084730087173E-2</v>
      </c>
      <c r="Q60">
        <v>60</v>
      </c>
      <c r="R60" s="2">
        <v>0.15226755746440701</v>
      </c>
      <c r="S60">
        <f t="shared" si="13"/>
        <v>0.99184059356085008</v>
      </c>
      <c r="T60" s="3">
        <v>692.91338582677099</v>
      </c>
      <c r="U60" s="12">
        <f t="shared" si="14"/>
        <v>0.84615384615384592</v>
      </c>
      <c r="V60" s="11">
        <f t="shared" si="7"/>
        <v>-0.15384615384615408</v>
      </c>
      <c r="W60" s="14"/>
      <c r="X60" s="4">
        <v>53</v>
      </c>
      <c r="Y60" s="4">
        <f t="shared" si="8"/>
        <v>0.49532710280373832</v>
      </c>
      <c r="Z60">
        <f t="shared" si="9"/>
        <v>-1.0003E-2</v>
      </c>
      <c r="AA60" s="4">
        <f t="shared" si="15"/>
        <v>-4.9284359372305568E-2</v>
      </c>
      <c r="AB60" s="9">
        <f t="shared" si="10"/>
        <v>-1.0492843593723056</v>
      </c>
      <c r="AC60" s="9">
        <f t="shared" si="11"/>
        <v>-0.92054430300180201</v>
      </c>
      <c r="AD60" s="10">
        <f t="shared" si="12"/>
        <v>7.9455696998197989E-2</v>
      </c>
      <c r="AG60">
        <v>58</v>
      </c>
      <c r="AH60">
        <v>-5.2379999999999996E-3</v>
      </c>
      <c r="AI60">
        <v>-6.5459999999999997E-3</v>
      </c>
      <c r="AJ60">
        <v>-5.8919999999999997E-3</v>
      </c>
      <c r="AK60">
        <v>-7.1999999999999998E-3</v>
      </c>
      <c r="AL60">
        <v>-3.9309999999999996E-3</v>
      </c>
      <c r="AM60">
        <v>-1.1009E-2</v>
      </c>
      <c r="AN60">
        <v>-1.0735E-2</v>
      </c>
      <c r="AO60">
        <v>-1.0016000000000001E-2</v>
      </c>
      <c r="AP60">
        <v>-1.0102E-2</v>
      </c>
      <c r="AQ60">
        <v>-1.0018000000000001E-2</v>
      </c>
      <c r="AR60">
        <v>-9.9799999999999993E-3</v>
      </c>
      <c r="AS60">
        <v>-3.6616000000000003E-2</v>
      </c>
      <c r="AT60">
        <v>-6.6340000000000001E-3</v>
      </c>
    </row>
    <row r="61" spans="2:46" x14ac:dyDescent="0.25">
      <c r="B61">
        <v>3.7477777435235032E-2</v>
      </c>
      <c r="C61">
        <v>0.56249999999999967</v>
      </c>
      <c r="E61">
        <v>0.94392523364485981</v>
      </c>
      <c r="F61">
        <v>0.51867749935923391</v>
      </c>
      <c r="L61" s="1">
        <f t="shared" si="0"/>
        <v>1</v>
      </c>
      <c r="M61" s="1">
        <f t="shared" si="1"/>
        <v>1</v>
      </c>
      <c r="N61" s="1">
        <f t="shared" si="2"/>
        <v>0.47663551401869159</v>
      </c>
      <c r="O61" s="1">
        <f t="shared" si="3"/>
        <v>7.9390860193865653E-2</v>
      </c>
      <c r="Q61">
        <v>61</v>
      </c>
      <c r="R61" s="2">
        <v>0.153937803229141</v>
      </c>
      <c r="S61">
        <f t="shared" si="13"/>
        <v>0.99723566708799505</v>
      </c>
      <c r="T61" s="3">
        <v>759.84251968503895</v>
      </c>
      <c r="U61" s="12">
        <f t="shared" si="14"/>
        <v>0.92788461538461553</v>
      </c>
      <c r="V61" s="11">
        <f t="shared" si="7"/>
        <v>-7.211538461538447E-2</v>
      </c>
      <c r="W61" s="14"/>
      <c r="X61" s="4">
        <v>52</v>
      </c>
      <c r="Y61" s="4">
        <f t="shared" si="8"/>
        <v>0.48598130841121495</v>
      </c>
      <c r="Z61">
        <f t="shared" si="9"/>
        <v>-1.0008E-2</v>
      </c>
      <c r="AA61" s="4">
        <f t="shared" si="15"/>
        <v>-4.9308994161554945E-2</v>
      </c>
      <c r="AB61" s="9">
        <f t="shared" si="10"/>
        <v>-1.049308994161555</v>
      </c>
      <c r="AC61" s="9">
        <f t="shared" si="11"/>
        <v>-0.92056591526991283</v>
      </c>
      <c r="AD61" s="10">
        <f t="shared" si="12"/>
        <v>7.9434084730087173E-2</v>
      </c>
      <c r="AG61">
        <v>57</v>
      </c>
      <c r="AH61">
        <v>-5.2370000000000003E-3</v>
      </c>
      <c r="AI61">
        <v>-6.5430000000000002E-3</v>
      </c>
      <c r="AJ61">
        <v>-5.8900000000000003E-3</v>
      </c>
      <c r="AK61">
        <v>-7.1970000000000003E-3</v>
      </c>
      <c r="AL61">
        <v>-3.9300000000000003E-3</v>
      </c>
      <c r="AM61">
        <v>-1.1006999999999999E-2</v>
      </c>
      <c r="AN61">
        <v>-1.0732E-2</v>
      </c>
      <c r="AO61">
        <v>-1.0003E-2</v>
      </c>
      <c r="AP61">
        <v>-1.0093E-2</v>
      </c>
      <c r="AQ61">
        <v>-1.0008E-2</v>
      </c>
      <c r="AR61">
        <v>-9.9690000000000004E-3</v>
      </c>
      <c r="AS61">
        <v>-3.6560000000000002E-2</v>
      </c>
      <c r="AT61">
        <v>-6.6290000000000003E-3</v>
      </c>
    </row>
    <row r="62" spans="2:46" x14ac:dyDescent="0.25">
      <c r="B62">
        <v>4.8077401321537691E-2</v>
      </c>
      <c r="C62">
        <v>0.47596153846153744</v>
      </c>
      <c r="E62">
        <v>0.93457943925233644</v>
      </c>
      <c r="F62">
        <v>0.45369805405746999</v>
      </c>
      <c r="L62" s="1"/>
      <c r="M62" s="1"/>
      <c r="N62" s="1">
        <f t="shared" si="2"/>
        <v>0.46728971962616822</v>
      </c>
      <c r="O62" s="1">
        <f t="shared" si="3"/>
        <v>7.9330345843155792E-2</v>
      </c>
      <c r="Q62">
        <v>62</v>
      </c>
      <c r="R62" s="2">
        <v>0.15479360534478601</v>
      </c>
      <c r="S62">
        <f t="shared" si="13"/>
        <v>1</v>
      </c>
      <c r="T62" s="3">
        <v>818.89763779527505</v>
      </c>
      <c r="U62" s="12">
        <f t="shared" si="14"/>
        <v>1</v>
      </c>
      <c r="V62" s="11">
        <f t="shared" si="7"/>
        <v>0</v>
      </c>
      <c r="W62" s="14"/>
      <c r="X62" s="4">
        <v>51</v>
      </c>
      <c r="Y62" s="4">
        <f t="shared" si="8"/>
        <v>0.47663551401869159</v>
      </c>
      <c r="Z62">
        <f t="shared" si="9"/>
        <v>-1.0018000000000001E-2</v>
      </c>
      <c r="AA62" s="4">
        <f t="shared" si="15"/>
        <v>-4.9358263740053705E-2</v>
      </c>
      <c r="AB62" s="9">
        <f t="shared" si="10"/>
        <v>-1.0493582637400538</v>
      </c>
      <c r="AC62" s="9">
        <f t="shared" si="11"/>
        <v>-0.92060913980613435</v>
      </c>
      <c r="AD62" s="10">
        <f t="shared" si="12"/>
        <v>7.9390860193865653E-2</v>
      </c>
      <c r="AG62">
        <v>56</v>
      </c>
      <c r="AH62">
        <v>-5.2370000000000003E-3</v>
      </c>
      <c r="AI62">
        <v>-6.5430000000000002E-3</v>
      </c>
      <c r="AJ62">
        <v>-5.8900000000000003E-3</v>
      </c>
      <c r="AK62">
        <v>-7.1970000000000003E-3</v>
      </c>
      <c r="AL62">
        <v>-3.9300000000000003E-3</v>
      </c>
      <c r="AM62">
        <v>-1.1006E-2</v>
      </c>
      <c r="AN62">
        <v>-1.0730999999999999E-2</v>
      </c>
      <c r="AO62">
        <v>-9.9979999999999999E-3</v>
      </c>
      <c r="AP62">
        <v>-1.0089000000000001E-2</v>
      </c>
      <c r="AQ62">
        <v>-1.0003E-2</v>
      </c>
      <c r="AR62">
        <v>-9.9640000000000006E-3</v>
      </c>
      <c r="AS62">
        <v>-3.6535999999999999E-2</v>
      </c>
      <c r="AT62">
        <v>-6.6270000000000001E-3</v>
      </c>
    </row>
    <row r="63" spans="2:46" x14ac:dyDescent="0.25">
      <c r="B63">
        <v>6.0003493952380249E-2</v>
      </c>
      <c r="C63">
        <v>0.40384615384615308</v>
      </c>
      <c r="E63">
        <v>0.92523364485981308</v>
      </c>
      <c r="F63">
        <v>0.39412167578339197</v>
      </c>
      <c r="L63" s="1"/>
      <c r="M63" s="1"/>
      <c r="N63" s="1">
        <f t="shared" si="2"/>
        <v>0.45794392523364486</v>
      </c>
      <c r="O63" s="1">
        <f t="shared" si="3"/>
        <v>7.9252541677957034E-2</v>
      </c>
      <c r="Q63">
        <v>63</v>
      </c>
      <c r="S63" s="4"/>
      <c r="T63" s="4"/>
      <c r="U63" s="4"/>
      <c r="V63" s="4"/>
      <c r="W63" s="15"/>
      <c r="X63" s="4">
        <v>50</v>
      </c>
      <c r="Y63" s="4">
        <f t="shared" si="8"/>
        <v>0.46728971962616822</v>
      </c>
      <c r="Z63">
        <f t="shared" si="9"/>
        <v>-1.0031999999999999E-2</v>
      </c>
      <c r="AA63" s="4">
        <f t="shared" si="15"/>
        <v>-4.9427241149951957E-2</v>
      </c>
      <c r="AB63" s="9">
        <f t="shared" si="10"/>
        <v>-1.0494272411499519</v>
      </c>
      <c r="AC63" s="9">
        <f t="shared" si="11"/>
        <v>-0.92066965415684421</v>
      </c>
      <c r="AD63" s="10">
        <f t="shared" si="12"/>
        <v>7.9330345843155792E-2</v>
      </c>
      <c r="AG63">
        <v>55</v>
      </c>
      <c r="AH63">
        <v>-5.2370000000000003E-3</v>
      </c>
      <c r="AI63">
        <v>-6.5430000000000002E-3</v>
      </c>
      <c r="AJ63">
        <v>-5.8900000000000003E-3</v>
      </c>
      <c r="AK63">
        <v>-7.1970000000000003E-3</v>
      </c>
      <c r="AL63">
        <v>-3.9300000000000003E-3</v>
      </c>
      <c r="AM63">
        <v>-1.1006999999999999E-2</v>
      </c>
      <c r="AN63">
        <v>-1.0732E-2</v>
      </c>
      <c r="AO63">
        <v>-1.0003E-2</v>
      </c>
      <c r="AP63">
        <v>-1.0093E-2</v>
      </c>
      <c r="AQ63">
        <v>-1.0008E-2</v>
      </c>
      <c r="AR63">
        <v>-9.9690000000000004E-3</v>
      </c>
      <c r="AS63">
        <v>-3.6560000000000002E-2</v>
      </c>
      <c r="AT63">
        <v>-6.6290000000000003E-3</v>
      </c>
    </row>
    <row r="64" spans="2:46" x14ac:dyDescent="0.25">
      <c r="B64">
        <v>7.1903484703681297E-2</v>
      </c>
      <c r="C64">
        <v>0.33173076923076872</v>
      </c>
      <c r="E64">
        <v>0.91588785046728971</v>
      </c>
      <c r="F64">
        <v>0.34016448721810755</v>
      </c>
      <c r="L64" s="1"/>
      <c r="M64" s="1"/>
      <c r="N64" s="1">
        <f t="shared" si="2"/>
        <v>0.44859813084112149</v>
      </c>
      <c r="O64" s="1">
        <f t="shared" si="3"/>
        <v>7.9157447698269712E-2</v>
      </c>
      <c r="Q64">
        <v>64</v>
      </c>
      <c r="S64" s="4"/>
      <c r="T64" s="4"/>
      <c r="U64" s="4"/>
      <c r="V64" s="4"/>
      <c r="W64" s="15"/>
      <c r="X64" s="4">
        <v>49</v>
      </c>
      <c r="Y64" s="4">
        <f t="shared" si="8"/>
        <v>0.45794392523364486</v>
      </c>
      <c r="Z64">
        <f t="shared" si="9"/>
        <v>-1.005E-2</v>
      </c>
      <c r="AA64" s="4">
        <f t="shared" si="15"/>
        <v>-4.9515926391249722E-2</v>
      </c>
      <c r="AB64" s="9">
        <f t="shared" si="10"/>
        <v>-1.0495159263912497</v>
      </c>
      <c r="AC64" s="9">
        <f t="shared" si="11"/>
        <v>-0.92074745832204297</v>
      </c>
      <c r="AD64" s="10">
        <f t="shared" si="12"/>
        <v>7.9252541677957034E-2</v>
      </c>
      <c r="AG64">
        <v>54</v>
      </c>
      <c r="AH64">
        <v>-5.2379999999999996E-3</v>
      </c>
      <c r="AI64">
        <v>-6.5459999999999997E-3</v>
      </c>
      <c r="AJ64">
        <v>-5.8919999999999997E-3</v>
      </c>
      <c r="AK64">
        <v>-7.1999999999999998E-3</v>
      </c>
      <c r="AL64">
        <v>-3.9309999999999996E-3</v>
      </c>
      <c r="AM64">
        <v>-1.1009E-2</v>
      </c>
      <c r="AN64">
        <v>-1.0735E-2</v>
      </c>
      <c r="AO64">
        <v>-1.0016000000000001E-2</v>
      </c>
      <c r="AP64">
        <v>-1.0102E-2</v>
      </c>
      <c r="AQ64">
        <v>-1.0018000000000001E-2</v>
      </c>
      <c r="AR64">
        <v>-9.9799999999999993E-3</v>
      </c>
      <c r="AS64">
        <v>-3.6616000000000003E-2</v>
      </c>
      <c r="AT64">
        <v>-6.6340000000000001E-3</v>
      </c>
    </row>
    <row r="65" spans="2:46" x14ac:dyDescent="0.25">
      <c r="B65">
        <v>8.5752638447862156E-2</v>
      </c>
      <c r="C65">
        <v>0.27029807692307661</v>
      </c>
      <c r="E65">
        <v>0.90654205607476634</v>
      </c>
      <c r="F65">
        <v>0.29194319460941465</v>
      </c>
      <c r="L65" s="1"/>
      <c r="M65" s="1"/>
      <c r="N65" s="1">
        <f t="shared" si="2"/>
        <v>0.43925233644859812</v>
      </c>
      <c r="O65" s="1">
        <f t="shared" si="3"/>
        <v>7.9040741450471685E-2</v>
      </c>
      <c r="Q65">
        <v>65</v>
      </c>
      <c r="S65" s="4"/>
      <c r="T65" s="4"/>
      <c r="U65" s="4"/>
      <c r="V65" s="4"/>
      <c r="W65" s="15"/>
      <c r="X65" s="4">
        <v>48</v>
      </c>
      <c r="Y65" s="4">
        <f t="shared" si="8"/>
        <v>0.44859813084112149</v>
      </c>
      <c r="Z65">
        <f t="shared" si="9"/>
        <v>-1.0071999999999999E-2</v>
      </c>
      <c r="AA65" s="4">
        <f t="shared" si="15"/>
        <v>-4.9624319463946978E-2</v>
      </c>
      <c r="AB65" s="9">
        <f t="shared" si="10"/>
        <v>-1.049624319463947</v>
      </c>
      <c r="AC65" s="9">
        <f t="shared" si="11"/>
        <v>-0.92084255230173029</v>
      </c>
      <c r="AD65" s="10">
        <f t="shared" si="12"/>
        <v>7.9157447698269712E-2</v>
      </c>
      <c r="AG65">
        <v>53</v>
      </c>
      <c r="AH65">
        <v>-5.2420000000000001E-3</v>
      </c>
      <c r="AI65">
        <v>-6.5519999999999997E-3</v>
      </c>
      <c r="AJ65">
        <v>-5.8970000000000003E-3</v>
      </c>
      <c r="AK65">
        <v>-7.2069999999999999E-3</v>
      </c>
      <c r="AL65">
        <v>-3.9319999999999997E-3</v>
      </c>
      <c r="AM65">
        <v>-1.1013E-2</v>
      </c>
      <c r="AN65">
        <v>-1.0739E-2</v>
      </c>
      <c r="AO65">
        <v>-1.0034E-2</v>
      </c>
      <c r="AP65">
        <v>-1.0115000000000001E-2</v>
      </c>
      <c r="AQ65">
        <v>-1.0031999999999999E-2</v>
      </c>
      <c r="AR65">
        <v>-9.9950000000000004E-3</v>
      </c>
      <c r="AS65">
        <v>-3.6688999999999999E-2</v>
      </c>
      <c r="AT65">
        <v>-6.6420000000000003E-3</v>
      </c>
    </row>
    <row r="66" spans="2:46" x14ac:dyDescent="0.25">
      <c r="B66">
        <v>9.9557090154248365E-2</v>
      </c>
      <c r="C66">
        <v>0.21634615384615319</v>
      </c>
      <c r="E66">
        <v>0.89719626168224298</v>
      </c>
      <c r="F66">
        <v>0.24945779795731338</v>
      </c>
      <c r="L66" s="1"/>
      <c r="M66" s="1"/>
      <c r="N66" s="1">
        <f t="shared" si="2"/>
        <v>0.42990654205607476</v>
      </c>
      <c r="O66" s="1">
        <f t="shared" si="3"/>
        <v>7.8906745388185096E-2</v>
      </c>
      <c r="Q66">
        <v>66</v>
      </c>
      <c r="S66" s="4"/>
      <c r="T66" s="4"/>
      <c r="U66" s="4"/>
      <c r="V66" s="4"/>
      <c r="W66" s="15"/>
      <c r="X66" s="4">
        <v>47</v>
      </c>
      <c r="Y66" s="4">
        <f t="shared" si="8"/>
        <v>0.43925233644859812</v>
      </c>
      <c r="Z66">
        <f t="shared" si="9"/>
        <v>-1.0099E-2</v>
      </c>
      <c r="AA66" s="4">
        <f t="shared" si="15"/>
        <v>-4.9757347325893625E-2</v>
      </c>
      <c r="AB66" s="9">
        <f t="shared" si="10"/>
        <v>-1.0497573473258937</v>
      </c>
      <c r="AC66" s="9">
        <f t="shared" si="11"/>
        <v>-0.92095925854952831</v>
      </c>
      <c r="AD66" s="10">
        <f t="shared" si="12"/>
        <v>7.9040741450471685E-2</v>
      </c>
      <c r="AG66">
        <v>52</v>
      </c>
      <c r="AH66">
        <v>-5.2480000000000001E-3</v>
      </c>
      <c r="AI66">
        <v>-6.561E-3</v>
      </c>
      <c r="AJ66">
        <v>-5.9049999999999997E-3</v>
      </c>
      <c r="AK66">
        <v>-7.2179999999999996E-3</v>
      </c>
      <c r="AL66">
        <v>-3.934E-3</v>
      </c>
      <c r="AM66">
        <v>-1.1018E-2</v>
      </c>
      <c r="AN66">
        <v>-1.0744999999999999E-2</v>
      </c>
      <c r="AO66">
        <v>-1.0059999999999999E-2</v>
      </c>
      <c r="AP66">
        <v>-1.0132E-2</v>
      </c>
      <c r="AQ66">
        <v>-1.005E-2</v>
      </c>
      <c r="AR66">
        <v>-1.0012999999999999E-2</v>
      </c>
      <c r="AS66">
        <v>-3.6782000000000002E-2</v>
      </c>
      <c r="AT66">
        <v>-6.6509999999999998E-3</v>
      </c>
    </row>
    <row r="67" spans="2:46" x14ac:dyDescent="0.25">
      <c r="B67">
        <v>0.11923626311516881</v>
      </c>
      <c r="C67">
        <v>0.16826923076922945</v>
      </c>
      <c r="E67">
        <v>0.88785046728971961</v>
      </c>
      <c r="F67">
        <v>0.21262184818936058</v>
      </c>
      <c r="L67" s="1"/>
      <c r="M67" s="1"/>
      <c r="N67" s="1">
        <f t="shared" si="2"/>
        <v>0.42056074766355139</v>
      </c>
      <c r="O67" s="1">
        <f t="shared" si="3"/>
        <v>7.8755459511409831E-2</v>
      </c>
      <c r="Q67">
        <v>67</v>
      </c>
      <c r="S67" s="4"/>
      <c r="T67" s="4"/>
      <c r="U67" s="4"/>
      <c r="V67" s="4"/>
      <c r="W67" s="15"/>
      <c r="X67" s="4">
        <v>46</v>
      </c>
      <c r="Y67" s="4">
        <f t="shared" si="8"/>
        <v>0.42990654205607476</v>
      </c>
      <c r="Z67">
        <f t="shared" si="9"/>
        <v>-1.013E-2</v>
      </c>
      <c r="AA67" s="4">
        <f t="shared" si="15"/>
        <v>-4.991008301923977E-2</v>
      </c>
      <c r="AB67" s="9">
        <f t="shared" si="10"/>
        <v>-1.0499100830192398</v>
      </c>
      <c r="AC67" s="9">
        <f t="shared" si="11"/>
        <v>-0.9210932546118149</v>
      </c>
      <c r="AD67" s="10">
        <f t="shared" si="12"/>
        <v>7.8906745388185096E-2</v>
      </c>
      <c r="AG67">
        <v>51</v>
      </c>
      <c r="AH67">
        <v>-5.2550000000000001E-3</v>
      </c>
      <c r="AI67">
        <v>-6.5729999999999998E-3</v>
      </c>
      <c r="AJ67">
        <v>-5.914E-3</v>
      </c>
      <c r="AK67">
        <v>-7.2319999999999997E-3</v>
      </c>
      <c r="AL67">
        <v>-3.9370000000000004E-3</v>
      </c>
      <c r="AM67">
        <v>-1.1025E-2</v>
      </c>
      <c r="AN67">
        <v>-1.0751999999999999E-2</v>
      </c>
      <c r="AO67">
        <v>-1.0090999999999999E-2</v>
      </c>
      <c r="AP67">
        <v>-1.0153000000000001E-2</v>
      </c>
      <c r="AQ67">
        <v>-1.0071999999999999E-2</v>
      </c>
      <c r="AR67">
        <v>-1.0035000000000001E-2</v>
      </c>
      <c r="AS67">
        <v>-3.6894000000000003E-2</v>
      </c>
      <c r="AT67">
        <v>-6.6620000000000004E-3</v>
      </c>
    </row>
    <row r="68" spans="2:46" x14ac:dyDescent="0.25">
      <c r="B68">
        <v>0.1336642311763328</v>
      </c>
      <c r="C68">
        <v>0.13461538461538355</v>
      </c>
      <c r="E68">
        <v>0.87850467289719625</v>
      </c>
      <c r="F68">
        <v>0.18121057771720472</v>
      </c>
      <c r="L68" s="1"/>
      <c r="M68" s="1"/>
      <c r="N68" s="1">
        <f t="shared" si="2"/>
        <v>0.41121495327102803</v>
      </c>
      <c r="O68" s="1">
        <f t="shared" si="3"/>
        <v>7.8582561366523973E-2</v>
      </c>
      <c r="Q68">
        <v>68</v>
      </c>
      <c r="S68" s="4"/>
      <c r="T68" s="4"/>
      <c r="U68" s="4"/>
      <c r="V68" s="4"/>
      <c r="W68" s="15"/>
      <c r="X68" s="4">
        <v>45</v>
      </c>
      <c r="Y68" s="4">
        <f t="shared" si="8"/>
        <v>0.42056074766355139</v>
      </c>
      <c r="Z68">
        <f t="shared" si="9"/>
        <v>-1.0165E-2</v>
      </c>
      <c r="AA68" s="4">
        <f t="shared" si="15"/>
        <v>-5.0082526543985414E-2</v>
      </c>
      <c r="AB68" s="9">
        <f t="shared" si="10"/>
        <v>-1.0500825265439855</v>
      </c>
      <c r="AC68" s="9">
        <f t="shared" si="11"/>
        <v>-0.92124454048859017</v>
      </c>
      <c r="AD68" s="10">
        <f t="shared" si="12"/>
        <v>7.8755459511409831E-2</v>
      </c>
      <c r="AG68">
        <v>50</v>
      </c>
      <c r="AH68">
        <v>-5.2630000000000003E-3</v>
      </c>
      <c r="AI68">
        <v>-6.5859999999999998E-3</v>
      </c>
      <c r="AJ68">
        <v>-5.9249999999999997E-3</v>
      </c>
      <c r="AK68">
        <v>-7.2480000000000001E-3</v>
      </c>
      <c r="AL68">
        <v>-3.9399999999999999E-3</v>
      </c>
      <c r="AM68">
        <v>-1.1032999999999999E-2</v>
      </c>
      <c r="AN68">
        <v>-1.0761E-2</v>
      </c>
      <c r="AO68">
        <v>-1.0129000000000001E-2</v>
      </c>
      <c r="AP68">
        <v>-1.0178E-2</v>
      </c>
      <c r="AQ68">
        <v>-1.0099E-2</v>
      </c>
      <c r="AR68">
        <v>-1.0061E-2</v>
      </c>
      <c r="AS68">
        <v>-3.7026000000000003E-2</v>
      </c>
      <c r="AT68">
        <v>-6.6759999999999996E-3</v>
      </c>
    </row>
    <row r="69" spans="2:46" x14ac:dyDescent="0.25">
      <c r="B69">
        <v>0.15982776870035181</v>
      </c>
      <c r="C69">
        <v>0.10576923076923066</v>
      </c>
      <c r="E69">
        <v>0.86915887850467288</v>
      </c>
      <c r="F69">
        <v>0.15490412497280659</v>
      </c>
      <c r="L69" s="1"/>
      <c r="M69" s="1"/>
      <c r="N69" s="1">
        <f t="shared" si="2"/>
        <v>0.40186915887850466</v>
      </c>
      <c r="O69" s="1">
        <f t="shared" si="3"/>
        <v>7.8379406046282907E-2</v>
      </c>
      <c r="Q69">
        <v>69</v>
      </c>
      <c r="S69" s="4"/>
      <c r="T69" s="4"/>
      <c r="U69" s="4"/>
      <c r="V69" s="4"/>
      <c r="W69" s="15"/>
      <c r="X69" s="4">
        <v>44</v>
      </c>
      <c r="Y69" s="4">
        <f t="shared" si="8"/>
        <v>0.41121495327102803</v>
      </c>
      <c r="Z69">
        <f t="shared" si="9"/>
        <v>-1.0205000000000001E-2</v>
      </c>
      <c r="AA69" s="4">
        <f t="shared" si="15"/>
        <v>-5.0279604857980442E-2</v>
      </c>
      <c r="AB69" s="9">
        <f t="shared" si="10"/>
        <v>-1.0502796048579803</v>
      </c>
      <c r="AC69" s="9">
        <f t="shared" si="11"/>
        <v>-0.92141743863347603</v>
      </c>
      <c r="AD69" s="10">
        <f t="shared" si="12"/>
        <v>7.8582561366523973E-2</v>
      </c>
      <c r="AG69">
        <v>49</v>
      </c>
      <c r="AH69">
        <v>-5.2729999999999999E-3</v>
      </c>
      <c r="AI69">
        <v>-6.6020000000000002E-3</v>
      </c>
      <c r="AJ69">
        <v>-5.9369999999999996E-3</v>
      </c>
      <c r="AK69">
        <v>-7.267E-3</v>
      </c>
      <c r="AL69">
        <v>-3.9430000000000003E-3</v>
      </c>
      <c r="AM69">
        <v>-1.1042E-2</v>
      </c>
      <c r="AN69">
        <v>-1.0770999999999999E-2</v>
      </c>
      <c r="AO69">
        <v>-1.0174000000000001E-2</v>
      </c>
      <c r="AP69">
        <v>-1.0207000000000001E-2</v>
      </c>
      <c r="AQ69">
        <v>-1.013E-2</v>
      </c>
      <c r="AR69">
        <v>-1.0090999999999999E-2</v>
      </c>
      <c r="AS69">
        <v>-3.7180999999999999E-2</v>
      </c>
      <c r="AT69">
        <v>-6.6909999999999999E-3</v>
      </c>
    </row>
    <row r="70" spans="2:46" x14ac:dyDescent="0.25">
      <c r="B70">
        <v>0.18076065398567406</v>
      </c>
      <c r="C70">
        <v>9.027884615384596E-2</v>
      </c>
      <c r="E70">
        <v>0.85981308411214952</v>
      </c>
      <c r="F70">
        <v>0.13329617931568438</v>
      </c>
      <c r="L70" s="1"/>
      <c r="M70" s="1"/>
      <c r="N70" s="1">
        <f t="shared" si="2"/>
        <v>0.3925233644859813</v>
      </c>
      <c r="O70" s="1">
        <f t="shared" si="3"/>
        <v>7.8150316004309106E-2</v>
      </c>
      <c r="Q70">
        <v>70</v>
      </c>
      <c r="S70" s="4"/>
      <c r="T70" s="4"/>
      <c r="U70" s="4"/>
      <c r="V70" s="4"/>
      <c r="W70" s="15"/>
      <c r="X70" s="4">
        <v>43</v>
      </c>
      <c r="Y70" s="4">
        <f t="shared" si="8"/>
        <v>0.40186915887850466</v>
      </c>
      <c r="Z70">
        <f t="shared" si="9"/>
        <v>-1.0252000000000001E-2</v>
      </c>
      <c r="AA70" s="4">
        <f t="shared" si="15"/>
        <v>-5.0511171876924596E-2</v>
      </c>
      <c r="AB70" s="9">
        <f t="shared" si="10"/>
        <v>-1.0505111718769247</v>
      </c>
      <c r="AC70" s="9">
        <f t="shared" si="11"/>
        <v>-0.92162059395371709</v>
      </c>
      <c r="AD70" s="10">
        <f t="shared" si="12"/>
        <v>7.8379406046282907E-2</v>
      </c>
      <c r="AG70">
        <v>48</v>
      </c>
      <c r="AH70">
        <v>-5.2830000000000004E-3</v>
      </c>
      <c r="AI70">
        <v>-6.62E-3</v>
      </c>
      <c r="AJ70">
        <v>-5.9519999999999998E-3</v>
      </c>
      <c r="AK70">
        <v>-7.2880000000000002E-3</v>
      </c>
      <c r="AL70">
        <v>-3.947E-3</v>
      </c>
      <c r="AM70">
        <v>-1.1051E-2</v>
      </c>
      <c r="AN70">
        <v>-1.0782E-2</v>
      </c>
      <c r="AO70">
        <v>-1.0225E-2</v>
      </c>
      <c r="AP70">
        <v>-1.0241E-2</v>
      </c>
      <c r="AQ70">
        <v>-1.0165E-2</v>
      </c>
      <c r="AR70">
        <v>-1.0126E-2</v>
      </c>
      <c r="AS70">
        <v>-3.7357000000000001E-2</v>
      </c>
      <c r="AT70">
        <v>-6.7089999999999997E-3</v>
      </c>
    </row>
    <row r="71" spans="2:46" x14ac:dyDescent="0.25">
      <c r="B71">
        <v>0.2003267873107864</v>
      </c>
      <c r="C71">
        <v>8.5317307692307429E-2</v>
      </c>
      <c r="E71">
        <v>0.85046728971962615</v>
      </c>
      <c r="F71">
        <v>0.11593720556913456</v>
      </c>
      <c r="L71" s="1"/>
      <c r="M71" s="1"/>
      <c r="N71" s="1">
        <f t="shared" ref="N71:N113" si="16">Y72</f>
        <v>0.38317757009345793</v>
      </c>
      <c r="O71" s="1">
        <f t="shared" ref="O71:O113" si="17">AD72</f>
        <v>7.7899613694224379E-2</v>
      </c>
      <c r="Q71">
        <v>71</v>
      </c>
      <c r="S71" s="4"/>
      <c r="T71" s="4"/>
      <c r="U71" s="4"/>
      <c r="V71" s="4"/>
      <c r="W71" s="15"/>
      <c r="X71" s="4">
        <v>42</v>
      </c>
      <c r="Y71" s="4">
        <f t="shared" si="8"/>
        <v>0.3925233644859813</v>
      </c>
      <c r="Z71">
        <f t="shared" si="9"/>
        <v>-1.0305E-2</v>
      </c>
      <c r="AA71" s="4">
        <f t="shared" ref="AA71:AA102" si="18">Z71/$AA$5</f>
        <v>-5.0772300642967998E-2</v>
      </c>
      <c r="AB71" s="9">
        <f t="shared" si="10"/>
        <v>-1.0507723006429679</v>
      </c>
      <c r="AC71" s="9">
        <f t="shared" si="11"/>
        <v>-0.92184968399569089</v>
      </c>
      <c r="AD71" s="10">
        <f t="shared" si="12"/>
        <v>7.8150316004309106E-2</v>
      </c>
      <c r="AG71">
        <v>47</v>
      </c>
      <c r="AH71">
        <v>-5.2960000000000004E-3</v>
      </c>
      <c r="AI71">
        <v>-6.6400000000000001E-3</v>
      </c>
      <c r="AJ71">
        <v>-5.9680000000000002E-3</v>
      </c>
      <c r="AK71">
        <v>-7.3130000000000001E-3</v>
      </c>
      <c r="AL71">
        <v>-3.9509999999999997E-3</v>
      </c>
      <c r="AM71">
        <v>-1.1062000000000001E-2</v>
      </c>
      <c r="AN71">
        <v>-1.0795000000000001E-2</v>
      </c>
      <c r="AO71">
        <v>-1.0284E-2</v>
      </c>
      <c r="AP71">
        <v>-1.0279E-2</v>
      </c>
      <c r="AQ71">
        <v>-1.0205000000000001E-2</v>
      </c>
      <c r="AR71">
        <v>-1.0165E-2</v>
      </c>
      <c r="AS71">
        <v>-3.7558000000000001E-2</v>
      </c>
      <c r="AT71">
        <v>-6.7289999999999997E-3</v>
      </c>
    </row>
    <row r="72" spans="2:46" x14ac:dyDescent="0.25">
      <c r="B72">
        <v>0.22513384920512511</v>
      </c>
      <c r="C72">
        <v>8.050961538461518E-2</v>
      </c>
      <c r="E72">
        <v>0.84112149532710279</v>
      </c>
      <c r="F72">
        <v>0.10232147665936564</v>
      </c>
      <c r="L72" s="1"/>
      <c r="M72" s="1"/>
      <c r="N72" s="1">
        <f t="shared" si="16"/>
        <v>0.37383177570093457</v>
      </c>
      <c r="O72" s="1">
        <f t="shared" si="17"/>
        <v>7.7631621569651199E-2</v>
      </c>
      <c r="Q72">
        <v>72</v>
      </c>
      <c r="S72" s="4"/>
      <c r="T72" s="4"/>
      <c r="U72" s="4"/>
      <c r="V72" s="4"/>
      <c r="W72" s="15"/>
      <c r="X72" s="4">
        <v>41</v>
      </c>
      <c r="Y72" s="4">
        <f t="shared" ref="Y72:Y113" si="19">X72/($X$7)</f>
        <v>0.38317757009345793</v>
      </c>
      <c r="Z72">
        <f t="shared" ref="Z72:Z113" si="20">HLOOKUP($O$5,$AG$1:$AX$115,Q72+2)</f>
        <v>-1.0363000000000001E-2</v>
      </c>
      <c r="AA72" s="4">
        <f t="shared" si="18"/>
        <v>-5.1058064198260783E-2</v>
      </c>
      <c r="AB72" s="9">
        <f t="shared" ref="AB72:AB113" si="21">(AA72-1)</f>
        <v>-1.0510580641982608</v>
      </c>
      <c r="AC72" s="9">
        <f t="shared" ref="AC72:AC113" si="22">AB72*($AD$4/$AD$5)</f>
        <v>-0.92210038630577562</v>
      </c>
      <c r="AD72" s="10">
        <f t="shared" ref="AD72:AD113" si="23">AC72+1</f>
        <v>7.7899613694224379E-2</v>
      </c>
      <c r="AG72">
        <v>46</v>
      </c>
      <c r="AH72">
        <v>-5.3099999999999996E-3</v>
      </c>
      <c r="AI72">
        <v>-6.6629999999999997E-3</v>
      </c>
      <c r="AJ72">
        <v>-5.9870000000000001E-3</v>
      </c>
      <c r="AK72">
        <v>-7.3400000000000002E-3</v>
      </c>
      <c r="AL72">
        <v>-3.9560000000000003E-3</v>
      </c>
      <c r="AM72">
        <v>-1.1072E-2</v>
      </c>
      <c r="AN72">
        <v>-1.081E-2</v>
      </c>
      <c r="AO72">
        <v>-1.035E-2</v>
      </c>
      <c r="AP72">
        <v>-1.0322E-2</v>
      </c>
      <c r="AQ72">
        <v>-1.0252000000000001E-2</v>
      </c>
      <c r="AR72">
        <v>-1.0211E-2</v>
      </c>
      <c r="AS72">
        <v>-3.7794000000000001E-2</v>
      </c>
      <c r="AT72">
        <v>-6.7520000000000002E-3</v>
      </c>
    </row>
    <row r="73" spans="2:46" x14ac:dyDescent="0.25">
      <c r="B73">
        <v>0.24863581712242153</v>
      </c>
      <c r="C73">
        <v>7.9371553707829653E-2</v>
      </c>
      <c r="E73">
        <v>0.83177570093457942</v>
      </c>
      <c r="F73">
        <v>9.1934620605341855E-2</v>
      </c>
      <c r="L73" s="1"/>
      <c r="M73" s="1"/>
      <c r="N73" s="1">
        <f t="shared" si="16"/>
        <v>0.3644859813084112</v>
      </c>
      <c r="O73" s="1">
        <f t="shared" si="17"/>
        <v>7.7337694723345063E-2</v>
      </c>
      <c r="Q73">
        <v>73</v>
      </c>
      <c r="S73" s="4"/>
      <c r="T73" s="4"/>
      <c r="U73" s="4"/>
      <c r="V73" s="4"/>
      <c r="W73" s="15"/>
      <c r="X73" s="4">
        <v>40</v>
      </c>
      <c r="Y73" s="4">
        <f t="shared" si="19"/>
        <v>0.37383177570093457</v>
      </c>
      <c r="Z73">
        <f t="shared" si="20"/>
        <v>-1.0425E-2</v>
      </c>
      <c r="AA73" s="4">
        <f t="shared" si="18"/>
        <v>-5.1363535584953067E-2</v>
      </c>
      <c r="AB73" s="9">
        <f t="shared" si="21"/>
        <v>-1.0513635355849531</v>
      </c>
      <c r="AC73" s="9">
        <f t="shared" si="22"/>
        <v>-0.9223683784303488</v>
      </c>
      <c r="AD73" s="10">
        <f t="shared" si="23"/>
        <v>7.7631621569651199E-2</v>
      </c>
      <c r="AG73">
        <v>45</v>
      </c>
      <c r="AH73">
        <v>-5.3249999999999999E-3</v>
      </c>
      <c r="AI73">
        <v>-6.6889999999999996E-3</v>
      </c>
      <c r="AJ73">
        <v>-6.0070000000000002E-3</v>
      </c>
      <c r="AK73">
        <v>-7.3709999999999999E-3</v>
      </c>
      <c r="AL73">
        <v>-3.9620000000000002E-3</v>
      </c>
      <c r="AM73">
        <v>-1.1083000000000001E-2</v>
      </c>
      <c r="AN73">
        <v>-1.0826000000000001E-2</v>
      </c>
      <c r="AO73">
        <v>-1.0423E-2</v>
      </c>
      <c r="AP73">
        <v>-1.0371E-2</v>
      </c>
      <c r="AQ73">
        <v>-1.0305E-2</v>
      </c>
      <c r="AR73">
        <v>-1.0263E-2</v>
      </c>
      <c r="AS73">
        <v>-3.8056E-2</v>
      </c>
      <c r="AT73">
        <v>-6.7790000000000003E-3</v>
      </c>
    </row>
    <row r="74" spans="2:46" x14ac:dyDescent="0.25">
      <c r="B74">
        <v>0.27604279064031756</v>
      </c>
      <c r="C74">
        <v>7.6685101649241721E-2</v>
      </c>
      <c r="E74">
        <v>0.82242990654205606</v>
      </c>
      <c r="F74">
        <v>8.4253620518783379E-2</v>
      </c>
      <c r="L74" s="1"/>
      <c r="M74" s="1"/>
      <c r="N74" s="1">
        <f t="shared" si="16"/>
        <v>0.35514018691588783</v>
      </c>
      <c r="O74" s="1">
        <f t="shared" si="17"/>
        <v>7.7013510701683829E-2</v>
      </c>
      <c r="Q74">
        <v>74</v>
      </c>
      <c r="S74" s="4"/>
      <c r="T74" s="4"/>
      <c r="U74" s="4"/>
      <c r="V74" s="4"/>
      <c r="W74" s="15"/>
      <c r="X74" s="4">
        <v>39</v>
      </c>
      <c r="Y74" s="4">
        <f t="shared" si="19"/>
        <v>0.3644859813084112</v>
      </c>
      <c r="Z74">
        <f t="shared" si="20"/>
        <v>-1.0493000000000001E-2</v>
      </c>
      <c r="AA74" s="4">
        <f t="shared" si="18"/>
        <v>-5.1698568718744613E-2</v>
      </c>
      <c r="AB74" s="9">
        <f t="shared" si="21"/>
        <v>-1.0516985687187446</v>
      </c>
      <c r="AC74" s="9">
        <f t="shared" si="22"/>
        <v>-0.92266230527665494</v>
      </c>
      <c r="AD74" s="10">
        <f t="shared" si="23"/>
        <v>7.7337694723345063E-2</v>
      </c>
      <c r="AG74">
        <v>44</v>
      </c>
      <c r="AH74">
        <v>-5.3429999999999997E-3</v>
      </c>
      <c r="AI74">
        <v>-6.718E-3</v>
      </c>
      <c r="AJ74">
        <v>-6.0299999999999998E-3</v>
      </c>
      <c r="AK74">
        <v>-7.4050000000000001E-3</v>
      </c>
      <c r="AL74">
        <v>-3.9680000000000002E-3</v>
      </c>
      <c r="AM74">
        <v>-1.1091999999999999E-2</v>
      </c>
      <c r="AN74">
        <v>-1.0843999999999999E-2</v>
      </c>
      <c r="AO74">
        <v>-1.0503999999999999E-2</v>
      </c>
      <c r="AP74">
        <v>-1.0426E-2</v>
      </c>
      <c r="AQ74">
        <v>-1.0363000000000001E-2</v>
      </c>
      <c r="AR74">
        <v>-1.0319999999999999E-2</v>
      </c>
      <c r="AS74">
        <v>-3.8338999999999998E-2</v>
      </c>
      <c r="AT74">
        <v>-6.8069999999999997E-3</v>
      </c>
    </row>
    <row r="75" spans="2:46" x14ac:dyDescent="0.25">
      <c r="B75">
        <v>0.29692429427300054</v>
      </c>
      <c r="C75">
        <v>7.6193566262654333E-2</v>
      </c>
      <c r="E75">
        <v>0.81308411214953269</v>
      </c>
      <c r="F75">
        <v>7.8785716686765039E-2</v>
      </c>
      <c r="L75" s="1"/>
      <c r="M75" s="1"/>
      <c r="N75" s="1">
        <f t="shared" si="16"/>
        <v>0.34579439252336447</v>
      </c>
      <c r="O75" s="1">
        <f t="shared" si="17"/>
        <v>7.6659069504667721E-2</v>
      </c>
      <c r="Q75">
        <v>75</v>
      </c>
      <c r="S75" s="4"/>
      <c r="T75" s="4"/>
      <c r="U75" s="4"/>
      <c r="V75" s="4"/>
      <c r="W75" s="15"/>
      <c r="X75" s="4">
        <v>38</v>
      </c>
      <c r="Y75" s="4">
        <f t="shared" si="19"/>
        <v>0.35514018691588783</v>
      </c>
      <c r="Z75">
        <f t="shared" si="20"/>
        <v>-1.0567999999999999E-2</v>
      </c>
      <c r="AA75" s="4">
        <f t="shared" si="18"/>
        <v>-5.2068090557485278E-2</v>
      </c>
      <c r="AB75" s="9">
        <f t="shared" si="21"/>
        <v>-1.0520680905574853</v>
      </c>
      <c r="AC75" s="9">
        <f t="shared" si="22"/>
        <v>-0.92298648929831617</v>
      </c>
      <c r="AD75" s="10">
        <f t="shared" si="23"/>
        <v>7.7013510701683829E-2</v>
      </c>
      <c r="AG75">
        <v>43</v>
      </c>
      <c r="AH75">
        <v>-5.3619999999999996E-3</v>
      </c>
      <c r="AI75">
        <v>-6.7489999999999998E-3</v>
      </c>
      <c r="AJ75">
        <v>-6.0559999999999998E-3</v>
      </c>
      <c r="AK75">
        <v>-7.443E-3</v>
      </c>
      <c r="AL75">
        <v>-3.9750000000000002E-3</v>
      </c>
      <c r="AM75">
        <v>-1.11E-2</v>
      </c>
      <c r="AN75">
        <v>-1.0862999999999999E-2</v>
      </c>
      <c r="AO75">
        <v>-1.0592000000000001E-2</v>
      </c>
      <c r="AP75">
        <v>-1.0486000000000001E-2</v>
      </c>
      <c r="AQ75">
        <v>-1.0425E-2</v>
      </c>
      <c r="AR75">
        <v>-1.0381E-2</v>
      </c>
      <c r="AS75">
        <v>-3.8650999999999998E-2</v>
      </c>
      <c r="AT75">
        <v>-6.8389999999999996E-3</v>
      </c>
    </row>
    <row r="76" spans="2:46" x14ac:dyDescent="0.25">
      <c r="B76">
        <v>0.32302617381385429</v>
      </c>
      <c r="C76">
        <v>7.5579807692307419E-2</v>
      </c>
      <c r="E76">
        <v>0.80373831775700932</v>
      </c>
      <c r="F76">
        <v>7.5081373932583406E-2</v>
      </c>
      <c r="L76" s="1"/>
      <c r="M76" s="1"/>
      <c r="N76" s="1">
        <f t="shared" si="16"/>
        <v>0.3364485981308411</v>
      </c>
      <c r="O76" s="1">
        <f t="shared" si="17"/>
        <v>7.6270048678674374E-2</v>
      </c>
      <c r="Q76">
        <v>76</v>
      </c>
      <c r="S76" s="4"/>
      <c r="T76" s="4"/>
      <c r="U76" s="4"/>
      <c r="V76" s="4"/>
      <c r="W76" s="15"/>
      <c r="X76" s="4">
        <v>37</v>
      </c>
      <c r="Y76" s="4">
        <f t="shared" si="19"/>
        <v>0.34579439252336447</v>
      </c>
      <c r="Z76">
        <f t="shared" si="20"/>
        <v>-1.065E-2</v>
      </c>
      <c r="AA76" s="4">
        <f t="shared" si="18"/>
        <v>-5.2472101101175075E-2</v>
      </c>
      <c r="AB76" s="9">
        <f t="shared" si="21"/>
        <v>-1.0524721011011751</v>
      </c>
      <c r="AC76" s="9">
        <f t="shared" si="22"/>
        <v>-0.92334093049533228</v>
      </c>
      <c r="AD76" s="10">
        <f t="shared" si="23"/>
        <v>7.6659069504667721E-2</v>
      </c>
      <c r="AG76">
        <v>42</v>
      </c>
      <c r="AH76">
        <v>-5.3829999999999998E-3</v>
      </c>
      <c r="AI76">
        <v>-6.7840000000000001E-3</v>
      </c>
      <c r="AJ76">
        <v>-6.084E-3</v>
      </c>
      <c r="AK76">
        <v>-7.4850000000000003E-3</v>
      </c>
      <c r="AL76">
        <v>-3.9820000000000003E-3</v>
      </c>
      <c r="AM76">
        <v>-1.1105E-2</v>
      </c>
      <c r="AN76">
        <v>-1.0885000000000001E-2</v>
      </c>
      <c r="AO76">
        <v>-1.0687E-2</v>
      </c>
      <c r="AP76">
        <v>-1.055E-2</v>
      </c>
      <c r="AQ76">
        <v>-1.0493000000000001E-2</v>
      </c>
      <c r="AR76">
        <v>-1.0448000000000001E-2</v>
      </c>
      <c r="AS76">
        <v>-3.8993E-2</v>
      </c>
      <c r="AT76">
        <v>-6.8729999999999998E-3</v>
      </c>
    </row>
    <row r="77" spans="2:46" x14ac:dyDescent="0.25">
      <c r="B77">
        <v>0.34912805335470798</v>
      </c>
      <c r="C77">
        <v>7.3267710417483131E-2</v>
      </c>
      <c r="E77">
        <v>0.79439252336448596</v>
      </c>
      <c r="F77">
        <v>7.2738604069378709E-2</v>
      </c>
      <c r="L77" s="1"/>
      <c r="M77" s="1"/>
      <c r="N77" s="1">
        <f t="shared" si="16"/>
        <v>0.32710280373831774</v>
      </c>
      <c r="O77" s="1">
        <f t="shared" si="17"/>
        <v>7.5850770677325818E-2</v>
      </c>
      <c r="Q77">
        <v>77</v>
      </c>
      <c r="S77" s="4"/>
      <c r="T77" s="4"/>
      <c r="U77" s="4"/>
      <c r="V77" s="4"/>
      <c r="W77" s="15"/>
      <c r="X77" s="4">
        <v>36</v>
      </c>
      <c r="Y77" s="4">
        <f t="shared" si="19"/>
        <v>0.3364485981308411</v>
      </c>
      <c r="Z77">
        <f t="shared" si="20"/>
        <v>-1.074E-2</v>
      </c>
      <c r="AA77" s="4">
        <f t="shared" si="18"/>
        <v>-5.2915527307663877E-2</v>
      </c>
      <c r="AB77" s="9">
        <f t="shared" si="21"/>
        <v>-1.0529155273076638</v>
      </c>
      <c r="AC77" s="9">
        <f t="shared" si="22"/>
        <v>-0.92372995132132563</v>
      </c>
      <c r="AD77" s="10">
        <f t="shared" si="23"/>
        <v>7.6270048678674374E-2</v>
      </c>
      <c r="AG77">
        <v>41</v>
      </c>
      <c r="AH77">
        <v>-5.4060000000000002E-3</v>
      </c>
      <c r="AI77">
        <v>-6.8230000000000001E-3</v>
      </c>
      <c r="AJ77">
        <v>-6.1149999999999998E-3</v>
      </c>
      <c r="AK77">
        <v>-7.5310000000000004E-3</v>
      </c>
      <c r="AL77">
        <v>-3.9899999999999996E-3</v>
      </c>
      <c r="AM77">
        <v>-1.1105E-2</v>
      </c>
      <c r="AN77">
        <v>-1.0907999999999999E-2</v>
      </c>
      <c r="AO77">
        <v>-1.0789E-2</v>
      </c>
      <c r="AP77">
        <v>-1.0621E-2</v>
      </c>
      <c r="AQ77">
        <v>-1.0567999999999999E-2</v>
      </c>
      <c r="AR77">
        <v>-1.0522E-2</v>
      </c>
      <c r="AS77">
        <v>-3.9366999999999999E-2</v>
      </c>
      <c r="AT77">
        <v>-6.9109999999999996E-3</v>
      </c>
    </row>
    <row r="78" spans="2:46" x14ac:dyDescent="0.25">
      <c r="B78">
        <v>0.38305022042728964</v>
      </c>
      <c r="C78">
        <v>7.1984294314552028E-2</v>
      </c>
      <c r="E78">
        <v>0.78504672897196259</v>
      </c>
      <c r="F78">
        <v>7.14116108073789E-2</v>
      </c>
      <c r="L78" s="1"/>
      <c r="M78" s="1"/>
      <c r="N78" s="1">
        <f t="shared" si="16"/>
        <v>0.31775700934579437</v>
      </c>
      <c r="O78" s="1">
        <f t="shared" si="17"/>
        <v>7.5392590593377995E-2</v>
      </c>
      <c r="Q78">
        <v>78</v>
      </c>
      <c r="S78" s="4"/>
      <c r="T78" s="4"/>
      <c r="U78" s="4"/>
      <c r="V78" s="4"/>
      <c r="W78" s="15"/>
      <c r="X78" s="4">
        <v>35</v>
      </c>
      <c r="Y78" s="4">
        <f t="shared" si="19"/>
        <v>0.32710280373831774</v>
      </c>
      <c r="Z78">
        <f t="shared" si="20"/>
        <v>-1.0836999999999999E-2</v>
      </c>
      <c r="AA78" s="4">
        <f t="shared" si="18"/>
        <v>-5.3393442219101812E-2</v>
      </c>
      <c r="AB78" s="9">
        <f t="shared" si="21"/>
        <v>-1.0533934422191018</v>
      </c>
      <c r="AC78" s="9">
        <f t="shared" si="22"/>
        <v>-0.92414922932267418</v>
      </c>
      <c r="AD78" s="10">
        <f t="shared" si="23"/>
        <v>7.5850770677325818E-2</v>
      </c>
      <c r="AG78">
        <v>40</v>
      </c>
      <c r="AH78">
        <v>-5.4320000000000002E-3</v>
      </c>
      <c r="AI78">
        <v>-6.8640000000000003E-3</v>
      </c>
      <c r="AJ78">
        <v>-6.1479999999999998E-3</v>
      </c>
      <c r="AK78">
        <v>-7.5810000000000001E-3</v>
      </c>
      <c r="AL78">
        <v>-3.999E-3</v>
      </c>
      <c r="AM78">
        <v>-1.1098999999999999E-2</v>
      </c>
      <c r="AN78">
        <v>-1.0933999999999999E-2</v>
      </c>
      <c r="AO78">
        <v>-1.0898E-2</v>
      </c>
      <c r="AP78">
        <v>-1.0697999999999999E-2</v>
      </c>
      <c r="AQ78">
        <v>-1.065E-2</v>
      </c>
      <c r="AR78">
        <v>-1.0602E-2</v>
      </c>
      <c r="AS78">
        <v>-3.9775999999999999E-2</v>
      </c>
      <c r="AT78">
        <v>-6.9519999999999998E-3</v>
      </c>
    </row>
    <row r="79" spans="2:46" x14ac:dyDescent="0.25">
      <c r="B79">
        <v>0.41045719394518593</v>
      </c>
      <c r="C79">
        <v>7.1406882704151811E-2</v>
      </c>
      <c r="E79">
        <v>0.77570093457943923</v>
      </c>
      <c r="F79">
        <v>7.0815112207522346E-2</v>
      </c>
      <c r="L79" s="1"/>
      <c r="M79" s="1"/>
      <c r="N79" s="1">
        <f t="shared" si="16"/>
        <v>0.30841121495327101</v>
      </c>
      <c r="O79" s="1">
        <f t="shared" si="17"/>
        <v>7.4899830880453155E-2</v>
      </c>
      <c r="Q79">
        <v>79</v>
      </c>
      <c r="S79" s="4"/>
      <c r="T79" s="4"/>
      <c r="U79" s="4"/>
      <c r="V79" s="4"/>
      <c r="W79" s="15"/>
      <c r="X79" s="4">
        <v>34</v>
      </c>
      <c r="Y79" s="4">
        <f t="shared" si="19"/>
        <v>0.31775700934579437</v>
      </c>
      <c r="Z79">
        <f t="shared" si="20"/>
        <v>-1.0943E-2</v>
      </c>
      <c r="AA79" s="4">
        <f t="shared" si="18"/>
        <v>-5.3915699751188623E-2</v>
      </c>
      <c r="AB79" s="9">
        <f t="shared" si="21"/>
        <v>-1.0539156997511887</v>
      </c>
      <c r="AC79" s="9">
        <f t="shared" si="22"/>
        <v>-0.92460740940662201</v>
      </c>
      <c r="AD79" s="10">
        <f t="shared" si="23"/>
        <v>7.5392590593377995E-2</v>
      </c>
      <c r="AG79">
        <v>39</v>
      </c>
      <c r="AH79">
        <v>-5.4590000000000003E-3</v>
      </c>
      <c r="AI79">
        <v>-6.9100000000000003E-3</v>
      </c>
      <c r="AJ79">
        <v>-6.1850000000000004E-3</v>
      </c>
      <c r="AK79">
        <v>-7.6350000000000003E-3</v>
      </c>
      <c r="AL79">
        <v>-4.0090000000000004E-3</v>
      </c>
      <c r="AM79">
        <v>-1.1083000000000001E-2</v>
      </c>
      <c r="AN79">
        <v>-1.0962E-2</v>
      </c>
      <c r="AO79">
        <v>-1.1011E-2</v>
      </c>
      <c r="AP79">
        <v>-1.0781000000000001E-2</v>
      </c>
      <c r="AQ79">
        <v>-1.074E-2</v>
      </c>
      <c r="AR79">
        <v>-1.069E-2</v>
      </c>
      <c r="AS79">
        <v>-4.0222000000000001E-2</v>
      </c>
      <c r="AT79">
        <v>-6.9969999999999997E-3</v>
      </c>
    </row>
    <row r="80" spans="2:46" x14ac:dyDescent="0.25">
      <c r="B80">
        <v>0.4417897257247384</v>
      </c>
      <c r="C80">
        <v>7.07403846153844E-2</v>
      </c>
      <c r="E80">
        <v>0.76635514018691586</v>
      </c>
      <c r="F80">
        <v>7.0728663135079528E-2</v>
      </c>
      <c r="L80" s="1"/>
      <c r="M80" s="1"/>
      <c r="N80" s="1">
        <f t="shared" si="16"/>
        <v>0.29906542056074764</v>
      </c>
      <c r="O80" s="1">
        <f t="shared" si="17"/>
        <v>7.4363846631306574E-2</v>
      </c>
      <c r="Q80">
        <v>80</v>
      </c>
      <c r="S80" s="4"/>
      <c r="T80" s="4"/>
      <c r="U80" s="4"/>
      <c r="V80" s="4"/>
      <c r="W80" s="15"/>
      <c r="X80" s="4">
        <v>33</v>
      </c>
      <c r="Y80" s="4">
        <f t="shared" si="19"/>
        <v>0.30841121495327101</v>
      </c>
      <c r="Z80">
        <f t="shared" si="20"/>
        <v>-1.1057000000000001E-2</v>
      </c>
      <c r="AA80" s="4">
        <f t="shared" si="18"/>
        <v>-5.4477372946074451E-2</v>
      </c>
      <c r="AB80" s="9">
        <f t="shared" si="21"/>
        <v>-1.0544773729460744</v>
      </c>
      <c r="AC80" s="9">
        <f t="shared" si="22"/>
        <v>-0.92510016911954684</v>
      </c>
      <c r="AD80" s="10">
        <f t="shared" si="23"/>
        <v>7.4899830880453155E-2</v>
      </c>
      <c r="AG80">
        <v>38</v>
      </c>
      <c r="AH80">
        <v>-5.4900000000000001E-3</v>
      </c>
      <c r="AI80">
        <v>-6.96E-3</v>
      </c>
      <c r="AJ80">
        <v>-6.2249999999999996E-3</v>
      </c>
      <c r="AK80">
        <v>-7.6940000000000003E-3</v>
      </c>
      <c r="AL80">
        <v>-4.0200000000000001E-3</v>
      </c>
      <c r="AM80">
        <v>-1.1056E-2</v>
      </c>
      <c r="AN80">
        <v>-1.0992E-2</v>
      </c>
      <c r="AO80">
        <v>-1.1127E-2</v>
      </c>
      <c r="AP80">
        <v>-1.0872E-2</v>
      </c>
      <c r="AQ80">
        <v>-1.0836999999999999E-2</v>
      </c>
      <c r="AR80">
        <v>-1.0786E-2</v>
      </c>
      <c r="AS80">
        <v>-4.0708000000000001E-2</v>
      </c>
      <c r="AT80">
        <v>-7.0460000000000002E-3</v>
      </c>
    </row>
    <row r="81" spans="2:46" x14ac:dyDescent="0.25">
      <c r="B81">
        <v>0.46658651128854906</v>
      </c>
      <c r="C81">
        <v>7.0728663135079556E-2</v>
      </c>
      <c r="E81">
        <v>0.7570093457943925</v>
      </c>
      <c r="F81">
        <v>7.0970720537919751E-2</v>
      </c>
      <c r="L81" s="1"/>
      <c r="M81" s="1"/>
      <c r="N81" s="1">
        <f t="shared" si="16"/>
        <v>0.28971962616822428</v>
      </c>
      <c r="O81" s="1">
        <f t="shared" si="17"/>
        <v>7.3793282753182865E-2</v>
      </c>
      <c r="Q81">
        <v>81</v>
      </c>
      <c r="S81" s="4"/>
      <c r="T81" s="4"/>
      <c r="U81" s="4"/>
      <c r="V81" s="4"/>
      <c r="W81" s="15"/>
      <c r="X81" s="4">
        <v>32</v>
      </c>
      <c r="Y81" s="4">
        <f t="shared" si="19"/>
        <v>0.29906542056074764</v>
      </c>
      <c r="Z81">
        <f t="shared" si="20"/>
        <v>-1.1181E-2</v>
      </c>
      <c r="AA81" s="4">
        <f t="shared" si="18"/>
        <v>-5.5088315719459019E-2</v>
      </c>
      <c r="AB81" s="9">
        <f t="shared" si="21"/>
        <v>-1.055088315719459</v>
      </c>
      <c r="AC81" s="9">
        <f t="shared" si="22"/>
        <v>-0.92563615336869343</v>
      </c>
      <c r="AD81" s="10">
        <f t="shared" si="23"/>
        <v>7.4363846631306574E-2</v>
      </c>
      <c r="AG81">
        <v>37</v>
      </c>
      <c r="AH81">
        <v>-5.522E-3</v>
      </c>
      <c r="AI81">
        <v>-7.0140000000000003E-3</v>
      </c>
      <c r="AJ81">
        <v>-6.2680000000000001E-3</v>
      </c>
      <c r="AK81">
        <v>-7.7590000000000003E-3</v>
      </c>
      <c r="AL81">
        <v>-4.0309999999999999E-3</v>
      </c>
      <c r="AM81">
        <v>-1.1011999999999999E-2</v>
      </c>
      <c r="AN81">
        <v>-1.1023E-2</v>
      </c>
      <c r="AO81">
        <v>-1.1244000000000001E-2</v>
      </c>
      <c r="AP81">
        <v>-1.0971E-2</v>
      </c>
      <c r="AQ81">
        <v>-1.0943E-2</v>
      </c>
      <c r="AR81">
        <v>-1.089E-2</v>
      </c>
      <c r="AS81">
        <v>-4.1237000000000003E-2</v>
      </c>
      <c r="AT81">
        <v>-7.1000000000000004E-3</v>
      </c>
    </row>
    <row r="82" spans="2:46" x14ac:dyDescent="0.25">
      <c r="B82">
        <v>0.48615264461366131</v>
      </c>
      <c r="C82">
        <v>7.0728663135079556E-2</v>
      </c>
      <c r="E82">
        <v>0.74766355140186913</v>
      </c>
      <c r="F82">
        <v>7.1415933261001041E-2</v>
      </c>
      <c r="L82" s="1"/>
      <c r="M82" s="1"/>
      <c r="N82" s="1">
        <f t="shared" si="16"/>
        <v>0.28037383177570091</v>
      </c>
      <c r="O82" s="1">
        <f t="shared" si="17"/>
        <v>7.3196784153326422E-2</v>
      </c>
      <c r="Q82">
        <v>82</v>
      </c>
      <c r="S82" s="4"/>
      <c r="T82" s="4"/>
      <c r="U82" s="4"/>
      <c r="V82" s="4"/>
      <c r="W82" s="15"/>
      <c r="X82" s="4">
        <v>31</v>
      </c>
      <c r="Y82" s="4">
        <f t="shared" si="19"/>
        <v>0.28971962616822428</v>
      </c>
      <c r="Z82">
        <f t="shared" si="20"/>
        <v>-1.1313E-2</v>
      </c>
      <c r="AA82" s="4">
        <f t="shared" si="18"/>
        <v>-5.5738674155642598E-2</v>
      </c>
      <c r="AB82" s="9">
        <f t="shared" si="21"/>
        <v>-1.0557386741556427</v>
      </c>
      <c r="AC82" s="9">
        <f t="shared" si="22"/>
        <v>-0.92620671724681713</v>
      </c>
      <c r="AD82" s="10">
        <f t="shared" si="23"/>
        <v>7.3793282753182865E-2</v>
      </c>
      <c r="AG82">
        <v>36</v>
      </c>
      <c r="AH82">
        <v>-5.5579999999999996E-3</v>
      </c>
      <c r="AI82">
        <v>-7.0720000000000002E-3</v>
      </c>
      <c r="AJ82">
        <v>-6.3150000000000003E-3</v>
      </c>
      <c r="AK82">
        <v>-7.8289999999999992E-3</v>
      </c>
      <c r="AL82">
        <v>-4.0439999999999999E-3</v>
      </c>
      <c r="AM82">
        <v>-1.0947999999999999E-2</v>
      </c>
      <c r="AN82">
        <v>-1.1056E-2</v>
      </c>
      <c r="AO82">
        <v>-1.1357000000000001E-2</v>
      </c>
      <c r="AP82">
        <v>-1.1076000000000001E-2</v>
      </c>
      <c r="AQ82">
        <v>-1.1057000000000001E-2</v>
      </c>
      <c r="AR82">
        <v>-1.1004E-2</v>
      </c>
      <c r="AS82">
        <v>-4.1813000000000003E-2</v>
      </c>
      <c r="AT82">
        <v>-7.1580000000000003E-3</v>
      </c>
    </row>
    <row r="83" spans="2:46" x14ac:dyDescent="0.25">
      <c r="B83">
        <v>0.51384735538633874</v>
      </c>
      <c r="C83">
        <v>7.0728663135079556E-2</v>
      </c>
      <c r="E83">
        <v>0.73831775700934577</v>
      </c>
      <c r="F83">
        <v>7.1973529778258216E-2</v>
      </c>
      <c r="L83" s="1"/>
      <c r="M83" s="1"/>
      <c r="N83" s="1">
        <f t="shared" si="16"/>
        <v>0.27102803738317754</v>
      </c>
      <c r="O83" s="1">
        <f t="shared" si="17"/>
        <v>7.2578673285359163E-2</v>
      </c>
      <c r="Q83">
        <v>83</v>
      </c>
      <c r="S83" s="4"/>
      <c r="T83" s="4"/>
      <c r="U83" s="4"/>
      <c r="V83" s="4"/>
      <c r="W83" s="15"/>
      <c r="X83" s="4">
        <v>30</v>
      </c>
      <c r="Y83" s="4">
        <f t="shared" si="19"/>
        <v>0.28037383177570091</v>
      </c>
      <c r="Z83">
        <f t="shared" si="20"/>
        <v>-1.1450999999999999E-2</v>
      </c>
      <c r="AA83" s="4">
        <f t="shared" si="18"/>
        <v>-5.6418594338925425E-2</v>
      </c>
      <c r="AB83" s="9">
        <f t="shared" si="21"/>
        <v>-1.0564185943389255</v>
      </c>
      <c r="AC83" s="9">
        <f t="shared" si="22"/>
        <v>-0.92680321584667358</v>
      </c>
      <c r="AD83" s="10">
        <f t="shared" si="23"/>
        <v>7.3196784153326422E-2</v>
      </c>
      <c r="AG83">
        <v>35</v>
      </c>
      <c r="AH83">
        <v>-5.5970000000000004E-3</v>
      </c>
      <c r="AI83">
        <v>-7.136E-3</v>
      </c>
      <c r="AJ83">
        <v>-6.3670000000000003E-3</v>
      </c>
      <c r="AK83">
        <v>-7.9059999999999998E-3</v>
      </c>
      <c r="AL83">
        <v>-4.0569999999999998E-3</v>
      </c>
      <c r="AM83">
        <v>-1.0857E-2</v>
      </c>
      <c r="AN83">
        <v>-1.1089999999999999E-2</v>
      </c>
      <c r="AO83">
        <v>-1.1462999999999999E-2</v>
      </c>
      <c r="AP83">
        <v>-1.1188E-2</v>
      </c>
      <c r="AQ83">
        <v>-1.1181E-2</v>
      </c>
      <c r="AR83">
        <v>-1.1128000000000001E-2</v>
      </c>
      <c r="AS83">
        <v>-4.2438999999999998E-2</v>
      </c>
      <c r="AT83">
        <v>-7.2220000000000001E-3</v>
      </c>
    </row>
    <row r="84" spans="2:46" x14ac:dyDescent="0.25">
      <c r="B84">
        <v>0.53341348871145089</v>
      </c>
      <c r="C84">
        <v>7.0728663135079556E-2</v>
      </c>
      <c r="E84">
        <v>0.7289719626168224</v>
      </c>
      <c r="F84">
        <v>7.2578673285359163E-2</v>
      </c>
      <c r="L84" s="1"/>
      <c r="M84" s="1"/>
      <c r="N84" s="1">
        <f t="shared" si="16"/>
        <v>0.26168224299065418</v>
      </c>
      <c r="O84" s="1">
        <f t="shared" si="17"/>
        <v>7.1973529778258216E-2</v>
      </c>
      <c r="Q84">
        <v>84</v>
      </c>
      <c r="S84" s="4"/>
      <c r="T84" s="4"/>
      <c r="U84" s="4"/>
      <c r="V84" s="4"/>
      <c r="W84" s="15"/>
      <c r="X84" s="4">
        <v>29</v>
      </c>
      <c r="Y84" s="4">
        <f t="shared" si="19"/>
        <v>0.27102803738317754</v>
      </c>
      <c r="Z84">
        <f t="shared" si="20"/>
        <v>-1.1594E-2</v>
      </c>
      <c r="AA84" s="4">
        <f t="shared" si="18"/>
        <v>-5.7123149311457642E-2</v>
      </c>
      <c r="AB84" s="9">
        <f t="shared" si="21"/>
        <v>-1.0571231493114577</v>
      </c>
      <c r="AC84" s="9">
        <f t="shared" si="22"/>
        <v>-0.92742132671464084</v>
      </c>
      <c r="AD84" s="10">
        <f t="shared" si="23"/>
        <v>7.2578673285359163E-2</v>
      </c>
      <c r="AG84">
        <v>34</v>
      </c>
      <c r="AH84">
        <v>-5.6389999999999999E-3</v>
      </c>
      <c r="AI84">
        <v>-7.2059999999999997E-3</v>
      </c>
      <c r="AJ84">
        <v>-6.4229999999999999E-3</v>
      </c>
      <c r="AK84">
        <v>-7.9900000000000006E-3</v>
      </c>
      <c r="AL84">
        <v>-4.0720000000000001E-3</v>
      </c>
      <c r="AM84">
        <v>-1.0732999999999999E-2</v>
      </c>
      <c r="AN84">
        <v>-1.1121000000000001E-2</v>
      </c>
      <c r="AO84">
        <v>-1.1554999999999999E-2</v>
      </c>
      <c r="AP84">
        <v>-1.1304E-2</v>
      </c>
      <c r="AQ84">
        <v>-1.1313E-2</v>
      </c>
      <c r="AR84">
        <v>-1.1261999999999999E-2</v>
      </c>
      <c r="AS84">
        <v>-4.3118999999999998E-2</v>
      </c>
      <c r="AT84">
        <v>-7.2899999999999996E-3</v>
      </c>
    </row>
    <row r="85" spans="2:46" x14ac:dyDescent="0.25">
      <c r="B85">
        <v>0.5582102742752616</v>
      </c>
      <c r="C85">
        <v>7.07403846153844E-2</v>
      </c>
      <c r="E85">
        <v>0.71962616822429903</v>
      </c>
      <c r="F85">
        <v>7.3196784153326422E-2</v>
      </c>
      <c r="L85" s="1"/>
      <c r="M85" s="1"/>
      <c r="N85" s="1">
        <f t="shared" si="16"/>
        <v>0.25233644859813081</v>
      </c>
      <c r="O85" s="1">
        <f t="shared" si="17"/>
        <v>7.1415933261001041E-2</v>
      </c>
      <c r="Q85">
        <v>85</v>
      </c>
      <c r="S85" s="4"/>
      <c r="T85" s="4"/>
      <c r="U85" s="4"/>
      <c r="V85" s="4"/>
      <c r="W85" s="15"/>
      <c r="X85" s="4">
        <v>28</v>
      </c>
      <c r="Y85" s="4">
        <f t="shared" si="19"/>
        <v>0.26168224299065418</v>
      </c>
      <c r="Z85">
        <f t="shared" si="20"/>
        <v>-1.1734E-2</v>
      </c>
      <c r="AA85" s="4">
        <f t="shared" si="18"/>
        <v>-5.7812923410440219E-2</v>
      </c>
      <c r="AB85" s="9">
        <f t="shared" si="21"/>
        <v>-1.0578129234104403</v>
      </c>
      <c r="AC85" s="9">
        <f t="shared" si="22"/>
        <v>-0.92802647022174178</v>
      </c>
      <c r="AD85" s="10">
        <f t="shared" si="23"/>
        <v>7.1973529778258216E-2</v>
      </c>
      <c r="AG85">
        <v>33</v>
      </c>
      <c r="AH85">
        <v>-5.6849999999999999E-3</v>
      </c>
      <c r="AI85">
        <v>-7.2820000000000003E-3</v>
      </c>
      <c r="AJ85">
        <v>-6.4840000000000002E-3</v>
      </c>
      <c r="AK85">
        <v>-8.0809999999999996E-3</v>
      </c>
      <c r="AL85">
        <v>-4.0879999999999996E-3</v>
      </c>
      <c r="AM85">
        <v>-1.0567999999999999E-2</v>
      </c>
      <c r="AN85">
        <v>-1.1148999999999999E-2</v>
      </c>
      <c r="AO85">
        <v>-1.1625E-2</v>
      </c>
      <c r="AP85">
        <v>-1.142E-2</v>
      </c>
      <c r="AQ85">
        <v>-1.1450999999999999E-2</v>
      </c>
      <c r="AR85">
        <v>-1.1408E-2</v>
      </c>
      <c r="AS85">
        <v>-4.3853999999999997E-2</v>
      </c>
      <c r="AT85">
        <v>-7.365E-3</v>
      </c>
    </row>
    <row r="86" spans="2:46" x14ac:dyDescent="0.25">
      <c r="B86">
        <v>0.58954280605481402</v>
      </c>
      <c r="C86">
        <v>7.1406882704151811E-2</v>
      </c>
      <c r="E86">
        <v>0.71028037383177567</v>
      </c>
      <c r="F86">
        <v>7.3793282753182865E-2</v>
      </c>
      <c r="L86" s="1"/>
      <c r="M86" s="1"/>
      <c r="N86" s="1">
        <f t="shared" si="16"/>
        <v>0.24299065420560748</v>
      </c>
      <c r="O86" s="1">
        <f t="shared" si="17"/>
        <v>7.0970720537919751E-2</v>
      </c>
      <c r="Q86">
        <v>86</v>
      </c>
      <c r="S86" s="4"/>
      <c r="T86" s="4"/>
      <c r="U86" s="4"/>
      <c r="V86" s="4"/>
      <c r="W86" s="15"/>
      <c r="X86" s="4">
        <v>27</v>
      </c>
      <c r="Y86" s="4">
        <f t="shared" si="19"/>
        <v>0.25233644859813081</v>
      </c>
      <c r="Z86">
        <f t="shared" si="20"/>
        <v>-1.1863E-2</v>
      </c>
      <c r="AA86" s="4">
        <f t="shared" si="18"/>
        <v>-5.8448500973074177E-2</v>
      </c>
      <c r="AB86" s="9">
        <f t="shared" si="21"/>
        <v>-1.0584485009730742</v>
      </c>
      <c r="AC86" s="9">
        <f t="shared" si="22"/>
        <v>-0.92858406673899896</v>
      </c>
      <c r="AD86" s="10">
        <f t="shared" si="23"/>
        <v>7.1415933261001041E-2</v>
      </c>
      <c r="AG86">
        <v>32</v>
      </c>
      <c r="AH86">
        <v>-5.7359999999999998E-3</v>
      </c>
      <c r="AI86">
        <v>-7.3660000000000002E-3</v>
      </c>
      <c r="AJ86">
        <v>-6.5510000000000004E-3</v>
      </c>
      <c r="AK86">
        <v>-8.1810000000000008E-3</v>
      </c>
      <c r="AL86">
        <v>-4.1060000000000003E-3</v>
      </c>
      <c r="AM86">
        <v>-1.0352999999999999E-2</v>
      </c>
      <c r="AN86">
        <v>-1.1168000000000001E-2</v>
      </c>
      <c r="AO86">
        <v>-1.1664000000000001E-2</v>
      </c>
      <c r="AP86">
        <v>-1.153E-2</v>
      </c>
      <c r="AQ86">
        <v>-1.1594E-2</v>
      </c>
      <c r="AR86">
        <v>-1.1565000000000001E-2</v>
      </c>
      <c r="AS86">
        <v>-4.4644000000000003E-2</v>
      </c>
      <c r="AT86">
        <v>-7.4440000000000001E-3</v>
      </c>
    </row>
    <row r="87" spans="2:46" x14ac:dyDescent="0.25">
      <c r="B87">
        <v>0.61694977957271036</v>
      </c>
      <c r="C87">
        <v>7.1984294314552028E-2</v>
      </c>
      <c r="E87">
        <v>0.7009345794392523</v>
      </c>
      <c r="F87">
        <v>7.4363846631306574E-2</v>
      </c>
      <c r="L87" s="1"/>
      <c r="M87" s="1"/>
      <c r="N87" s="1">
        <f t="shared" si="16"/>
        <v>0.23364485981308411</v>
      </c>
      <c r="O87" s="1">
        <f t="shared" si="17"/>
        <v>7.0728663135079528E-2</v>
      </c>
      <c r="Q87">
        <v>87</v>
      </c>
      <c r="S87" s="4"/>
      <c r="T87" s="4"/>
      <c r="U87" s="4"/>
      <c r="V87" s="4"/>
      <c r="W87" s="15"/>
      <c r="X87" s="4">
        <v>26</v>
      </c>
      <c r="Y87" s="4">
        <f t="shared" si="19"/>
        <v>0.24299065420560748</v>
      </c>
      <c r="Z87">
        <f t="shared" si="20"/>
        <v>-1.1965999999999999E-2</v>
      </c>
      <c r="AA87" s="4">
        <f t="shared" si="18"/>
        <v>-5.8955977631611353E-2</v>
      </c>
      <c r="AB87" s="9">
        <f t="shared" si="21"/>
        <v>-1.0589559776316113</v>
      </c>
      <c r="AC87" s="9">
        <f t="shared" si="22"/>
        <v>-0.92902927946208025</v>
      </c>
      <c r="AD87" s="10">
        <f t="shared" si="23"/>
        <v>7.0970720537919751E-2</v>
      </c>
      <c r="AG87">
        <v>31</v>
      </c>
      <c r="AH87">
        <v>-5.7910000000000001E-3</v>
      </c>
      <c r="AI87">
        <v>-7.4570000000000001E-3</v>
      </c>
      <c r="AJ87">
        <v>-6.6239999999999997E-3</v>
      </c>
      <c r="AK87">
        <v>-8.2900000000000005E-3</v>
      </c>
      <c r="AL87">
        <v>-4.1250000000000002E-3</v>
      </c>
      <c r="AM87">
        <v>-1.0078E-2</v>
      </c>
      <c r="AN87">
        <v>-1.1173000000000001E-2</v>
      </c>
      <c r="AO87">
        <v>-1.1658999999999999E-2</v>
      </c>
      <c r="AP87">
        <v>-1.1625E-2</v>
      </c>
      <c r="AQ87">
        <v>-1.1734E-2</v>
      </c>
      <c r="AR87">
        <v>-1.1731E-2</v>
      </c>
      <c r="AS87">
        <v>-4.5478999999999999E-2</v>
      </c>
      <c r="AT87">
        <v>-7.528E-3</v>
      </c>
    </row>
    <row r="88" spans="2:46" x14ac:dyDescent="0.25">
      <c r="B88">
        <v>0.65087194664529202</v>
      </c>
      <c r="C88">
        <v>7.3267710417483131E-2</v>
      </c>
      <c r="E88">
        <v>0.69158878504672894</v>
      </c>
      <c r="F88">
        <v>7.4899830880453155E-2</v>
      </c>
      <c r="L88" s="1"/>
      <c r="M88" s="1"/>
      <c r="N88" s="1">
        <f t="shared" si="16"/>
        <v>0.22429906542056074</v>
      </c>
      <c r="O88" s="1">
        <f t="shared" si="17"/>
        <v>7.0815112207522346E-2</v>
      </c>
      <c r="Q88">
        <v>88</v>
      </c>
      <c r="S88" s="4"/>
      <c r="T88" s="4"/>
      <c r="U88" s="4"/>
      <c r="V88" s="4"/>
      <c r="W88" s="15"/>
      <c r="X88" s="4">
        <v>25</v>
      </c>
      <c r="Y88" s="4">
        <f t="shared" si="19"/>
        <v>0.23364485981308411</v>
      </c>
      <c r="Z88">
        <f t="shared" si="20"/>
        <v>-1.2022E-2</v>
      </c>
      <c r="AA88" s="4">
        <f t="shared" si="18"/>
        <v>-5.9231887271204389E-2</v>
      </c>
      <c r="AB88" s="9">
        <f t="shared" si="21"/>
        <v>-1.0592318872712043</v>
      </c>
      <c r="AC88" s="9">
        <f t="shared" si="22"/>
        <v>-0.92927133686492047</v>
      </c>
      <c r="AD88" s="10">
        <f t="shared" si="23"/>
        <v>7.0728663135079528E-2</v>
      </c>
      <c r="AG88">
        <v>30</v>
      </c>
      <c r="AH88">
        <v>-5.8510000000000003E-3</v>
      </c>
      <c r="AI88">
        <v>-7.5570000000000003E-3</v>
      </c>
      <c r="AJ88">
        <v>-6.7039999999999999E-3</v>
      </c>
      <c r="AK88">
        <v>-8.4089999999999998E-3</v>
      </c>
      <c r="AL88">
        <v>-4.1460000000000004E-3</v>
      </c>
      <c r="AM88">
        <v>-9.7300000000000008E-3</v>
      </c>
      <c r="AN88">
        <v>-1.1157E-2</v>
      </c>
      <c r="AO88">
        <v>-1.1596E-2</v>
      </c>
      <c r="AP88">
        <v>-1.1690000000000001E-2</v>
      </c>
      <c r="AQ88">
        <v>-1.1863E-2</v>
      </c>
      <c r="AR88">
        <v>-1.1903E-2</v>
      </c>
      <c r="AS88">
        <v>-4.6343000000000002E-2</v>
      </c>
      <c r="AT88">
        <v>-7.6140000000000001E-3</v>
      </c>
    </row>
    <row r="89" spans="2:46" x14ac:dyDescent="0.25">
      <c r="B89">
        <v>0.67697382618614577</v>
      </c>
      <c r="C89">
        <v>7.5579807692307419E-2</v>
      </c>
      <c r="E89">
        <v>0.68224299065420557</v>
      </c>
      <c r="F89">
        <v>7.5392590593377995E-2</v>
      </c>
      <c r="L89" s="1"/>
      <c r="M89" s="1"/>
      <c r="N89" s="1">
        <f t="shared" si="16"/>
        <v>0.21495327102803738</v>
      </c>
      <c r="O89" s="1">
        <f t="shared" si="17"/>
        <v>7.14116108073789E-2</v>
      </c>
      <c r="Q89">
        <v>89</v>
      </c>
      <c r="S89" s="4"/>
      <c r="T89" s="4"/>
      <c r="U89" s="4"/>
      <c r="V89" s="4"/>
      <c r="W89" s="15"/>
      <c r="X89" s="4">
        <v>24</v>
      </c>
      <c r="Y89" s="4">
        <f t="shared" si="19"/>
        <v>0.22429906542056074</v>
      </c>
      <c r="Z89">
        <f t="shared" si="20"/>
        <v>-1.2002000000000001E-2</v>
      </c>
      <c r="AA89" s="4">
        <f t="shared" si="18"/>
        <v>-5.9133348114206882E-2</v>
      </c>
      <c r="AB89" s="9">
        <f t="shared" si="21"/>
        <v>-1.0591333481142069</v>
      </c>
      <c r="AC89" s="9">
        <f t="shared" si="22"/>
        <v>-0.92918488779247765</v>
      </c>
      <c r="AD89" s="10">
        <f t="shared" si="23"/>
        <v>7.0815112207522346E-2</v>
      </c>
      <c r="AG89">
        <v>29</v>
      </c>
      <c r="AH89">
        <v>-5.9179999999999996E-3</v>
      </c>
      <c r="AI89">
        <v>-7.6660000000000001E-3</v>
      </c>
      <c r="AJ89">
        <v>-6.7920000000000003E-3</v>
      </c>
      <c r="AK89">
        <v>-8.541E-3</v>
      </c>
      <c r="AL89">
        <v>-4.169E-3</v>
      </c>
      <c r="AM89">
        <v>-9.2969999999999997E-3</v>
      </c>
      <c r="AN89">
        <v>-1.1109000000000001E-2</v>
      </c>
      <c r="AO89">
        <v>-1.1459E-2</v>
      </c>
      <c r="AP89">
        <v>-1.1705999999999999E-2</v>
      </c>
      <c r="AQ89">
        <v>-1.1965999999999999E-2</v>
      </c>
      <c r="AR89">
        <v>-1.2073E-2</v>
      </c>
      <c r="AS89">
        <v>-4.7197000000000003E-2</v>
      </c>
      <c r="AT89">
        <v>-7.698E-3</v>
      </c>
    </row>
    <row r="90" spans="2:46" x14ac:dyDescent="0.25">
      <c r="B90">
        <v>0.7030757057269994</v>
      </c>
      <c r="C90">
        <v>7.6193566262654333E-2</v>
      </c>
      <c r="E90">
        <v>0.67289719626168221</v>
      </c>
      <c r="F90">
        <v>7.5850770677325818E-2</v>
      </c>
      <c r="L90" s="1"/>
      <c r="M90" s="1"/>
      <c r="N90" s="1">
        <f t="shared" si="16"/>
        <v>0.20560747663551401</v>
      </c>
      <c r="O90" s="1">
        <f t="shared" si="17"/>
        <v>7.2738604069378709E-2</v>
      </c>
      <c r="Q90">
        <v>90</v>
      </c>
      <c r="S90" s="4"/>
      <c r="T90" s="4"/>
      <c r="U90" s="4"/>
      <c r="V90" s="4"/>
      <c r="W90" s="15"/>
      <c r="X90" s="4">
        <v>23</v>
      </c>
      <c r="Y90" s="4">
        <f t="shared" si="19"/>
        <v>0.21495327102803738</v>
      </c>
      <c r="Z90">
        <f t="shared" si="20"/>
        <v>-1.1864E-2</v>
      </c>
      <c r="AA90" s="4">
        <f t="shared" si="18"/>
        <v>-5.8453427930924048E-2</v>
      </c>
      <c r="AB90" s="9">
        <f t="shared" si="21"/>
        <v>-1.0584534279309241</v>
      </c>
      <c r="AC90" s="9">
        <f t="shared" si="22"/>
        <v>-0.9285883891926211</v>
      </c>
      <c r="AD90" s="10">
        <f t="shared" si="23"/>
        <v>7.14116108073789E-2</v>
      </c>
      <c r="AG90">
        <v>28</v>
      </c>
      <c r="AH90">
        <v>-5.9909999999999998E-3</v>
      </c>
      <c r="AI90">
        <v>-7.7869999999999997E-3</v>
      </c>
      <c r="AJ90">
        <v>-6.8890000000000002E-3</v>
      </c>
      <c r="AK90">
        <v>-8.685E-3</v>
      </c>
      <c r="AL90">
        <v>-4.1939999999999998E-3</v>
      </c>
      <c r="AM90">
        <v>-8.7639999999999992E-3</v>
      </c>
      <c r="AN90">
        <v>-1.1017000000000001E-2</v>
      </c>
      <c r="AO90">
        <v>-1.1226E-2</v>
      </c>
      <c r="AP90">
        <v>-1.1646999999999999E-2</v>
      </c>
      <c r="AQ90">
        <v>-1.2022E-2</v>
      </c>
      <c r="AR90">
        <v>-1.2227999999999999E-2</v>
      </c>
      <c r="AS90">
        <v>-4.7981000000000003E-2</v>
      </c>
      <c r="AT90">
        <v>-7.7739999999999997E-3</v>
      </c>
    </row>
    <row r="91" spans="2:46" x14ac:dyDescent="0.25">
      <c r="B91">
        <v>0.72395720935968244</v>
      </c>
      <c r="C91">
        <v>7.6685101649241721E-2</v>
      </c>
      <c r="E91">
        <v>0.66355140186915884</v>
      </c>
      <c r="F91">
        <v>7.6270048678674374E-2</v>
      </c>
      <c r="L91" s="1"/>
      <c r="M91" s="1"/>
      <c r="N91" s="1">
        <f t="shared" si="16"/>
        <v>0.19626168224299065</v>
      </c>
      <c r="O91" s="1">
        <f t="shared" si="17"/>
        <v>7.5081373932583406E-2</v>
      </c>
      <c r="Q91">
        <v>91</v>
      </c>
      <c r="S91" s="4"/>
      <c r="T91" s="4"/>
      <c r="U91" s="4"/>
      <c r="V91" s="4"/>
      <c r="W91" s="15"/>
      <c r="X91" s="4">
        <v>22</v>
      </c>
      <c r="Y91" s="4">
        <f t="shared" si="19"/>
        <v>0.20560747663551401</v>
      </c>
      <c r="Z91">
        <f t="shared" si="20"/>
        <v>-1.1557E-2</v>
      </c>
      <c r="AA91" s="4">
        <f t="shared" si="18"/>
        <v>-5.6940851871012242E-2</v>
      </c>
      <c r="AB91" s="9">
        <f t="shared" si="21"/>
        <v>-1.0569408518710122</v>
      </c>
      <c r="AC91" s="9">
        <f t="shared" si="22"/>
        <v>-0.92726139593062129</v>
      </c>
      <c r="AD91" s="10">
        <f t="shared" si="23"/>
        <v>7.2738604069378709E-2</v>
      </c>
      <c r="AG91">
        <v>27</v>
      </c>
      <c r="AH91">
        <v>-6.0699999999999999E-3</v>
      </c>
      <c r="AI91">
        <v>-7.9190000000000007E-3</v>
      </c>
      <c r="AJ91">
        <v>-6.9950000000000003E-3</v>
      </c>
      <c r="AK91">
        <v>-8.8439999999999994E-3</v>
      </c>
      <c r="AL91">
        <v>-4.2220000000000001E-3</v>
      </c>
      <c r="AM91">
        <v>-8.1169999999999992E-3</v>
      </c>
      <c r="AN91">
        <v>-1.0862999999999999E-2</v>
      </c>
      <c r="AO91">
        <v>-1.0876E-2</v>
      </c>
      <c r="AP91">
        <v>-1.1478E-2</v>
      </c>
      <c r="AQ91">
        <v>-1.2002000000000001E-2</v>
      </c>
      <c r="AR91">
        <v>-1.2348E-2</v>
      </c>
      <c r="AS91">
        <v>-4.8591000000000002E-2</v>
      </c>
      <c r="AT91">
        <v>-7.8320000000000004E-3</v>
      </c>
    </row>
    <row r="92" spans="2:46" x14ac:dyDescent="0.25">
      <c r="B92">
        <v>0.75136418287757845</v>
      </c>
      <c r="C92">
        <v>7.9371553707829653E-2</v>
      </c>
      <c r="E92">
        <v>0.65420560747663548</v>
      </c>
      <c r="F92">
        <v>7.6659069504667721E-2</v>
      </c>
      <c r="L92" s="1"/>
      <c r="M92" s="1"/>
      <c r="N92" s="1">
        <f t="shared" si="16"/>
        <v>0.18691588785046728</v>
      </c>
      <c r="O92" s="1">
        <f t="shared" si="17"/>
        <v>7.8785716686765039E-2</v>
      </c>
      <c r="Q92">
        <v>92</v>
      </c>
      <c r="S92" s="4"/>
      <c r="T92" s="4"/>
      <c r="U92" s="4"/>
      <c r="V92" s="4"/>
      <c r="W92" s="15"/>
      <c r="X92" s="4">
        <v>21</v>
      </c>
      <c r="Y92" s="4">
        <f t="shared" si="19"/>
        <v>0.19626168224299065</v>
      </c>
      <c r="Z92">
        <f t="shared" si="20"/>
        <v>-1.1015E-2</v>
      </c>
      <c r="AA92" s="4">
        <f t="shared" si="18"/>
        <v>-5.4270440716379674E-2</v>
      </c>
      <c r="AB92" s="9">
        <f t="shared" si="21"/>
        <v>-1.0542704407163797</v>
      </c>
      <c r="AC92" s="9">
        <f t="shared" si="22"/>
        <v>-0.92491862606741659</v>
      </c>
      <c r="AD92" s="10">
        <f t="shared" si="23"/>
        <v>7.5081373932583406E-2</v>
      </c>
      <c r="AG92">
        <v>26</v>
      </c>
      <c r="AH92">
        <v>-6.1580000000000003E-3</v>
      </c>
      <c r="AI92">
        <v>-8.064E-3</v>
      </c>
      <c r="AJ92">
        <v>-7.1110000000000001E-3</v>
      </c>
      <c r="AK92">
        <v>-9.0170000000000007E-3</v>
      </c>
      <c r="AL92">
        <v>-4.2509999999999996E-3</v>
      </c>
      <c r="AM92">
        <v>-7.339E-3</v>
      </c>
      <c r="AN92">
        <v>-1.0626E-2</v>
      </c>
      <c r="AO92">
        <v>-1.038E-2</v>
      </c>
      <c r="AP92">
        <v>-1.1155E-2</v>
      </c>
      <c r="AQ92">
        <v>-1.1864E-2</v>
      </c>
      <c r="AR92">
        <v>-1.2402E-2</v>
      </c>
      <c r="AS92">
        <v>-4.8873E-2</v>
      </c>
      <c r="AT92">
        <v>-7.8560000000000001E-3</v>
      </c>
    </row>
    <row r="93" spans="2:46" x14ac:dyDescent="0.25">
      <c r="B93">
        <v>0.77486615079487497</v>
      </c>
      <c r="C93">
        <v>8.050961538461518E-2</v>
      </c>
      <c r="E93">
        <v>0.64485981308411211</v>
      </c>
      <c r="F93">
        <v>7.7013510701683829E-2</v>
      </c>
      <c r="L93" s="1"/>
      <c r="M93" s="1"/>
      <c r="N93" s="1">
        <f t="shared" si="16"/>
        <v>0.17757009345794392</v>
      </c>
      <c r="O93" s="1">
        <f t="shared" si="17"/>
        <v>8.4253620518783379E-2</v>
      </c>
      <c r="Q93">
        <v>93</v>
      </c>
      <c r="S93" s="4"/>
      <c r="T93" s="4"/>
      <c r="U93" s="4"/>
      <c r="V93" s="4"/>
      <c r="W93" s="15"/>
      <c r="X93" s="4">
        <v>20</v>
      </c>
      <c r="Y93" s="4">
        <f t="shared" si="19"/>
        <v>0.18691588785046728</v>
      </c>
      <c r="Z93">
        <f t="shared" si="20"/>
        <v>-1.0158E-2</v>
      </c>
      <c r="AA93" s="4">
        <f t="shared" si="18"/>
        <v>-5.0048037839036288E-2</v>
      </c>
      <c r="AB93" s="9">
        <f t="shared" si="21"/>
        <v>-1.0500480378390362</v>
      </c>
      <c r="AC93" s="9">
        <f t="shared" si="22"/>
        <v>-0.92121428331323496</v>
      </c>
      <c r="AD93" s="10">
        <f t="shared" si="23"/>
        <v>7.8785716686765039E-2</v>
      </c>
      <c r="AG93">
        <v>25</v>
      </c>
      <c r="AH93">
        <v>-6.2509999999999996E-3</v>
      </c>
      <c r="AI93">
        <v>-8.2179999999999996E-3</v>
      </c>
      <c r="AJ93">
        <v>-7.234E-3</v>
      </c>
      <c r="AK93">
        <v>-9.2020000000000001E-3</v>
      </c>
      <c r="AL93">
        <v>-4.2830000000000003E-3</v>
      </c>
      <c r="AM93">
        <v>-6.4130000000000003E-3</v>
      </c>
      <c r="AN93">
        <v>-1.0283E-2</v>
      </c>
      <c r="AO93">
        <v>-9.7099999999999999E-3</v>
      </c>
      <c r="AP93">
        <v>-1.0628E-2</v>
      </c>
      <c r="AQ93">
        <v>-1.1557E-2</v>
      </c>
      <c r="AR93">
        <v>-1.2344000000000001E-2</v>
      </c>
      <c r="AS93">
        <v>-4.8604000000000001E-2</v>
      </c>
      <c r="AT93">
        <v>-7.8230000000000001E-3</v>
      </c>
    </row>
    <row r="94" spans="2:46" x14ac:dyDescent="0.25">
      <c r="B94">
        <v>0.79967321268921354</v>
      </c>
      <c r="C94">
        <v>8.5317307692307429E-2</v>
      </c>
      <c r="E94">
        <v>0.63551401869158874</v>
      </c>
      <c r="F94">
        <v>7.7337694723345063E-2</v>
      </c>
      <c r="L94" s="1"/>
      <c r="M94" s="1"/>
      <c r="N94" s="1">
        <f t="shared" si="16"/>
        <v>0.16822429906542055</v>
      </c>
      <c r="O94" s="1">
        <f t="shared" si="17"/>
        <v>9.1934620605341855E-2</v>
      </c>
      <c r="Q94">
        <v>94</v>
      </c>
      <c r="S94" s="4"/>
      <c r="T94" s="4"/>
      <c r="U94" s="4"/>
      <c r="V94" s="4"/>
      <c r="W94" s="15"/>
      <c r="X94" s="4">
        <v>19</v>
      </c>
      <c r="Y94" s="4">
        <f t="shared" si="19"/>
        <v>0.17757009345794392</v>
      </c>
      <c r="Z94">
        <f t="shared" si="20"/>
        <v>-8.8929999999999999E-3</v>
      </c>
      <c r="AA94" s="4">
        <f t="shared" si="18"/>
        <v>-4.3815436158943656E-2</v>
      </c>
      <c r="AB94" s="9">
        <f t="shared" si="21"/>
        <v>-1.0438154361589436</v>
      </c>
      <c r="AC94" s="9">
        <f t="shared" si="22"/>
        <v>-0.91574637948121662</v>
      </c>
      <c r="AD94" s="10">
        <f t="shared" si="23"/>
        <v>8.4253620518783379E-2</v>
      </c>
      <c r="AG94">
        <v>24</v>
      </c>
      <c r="AH94">
        <v>-6.3460000000000001E-3</v>
      </c>
      <c r="AI94">
        <v>-8.3770000000000008E-3</v>
      </c>
      <c r="AJ94">
        <v>-7.3619999999999996E-3</v>
      </c>
      <c r="AK94">
        <v>-9.3930000000000003E-3</v>
      </c>
      <c r="AL94">
        <v>-4.3160000000000004E-3</v>
      </c>
      <c r="AM94">
        <v>-5.3220000000000003E-3</v>
      </c>
      <c r="AN94">
        <v>-9.8019999999999999E-3</v>
      </c>
      <c r="AO94">
        <v>-8.8299999999999993E-3</v>
      </c>
      <c r="AP94">
        <v>-9.8309999999999995E-3</v>
      </c>
      <c r="AQ94">
        <v>-1.1015E-2</v>
      </c>
      <c r="AR94">
        <v>-1.2112E-2</v>
      </c>
      <c r="AS94">
        <v>-4.7473000000000001E-2</v>
      </c>
      <c r="AT94">
        <v>-7.7029999999999998E-3</v>
      </c>
    </row>
    <row r="95" spans="2:46" x14ac:dyDescent="0.25">
      <c r="B95">
        <v>0.81923934601432602</v>
      </c>
      <c r="C95">
        <v>9.027884615384596E-2</v>
      </c>
      <c r="E95">
        <v>0.62616822429906538</v>
      </c>
      <c r="F95">
        <v>7.7631621569651199E-2</v>
      </c>
      <c r="L95" s="1"/>
      <c r="M95" s="1"/>
      <c r="N95" s="1">
        <f t="shared" si="16"/>
        <v>0.15887850467289719</v>
      </c>
      <c r="O95" s="1">
        <f t="shared" si="17"/>
        <v>0.10232147665936564</v>
      </c>
      <c r="Q95">
        <v>95</v>
      </c>
      <c r="S95" s="4"/>
      <c r="T95" s="4">
        <v>107</v>
      </c>
      <c r="U95" s="4"/>
      <c r="V95" s="4"/>
      <c r="W95" s="15"/>
      <c r="X95" s="4">
        <v>18</v>
      </c>
      <c r="Y95" s="4">
        <f t="shared" si="19"/>
        <v>0.16822429906542055</v>
      </c>
      <c r="Z95">
        <f t="shared" si="20"/>
        <v>-7.1159999999999999E-3</v>
      </c>
      <c r="AA95" s="4">
        <f t="shared" si="18"/>
        <v>-3.506023205971473E-2</v>
      </c>
      <c r="AB95" s="9">
        <f t="shared" si="21"/>
        <v>-1.0350602320597146</v>
      </c>
      <c r="AC95" s="9">
        <f t="shared" si="22"/>
        <v>-0.90806537939465815</v>
      </c>
      <c r="AD95" s="10">
        <f t="shared" si="23"/>
        <v>9.1934620605341855E-2</v>
      </c>
      <c r="AG95">
        <v>23</v>
      </c>
      <c r="AH95">
        <v>-6.437E-3</v>
      </c>
      <c r="AI95">
        <v>-8.5280000000000009E-3</v>
      </c>
      <c r="AJ95">
        <v>-7.4819999999999999E-3</v>
      </c>
      <c r="AK95">
        <v>-9.5729999999999999E-3</v>
      </c>
      <c r="AL95">
        <v>-4.346E-3</v>
      </c>
      <c r="AM95">
        <v>-4.0489999999999996E-3</v>
      </c>
      <c r="AN95">
        <v>-9.1489999999999991E-3</v>
      </c>
      <c r="AO95">
        <v>-7.705E-3</v>
      </c>
      <c r="AP95">
        <v>-8.6960000000000006E-3</v>
      </c>
      <c r="AQ95">
        <v>-1.0158E-2</v>
      </c>
      <c r="AR95">
        <v>-1.1624000000000001E-2</v>
      </c>
      <c r="AS95">
        <v>-4.5074999999999997E-2</v>
      </c>
      <c r="AT95">
        <v>-7.4539999999999997E-3</v>
      </c>
    </row>
    <row r="96" spans="2:46" x14ac:dyDescent="0.25">
      <c r="B96">
        <v>0.84017223129964824</v>
      </c>
      <c r="C96">
        <v>0.10576923076923066</v>
      </c>
      <c r="E96">
        <v>0.61682242990654201</v>
      </c>
      <c r="F96">
        <v>7.7899613694224379E-2</v>
      </c>
      <c r="L96" s="1"/>
      <c r="M96" s="1"/>
      <c r="N96" s="1">
        <f t="shared" si="16"/>
        <v>0.14953271028037382</v>
      </c>
      <c r="O96" s="1">
        <f t="shared" si="17"/>
        <v>0.11593720556913456</v>
      </c>
      <c r="Q96">
        <v>96</v>
      </c>
      <c r="S96" s="4"/>
      <c r="T96" s="4">
        <f>1/107</f>
        <v>9.3457943925233638E-3</v>
      </c>
      <c r="U96" s="4"/>
      <c r="V96" s="4"/>
      <c r="W96" s="15"/>
      <c r="X96" s="4">
        <v>17</v>
      </c>
      <c r="Y96" s="4">
        <f t="shared" si="19"/>
        <v>0.15887850467289719</v>
      </c>
      <c r="Z96">
        <f t="shared" si="20"/>
        <v>-4.7130000000000002E-3</v>
      </c>
      <c r="AA96" s="4">
        <f t="shared" si="18"/>
        <v>-2.3220752346463674E-2</v>
      </c>
      <c r="AB96" s="9">
        <f t="shared" si="21"/>
        <v>-1.0232207523464636</v>
      </c>
      <c r="AC96" s="9">
        <f t="shared" si="22"/>
        <v>-0.89767852334063436</v>
      </c>
      <c r="AD96" s="10">
        <f t="shared" si="23"/>
        <v>0.10232147665936564</v>
      </c>
      <c r="AG96">
        <v>22</v>
      </c>
      <c r="AH96">
        <v>-6.5059999999999996E-3</v>
      </c>
      <c r="AI96">
        <v>-8.6429999999999996E-3</v>
      </c>
      <c r="AJ96">
        <v>-7.5750000000000001E-3</v>
      </c>
      <c r="AK96">
        <v>-9.7120000000000001E-3</v>
      </c>
      <c r="AL96">
        <v>-4.3689999999999996E-3</v>
      </c>
      <c r="AM96">
        <v>-2.578E-3</v>
      </c>
      <c r="AN96">
        <v>-8.2839999999999997E-3</v>
      </c>
      <c r="AO96">
        <v>-6.293E-3</v>
      </c>
      <c r="AP96">
        <v>-7.1409999999999998E-3</v>
      </c>
      <c r="AQ96">
        <v>-8.8929999999999999E-3</v>
      </c>
      <c r="AR96">
        <v>-1.0776000000000001E-2</v>
      </c>
      <c r="AS96">
        <v>-4.0892999999999999E-2</v>
      </c>
      <c r="AT96">
        <v>-7.0239999999999999E-3</v>
      </c>
    </row>
    <row r="97" spans="2:46" x14ac:dyDescent="0.25">
      <c r="B97">
        <v>0.86633576882366725</v>
      </c>
      <c r="C97">
        <v>0.13461538461538355</v>
      </c>
      <c r="E97">
        <v>0.60747663551401865</v>
      </c>
      <c r="F97">
        <v>7.8150316004309106E-2</v>
      </c>
      <c r="L97" s="1"/>
      <c r="M97" s="1"/>
      <c r="N97" s="1">
        <f t="shared" si="16"/>
        <v>0.14018691588785046</v>
      </c>
      <c r="O97" s="1">
        <f t="shared" si="17"/>
        <v>0.13329617931568438</v>
      </c>
      <c r="Q97">
        <v>97</v>
      </c>
      <c r="S97" s="4"/>
      <c r="T97" s="4"/>
      <c r="U97" s="4"/>
      <c r="V97" s="4"/>
      <c r="W97" s="15"/>
      <c r="X97" s="4">
        <v>16</v>
      </c>
      <c r="Y97" s="4">
        <f t="shared" si="19"/>
        <v>0.14953271028037382</v>
      </c>
      <c r="Z97">
        <f t="shared" si="20"/>
        <v>-1.5629999999999999E-3</v>
      </c>
      <c r="AA97" s="4">
        <f t="shared" si="18"/>
        <v>-7.7008351193555537E-3</v>
      </c>
      <c r="AB97" s="9">
        <f t="shared" si="21"/>
        <v>-1.0077008351193555</v>
      </c>
      <c r="AC97" s="9">
        <f t="shared" si="22"/>
        <v>-0.88406279443086544</v>
      </c>
      <c r="AD97" s="10">
        <f t="shared" si="23"/>
        <v>0.11593720556913456</v>
      </c>
      <c r="AG97">
        <v>21</v>
      </c>
      <c r="AH97">
        <v>-6.5279999999999999E-3</v>
      </c>
      <c r="AI97">
        <v>-8.6800000000000002E-3</v>
      </c>
      <c r="AJ97">
        <v>-7.6039999999999996E-3</v>
      </c>
      <c r="AK97">
        <v>-9.7560000000000008E-3</v>
      </c>
      <c r="AL97">
        <v>-4.3759999999999997E-3</v>
      </c>
      <c r="AM97">
        <v>-8.92E-4</v>
      </c>
      <c r="AN97">
        <v>-7.1640000000000002E-3</v>
      </c>
      <c r="AO97">
        <v>-4.5519999999999996E-3</v>
      </c>
      <c r="AP97">
        <v>-5.0819999999999997E-3</v>
      </c>
      <c r="AQ97">
        <v>-7.1159999999999999E-3</v>
      </c>
      <c r="AR97">
        <v>-9.443E-3</v>
      </c>
      <c r="AS97">
        <v>-3.4301999999999999E-2</v>
      </c>
      <c r="AT97">
        <v>-6.352E-3</v>
      </c>
    </row>
    <row r="98" spans="2:46" x14ac:dyDescent="0.25">
      <c r="B98">
        <v>0.88076373688483112</v>
      </c>
      <c r="C98">
        <v>0.16826923076922945</v>
      </c>
      <c r="E98">
        <v>0.59813084112149528</v>
      </c>
      <c r="F98">
        <v>7.8379406046282907E-2</v>
      </c>
      <c r="L98" s="1"/>
      <c r="M98" s="1"/>
      <c r="N98" s="1">
        <f t="shared" si="16"/>
        <v>0.13084112149532709</v>
      </c>
      <c r="O98" s="1">
        <f t="shared" si="17"/>
        <v>0.15490412497280659</v>
      </c>
      <c r="Q98">
        <v>98</v>
      </c>
      <c r="S98" s="4"/>
      <c r="T98" s="4"/>
      <c r="U98" s="4"/>
      <c r="V98" s="4"/>
      <c r="W98" s="15"/>
      <c r="X98" s="4">
        <v>15</v>
      </c>
      <c r="Y98" s="4">
        <f t="shared" si="19"/>
        <v>0.14018691588785046</v>
      </c>
      <c r="Z98">
        <f t="shared" si="20"/>
        <v>2.4529999999999999E-3</v>
      </c>
      <c r="AA98" s="4">
        <f t="shared" si="18"/>
        <v>1.2085827605744831E-2</v>
      </c>
      <c r="AB98" s="9">
        <f t="shared" si="21"/>
        <v>-0.98791417239425516</v>
      </c>
      <c r="AC98" s="9">
        <f t="shared" si="22"/>
        <v>-0.86670382068431562</v>
      </c>
      <c r="AD98" s="10">
        <f t="shared" si="23"/>
        <v>0.13329617931568438</v>
      </c>
      <c r="AG98">
        <v>20</v>
      </c>
      <c r="AH98">
        <v>-6.4559999999999999E-3</v>
      </c>
      <c r="AI98">
        <v>-8.5620000000000002E-3</v>
      </c>
      <c r="AJ98">
        <v>-7.509E-3</v>
      </c>
      <c r="AK98">
        <v>-9.6150000000000003E-3</v>
      </c>
      <c r="AL98">
        <v>-4.3509999999999998E-3</v>
      </c>
      <c r="AM98">
        <v>1.023E-3</v>
      </c>
      <c r="AN98">
        <v>-5.7429999999999998E-3</v>
      </c>
      <c r="AO98">
        <v>-2.4380000000000001E-3</v>
      </c>
      <c r="AP98">
        <v>-2.4320000000000001E-3</v>
      </c>
      <c r="AQ98">
        <v>-4.7130000000000002E-3</v>
      </c>
      <c r="AR98">
        <v>-7.4799999999999997E-3</v>
      </c>
      <c r="AS98">
        <v>-2.4576000000000001E-2</v>
      </c>
      <c r="AT98">
        <v>-5.365E-3</v>
      </c>
    </row>
    <row r="99" spans="2:46" x14ac:dyDescent="0.25">
      <c r="B99">
        <v>0.90044290984575159</v>
      </c>
      <c r="C99">
        <v>0.21634615384615319</v>
      </c>
      <c r="E99">
        <v>0.58878504672897192</v>
      </c>
      <c r="F99">
        <v>7.8582561366523973E-2</v>
      </c>
      <c r="L99" s="1"/>
      <c r="M99" s="1"/>
      <c r="N99" s="1">
        <f t="shared" si="16"/>
        <v>0.12149532710280374</v>
      </c>
      <c r="O99" s="1">
        <f t="shared" si="17"/>
        <v>0.18121057771720472</v>
      </c>
      <c r="Q99">
        <v>99</v>
      </c>
      <c r="S99" s="4"/>
      <c r="T99" s="4"/>
      <c r="U99" s="4"/>
      <c r="V99" s="4"/>
      <c r="W99" s="15"/>
      <c r="X99" s="4">
        <v>14</v>
      </c>
      <c r="Y99" s="4">
        <f t="shared" si="19"/>
        <v>0.13084112149532709</v>
      </c>
      <c r="Z99">
        <f t="shared" si="20"/>
        <v>7.4520000000000003E-3</v>
      </c>
      <c r="AA99" s="4">
        <f t="shared" si="18"/>
        <v>3.6715689897272932E-2</v>
      </c>
      <c r="AB99" s="9">
        <f t="shared" si="21"/>
        <v>-0.96328431010272708</v>
      </c>
      <c r="AC99" s="9">
        <f t="shared" si="22"/>
        <v>-0.84509587502719341</v>
      </c>
      <c r="AD99" s="10">
        <f t="shared" si="23"/>
        <v>0.15490412497280659</v>
      </c>
      <c r="AG99">
        <v>19</v>
      </c>
      <c r="AH99">
        <v>-6.2240000000000004E-3</v>
      </c>
      <c r="AI99">
        <v>-8.1770000000000002E-3</v>
      </c>
      <c r="AJ99">
        <v>-7.2009999999999999E-3</v>
      </c>
      <c r="AK99">
        <v>-9.1540000000000007E-3</v>
      </c>
      <c r="AL99">
        <v>-4.2709999999999996E-3</v>
      </c>
      <c r="AM99">
        <v>3.1800000000000001E-3</v>
      </c>
      <c r="AN99">
        <v>-3.9699999999999996E-3</v>
      </c>
      <c r="AO99">
        <v>9.5000000000000005E-5</v>
      </c>
      <c r="AP99">
        <v>8.9899999999999995E-4</v>
      </c>
      <c r="AQ99">
        <v>-1.5629999999999999E-3</v>
      </c>
      <c r="AR99">
        <v>-4.7229999999999998E-3</v>
      </c>
      <c r="AS99">
        <v>-1.0902E-2</v>
      </c>
      <c r="AT99">
        <v>-3.9830000000000004E-3</v>
      </c>
    </row>
    <row r="100" spans="2:46" x14ac:dyDescent="0.25">
      <c r="B100">
        <v>0.91424736155213782</v>
      </c>
      <c r="C100">
        <v>0.27029807692307661</v>
      </c>
      <c r="E100">
        <v>0.57943925233644855</v>
      </c>
      <c r="F100">
        <v>7.8755459511409831E-2</v>
      </c>
      <c r="L100" s="1"/>
      <c r="M100" s="1"/>
      <c r="N100" s="1">
        <f t="shared" si="16"/>
        <v>0.11214953271028037</v>
      </c>
      <c r="O100" s="1">
        <f t="shared" si="17"/>
        <v>0.21262184818936058</v>
      </c>
      <c r="Q100">
        <v>100</v>
      </c>
      <c r="S100" s="4"/>
      <c r="T100" s="4"/>
      <c r="U100" s="4"/>
      <c r="V100" s="4"/>
      <c r="W100" s="15"/>
      <c r="X100" s="4">
        <v>13</v>
      </c>
      <c r="Y100" s="4">
        <f t="shared" si="19"/>
        <v>0.12149532710280374</v>
      </c>
      <c r="Z100">
        <f t="shared" si="20"/>
        <v>1.3538E-2</v>
      </c>
      <c r="AA100" s="4">
        <f t="shared" si="18"/>
        <v>6.6701155371615792E-2</v>
      </c>
      <c r="AB100" s="9">
        <f t="shared" si="21"/>
        <v>-0.93329884462838419</v>
      </c>
      <c r="AC100" s="9">
        <f t="shared" si="22"/>
        <v>-0.81878942228279528</v>
      </c>
      <c r="AD100" s="10">
        <f t="shared" si="23"/>
        <v>0.18121057771720472</v>
      </c>
      <c r="AG100">
        <v>18</v>
      </c>
      <c r="AH100">
        <v>-5.7390000000000002E-3</v>
      </c>
      <c r="AI100">
        <v>-7.3720000000000001E-3</v>
      </c>
      <c r="AJ100">
        <v>-6.5560000000000002E-3</v>
      </c>
      <c r="AK100">
        <v>-8.1890000000000001E-3</v>
      </c>
      <c r="AL100">
        <v>-4.1060000000000003E-3</v>
      </c>
      <c r="AM100">
        <v>5.5890000000000002E-3</v>
      </c>
      <c r="AN100">
        <v>-1.7960000000000001E-3</v>
      </c>
      <c r="AO100">
        <v>3.0929999999999998E-3</v>
      </c>
      <c r="AP100">
        <v>4.9959999999999996E-3</v>
      </c>
      <c r="AQ100">
        <v>2.4529999999999999E-3</v>
      </c>
      <c r="AR100">
        <v>-1.0020000000000001E-3</v>
      </c>
      <c r="AS100">
        <v>7.5880000000000001E-3</v>
      </c>
      <c r="AT100">
        <v>-2.117E-3</v>
      </c>
    </row>
    <row r="101" spans="2:46" x14ac:dyDescent="0.25">
      <c r="B101">
        <v>0.92809651529631865</v>
      </c>
      <c r="C101">
        <v>0.33173076923076872</v>
      </c>
      <c r="E101">
        <v>0.57009345794392519</v>
      </c>
      <c r="F101">
        <v>7.8906745388185096E-2</v>
      </c>
      <c r="L101" s="1"/>
      <c r="M101" s="1"/>
      <c r="N101" s="1">
        <f t="shared" si="16"/>
        <v>0.10280373831775701</v>
      </c>
      <c r="O101" s="1">
        <f t="shared" si="17"/>
        <v>0.24945779795731338</v>
      </c>
      <c r="Q101">
        <v>101</v>
      </c>
      <c r="S101" s="4"/>
      <c r="T101" s="4"/>
      <c r="U101" s="4"/>
      <c r="V101" s="4"/>
      <c r="W101" s="15"/>
      <c r="X101" s="4">
        <v>12</v>
      </c>
      <c r="Y101" s="4">
        <f t="shared" si="19"/>
        <v>0.11214953271028037</v>
      </c>
      <c r="Z101">
        <f t="shared" si="20"/>
        <v>2.0805000000000001E-2</v>
      </c>
      <c r="AA101" s="4">
        <f t="shared" si="18"/>
        <v>0.10250535806666174</v>
      </c>
      <c r="AB101" s="9">
        <f t="shared" si="21"/>
        <v>-0.89749464193333828</v>
      </c>
      <c r="AC101" s="9">
        <f t="shared" si="22"/>
        <v>-0.78737815181063942</v>
      </c>
      <c r="AD101" s="10">
        <f t="shared" si="23"/>
        <v>0.21262184818936058</v>
      </c>
      <c r="AG101">
        <v>17</v>
      </c>
      <c r="AH101">
        <v>-4.8820000000000001E-3</v>
      </c>
      <c r="AI101">
        <v>-5.9490000000000003E-3</v>
      </c>
      <c r="AJ101">
        <v>-5.4149999999999997E-3</v>
      </c>
      <c r="AK101">
        <v>-6.4819999999999999E-3</v>
      </c>
      <c r="AL101">
        <v>-3.8159999999999999E-3</v>
      </c>
      <c r="AM101">
        <v>8.2579999999999997E-3</v>
      </c>
      <c r="AN101">
        <v>8.2899999999999998E-4</v>
      </c>
      <c r="AO101">
        <v>6.5989999999999998E-3</v>
      </c>
      <c r="AP101">
        <v>9.9360000000000004E-3</v>
      </c>
      <c r="AQ101">
        <v>7.4520000000000003E-3</v>
      </c>
      <c r="AR101">
        <v>3.8609999999999998E-3</v>
      </c>
      <c r="AS101">
        <v>3.1780000000000003E-2</v>
      </c>
      <c r="AT101">
        <v>3.1799999999999998E-4</v>
      </c>
    </row>
    <row r="102" spans="2:46" x14ac:dyDescent="0.25">
      <c r="B102">
        <v>0.93999650604761986</v>
      </c>
      <c r="C102">
        <v>0.40384615384615308</v>
      </c>
      <c r="E102">
        <v>0.56074766355140182</v>
      </c>
      <c r="F102">
        <v>7.9040741450471685E-2</v>
      </c>
      <c r="L102" s="1"/>
      <c r="M102" s="1"/>
      <c r="N102" s="1">
        <f t="shared" si="16"/>
        <v>9.3457943925233641E-2</v>
      </c>
      <c r="O102" s="1">
        <f t="shared" si="17"/>
        <v>0.29194319460941465</v>
      </c>
      <c r="Q102">
        <v>102</v>
      </c>
      <c r="S102" s="4"/>
      <c r="T102" s="4"/>
      <c r="U102" s="4"/>
      <c r="V102" s="4"/>
      <c r="W102" s="15"/>
      <c r="X102" s="4">
        <v>11</v>
      </c>
      <c r="Y102" s="4">
        <f t="shared" si="19"/>
        <v>0.10280373831775701</v>
      </c>
      <c r="Z102">
        <f t="shared" si="20"/>
        <v>2.9326999999999999E-2</v>
      </c>
      <c r="AA102" s="4">
        <f t="shared" si="18"/>
        <v>0.14449289286330155</v>
      </c>
      <c r="AB102" s="9">
        <f t="shared" si="21"/>
        <v>-0.85550710713669842</v>
      </c>
      <c r="AC102" s="9">
        <f t="shared" si="22"/>
        <v>-0.75054220204268662</v>
      </c>
      <c r="AD102" s="10">
        <f t="shared" si="23"/>
        <v>0.24945779795731338</v>
      </c>
      <c r="AG102">
        <v>16</v>
      </c>
      <c r="AH102">
        <v>-3.509E-3</v>
      </c>
      <c r="AI102">
        <v>-3.666E-3</v>
      </c>
      <c r="AJ102">
        <v>-3.5869999999999999E-3</v>
      </c>
      <c r="AK102">
        <v>-3.7450000000000001E-3</v>
      </c>
      <c r="AL102">
        <v>-3.3540000000000002E-3</v>
      </c>
      <c r="AM102">
        <v>1.1192000000000001E-2</v>
      </c>
      <c r="AN102">
        <v>3.9500000000000004E-3</v>
      </c>
      <c r="AO102">
        <v>1.0656000000000001E-2</v>
      </c>
      <c r="AP102">
        <v>1.5789000000000001E-2</v>
      </c>
      <c r="AQ102">
        <v>1.3538E-2</v>
      </c>
      <c r="AR102">
        <v>1.0036E-2</v>
      </c>
      <c r="AS102">
        <v>6.2533000000000005E-2</v>
      </c>
      <c r="AT102">
        <v>3.408E-3</v>
      </c>
    </row>
    <row r="103" spans="2:46" x14ac:dyDescent="0.25">
      <c r="B103">
        <v>0.9519225986784623</v>
      </c>
      <c r="C103">
        <v>0.47596153846153744</v>
      </c>
      <c r="E103">
        <v>0.55140186915887845</v>
      </c>
      <c r="F103">
        <v>7.9157447698269712E-2</v>
      </c>
      <c r="L103" s="1"/>
      <c r="M103" s="1"/>
      <c r="N103" s="1">
        <f t="shared" si="16"/>
        <v>8.4112149532710276E-2</v>
      </c>
      <c r="O103" s="1">
        <f t="shared" si="17"/>
        <v>0.34016448721810755</v>
      </c>
      <c r="Q103">
        <v>103</v>
      </c>
      <c r="S103" s="4"/>
      <c r="T103" s="4"/>
      <c r="U103" s="4"/>
      <c r="V103" s="4"/>
      <c r="W103" s="15"/>
      <c r="X103" s="4">
        <v>10</v>
      </c>
      <c r="Y103" s="4">
        <f t="shared" si="19"/>
        <v>9.3457943925233641E-2</v>
      </c>
      <c r="Z103">
        <f t="shared" si="20"/>
        <v>3.9156000000000003E-2</v>
      </c>
      <c r="AA103" s="4">
        <f t="shared" ref="AA103:AA113" si="24">Z103/$AA$5</f>
        <v>0.19291996156972879</v>
      </c>
      <c r="AB103" s="9">
        <f t="shared" si="21"/>
        <v>-0.80708003843027121</v>
      </c>
      <c r="AC103" s="9">
        <f t="shared" si="22"/>
        <v>-0.70805680539058535</v>
      </c>
      <c r="AD103" s="10">
        <f t="shared" si="23"/>
        <v>0.29194319460941465</v>
      </c>
      <c r="AG103">
        <v>15</v>
      </c>
      <c r="AH103">
        <v>-1.456E-3</v>
      </c>
      <c r="AI103">
        <v>-2.52E-4</v>
      </c>
      <c r="AJ103">
        <v>-8.5400000000000005E-4</v>
      </c>
      <c r="AK103">
        <v>3.5E-4</v>
      </c>
      <c r="AL103">
        <v>-2.663E-3</v>
      </c>
      <c r="AM103">
        <v>1.4393E-2</v>
      </c>
      <c r="AN103">
        <v>7.6099999999999996E-3</v>
      </c>
      <c r="AO103">
        <v>1.5302E-2</v>
      </c>
      <c r="AP103">
        <v>2.2613000000000001E-2</v>
      </c>
      <c r="AQ103">
        <v>2.0805000000000001E-2</v>
      </c>
      <c r="AR103">
        <v>1.7676999999999998E-2</v>
      </c>
      <c r="AS103">
        <v>0.10063800000000001</v>
      </c>
      <c r="AT103">
        <v>7.2309999999999996E-3</v>
      </c>
    </row>
    <row r="104" spans="2:46" x14ac:dyDescent="0.25">
      <c r="B104">
        <v>0.96252222256476494</v>
      </c>
      <c r="C104">
        <v>0.56249999999999967</v>
      </c>
      <c r="E104">
        <v>0.54205607476635509</v>
      </c>
      <c r="F104">
        <v>7.9252541677957034E-2</v>
      </c>
      <c r="L104" s="1"/>
      <c r="M104" s="1"/>
      <c r="N104" s="1">
        <f t="shared" si="16"/>
        <v>7.476635514018691E-2</v>
      </c>
      <c r="O104" s="1">
        <f t="shared" si="17"/>
        <v>0.39412167578339197</v>
      </c>
      <c r="Q104">
        <v>104</v>
      </c>
      <c r="S104" s="4"/>
      <c r="T104" s="4"/>
      <c r="U104" s="4"/>
      <c r="V104" s="4"/>
      <c r="W104" s="15"/>
      <c r="X104" s="4">
        <v>9</v>
      </c>
      <c r="Y104" s="4">
        <f t="shared" si="19"/>
        <v>8.4112149532710276E-2</v>
      </c>
      <c r="Z104">
        <f t="shared" si="20"/>
        <v>5.0312000000000003E-2</v>
      </c>
      <c r="AA104" s="4">
        <f t="shared" si="24"/>
        <v>0.24788510334294089</v>
      </c>
      <c r="AB104" s="9">
        <f t="shared" si="21"/>
        <v>-0.75211489665705911</v>
      </c>
      <c r="AC104" s="9">
        <f t="shared" si="22"/>
        <v>-0.65983551278189245</v>
      </c>
      <c r="AD104" s="10">
        <f t="shared" si="23"/>
        <v>0.34016448721810755</v>
      </c>
      <c r="AG104">
        <v>14</v>
      </c>
      <c r="AH104">
        <v>1.4450000000000001E-3</v>
      </c>
      <c r="AI104">
        <v>4.5770000000000003E-3</v>
      </c>
      <c r="AJ104">
        <v>3.0119999999999999E-3</v>
      </c>
      <c r="AK104">
        <v>6.1419999999999999E-3</v>
      </c>
      <c r="AL104">
        <v>-1.689E-3</v>
      </c>
      <c r="AM104">
        <v>1.7857999999999999E-2</v>
      </c>
      <c r="AN104">
        <v>1.1844E-2</v>
      </c>
      <c r="AO104">
        <v>2.0570000000000001E-2</v>
      </c>
      <c r="AP104">
        <v>3.0449E-2</v>
      </c>
      <c r="AQ104">
        <v>2.9326999999999999E-2</v>
      </c>
      <c r="AR104">
        <v>2.6922999999999999E-2</v>
      </c>
      <c r="AS104">
        <v>0.14679600000000001</v>
      </c>
      <c r="AT104">
        <v>1.1854999999999999E-2</v>
      </c>
    </row>
    <row r="105" spans="2:46" x14ac:dyDescent="0.25">
      <c r="B105">
        <v>0.97051720771546879</v>
      </c>
      <c r="C105">
        <v>0.63942307692307676</v>
      </c>
      <c r="E105">
        <v>0.53271028037383172</v>
      </c>
      <c r="F105">
        <v>7.9330345843155792E-2</v>
      </c>
      <c r="L105" s="1"/>
      <c r="M105" s="1"/>
      <c r="N105" s="1">
        <f t="shared" si="16"/>
        <v>6.5420560747663545E-2</v>
      </c>
      <c r="O105" s="1">
        <f t="shared" si="17"/>
        <v>0.45369805405746999</v>
      </c>
      <c r="Q105">
        <v>105</v>
      </c>
      <c r="S105" s="4"/>
      <c r="T105" s="4"/>
      <c r="U105" s="4"/>
      <c r="V105" s="4"/>
      <c r="W105" s="15"/>
      <c r="X105" s="4">
        <v>8</v>
      </c>
      <c r="Y105" s="4">
        <f t="shared" si="19"/>
        <v>7.476635514018691E-2</v>
      </c>
      <c r="Z105">
        <f t="shared" si="20"/>
        <v>6.2795000000000004E-2</v>
      </c>
      <c r="AA105" s="4">
        <f t="shared" si="24"/>
        <v>0.30938831818293794</v>
      </c>
      <c r="AB105" s="9">
        <f t="shared" si="21"/>
        <v>-0.69061168181706201</v>
      </c>
      <c r="AC105" s="9">
        <f t="shared" si="22"/>
        <v>-0.60587832421660803</v>
      </c>
      <c r="AD105" s="10">
        <f t="shared" si="23"/>
        <v>0.39412167578339197</v>
      </c>
      <c r="AG105">
        <v>13</v>
      </c>
      <c r="AH105">
        <v>5.3619999999999996E-3</v>
      </c>
      <c r="AI105">
        <v>1.1096999999999999E-2</v>
      </c>
      <c r="AJ105">
        <v>8.2299999999999995E-3</v>
      </c>
      <c r="AK105">
        <v>1.3963E-2</v>
      </c>
      <c r="AL105">
        <v>-3.77E-4</v>
      </c>
      <c r="AM105">
        <v>2.1582E-2</v>
      </c>
      <c r="AN105">
        <v>1.6678999999999999E-2</v>
      </c>
      <c r="AO105">
        <v>2.649E-2</v>
      </c>
      <c r="AP105">
        <v>3.9320000000000001E-2</v>
      </c>
      <c r="AQ105">
        <v>3.9156000000000003E-2</v>
      </c>
      <c r="AR105">
        <v>3.7874999999999999E-2</v>
      </c>
      <c r="AS105">
        <v>0.20153299999999999</v>
      </c>
      <c r="AT105">
        <v>1.7330999999999999E-2</v>
      </c>
    </row>
    <row r="106" spans="2:46" x14ac:dyDescent="0.25">
      <c r="B106">
        <v>0.97717626989754391</v>
      </c>
      <c r="C106">
        <v>0.7019230769230772</v>
      </c>
      <c r="E106">
        <v>0.52336448598130836</v>
      </c>
      <c r="F106">
        <v>7.9390860193865653E-2</v>
      </c>
      <c r="L106" s="1"/>
      <c r="M106" s="1"/>
      <c r="N106" s="1">
        <f t="shared" si="16"/>
        <v>5.6074766355140186E-2</v>
      </c>
      <c r="O106" s="1">
        <f t="shared" si="17"/>
        <v>0.51867749935923391</v>
      </c>
      <c r="Q106">
        <v>106</v>
      </c>
      <c r="S106" s="4"/>
      <c r="T106" s="4"/>
      <c r="U106" s="4"/>
      <c r="V106" s="4"/>
      <c r="W106" s="15"/>
      <c r="X106" s="4">
        <v>7</v>
      </c>
      <c r="Y106" s="4">
        <f t="shared" si="19"/>
        <v>6.5420560747663545E-2</v>
      </c>
      <c r="Z106">
        <f t="shared" si="20"/>
        <v>7.6577999999999993E-2</v>
      </c>
      <c r="AA106" s="4">
        <f t="shared" si="24"/>
        <v>0.37729657822777324</v>
      </c>
      <c r="AB106" s="9">
        <f t="shared" si="21"/>
        <v>-0.62270342177222671</v>
      </c>
      <c r="AC106" s="9">
        <f t="shared" si="22"/>
        <v>-0.54630194594253001</v>
      </c>
      <c r="AD106" s="10">
        <f t="shared" si="23"/>
        <v>0.45369805405746999</v>
      </c>
      <c r="AG106">
        <v>12</v>
      </c>
      <c r="AH106">
        <v>1.0437E-2</v>
      </c>
      <c r="AI106">
        <v>1.9549E-2</v>
      </c>
      <c r="AJ106">
        <v>1.4992999999999999E-2</v>
      </c>
      <c r="AK106">
        <v>2.4102999999999999E-2</v>
      </c>
      <c r="AL106">
        <v>1.322E-3</v>
      </c>
      <c r="AM106">
        <v>2.5557E-2</v>
      </c>
      <c r="AN106">
        <v>2.2133E-2</v>
      </c>
      <c r="AO106">
        <v>3.3083000000000001E-2</v>
      </c>
      <c r="AP106">
        <v>4.9230000000000003E-2</v>
      </c>
      <c r="AQ106">
        <v>5.0312000000000003E-2</v>
      </c>
      <c r="AR106">
        <v>5.0595000000000001E-2</v>
      </c>
      <c r="AS106">
        <v>0.26517000000000002</v>
      </c>
      <c r="AT106">
        <v>2.3689999999999999E-2</v>
      </c>
    </row>
    <row r="107" spans="2:46" x14ac:dyDescent="0.25">
      <c r="B107">
        <v>0.98748926123459702</v>
      </c>
      <c r="C107">
        <v>0.79326923076923073</v>
      </c>
      <c r="E107">
        <v>0.51401869158878499</v>
      </c>
      <c r="F107">
        <v>7.9434084730087173E-2</v>
      </c>
      <c r="L107" s="1"/>
      <c r="M107" s="1"/>
      <c r="N107" s="1">
        <f t="shared" si="16"/>
        <v>4.6728971962616821E-2</v>
      </c>
      <c r="O107" s="1">
        <f t="shared" si="17"/>
        <v>0.5887531174815116</v>
      </c>
      <c r="Q107">
        <v>107</v>
      </c>
      <c r="S107" s="4"/>
      <c r="T107" s="4"/>
      <c r="U107" s="4"/>
      <c r="V107" s="4"/>
      <c r="W107" s="15"/>
      <c r="X107" s="4">
        <v>6</v>
      </c>
      <c r="Y107" s="4">
        <f t="shared" si="19"/>
        <v>5.6074766355140186E-2</v>
      </c>
      <c r="Z107">
        <f t="shared" si="20"/>
        <v>9.1610999999999998E-2</v>
      </c>
      <c r="AA107" s="4">
        <f t="shared" si="24"/>
        <v>0.45136353558495307</v>
      </c>
      <c r="AB107" s="9">
        <f t="shared" si="21"/>
        <v>-0.54863646441504699</v>
      </c>
      <c r="AC107" s="9">
        <f t="shared" si="22"/>
        <v>-0.48132250064076609</v>
      </c>
      <c r="AD107" s="10">
        <f t="shared" si="23"/>
        <v>0.51867749935923391</v>
      </c>
      <c r="AG107">
        <v>11</v>
      </c>
      <c r="AH107">
        <v>1.6782999999999999E-2</v>
      </c>
      <c r="AI107">
        <v>3.0119E-2</v>
      </c>
      <c r="AJ107">
        <v>2.3451E-2</v>
      </c>
      <c r="AK107">
        <v>3.6785999999999999E-2</v>
      </c>
      <c r="AL107">
        <v>3.4429999999999999E-3</v>
      </c>
      <c r="AM107">
        <v>2.9770000000000001E-2</v>
      </c>
      <c r="AN107">
        <v>2.8212000000000001E-2</v>
      </c>
      <c r="AO107">
        <v>4.0364999999999998E-2</v>
      </c>
      <c r="AP107">
        <v>6.0169E-2</v>
      </c>
      <c r="AQ107">
        <v>6.2795000000000004E-2</v>
      </c>
      <c r="AR107">
        <v>6.5105999999999997E-2</v>
      </c>
      <c r="AS107">
        <v>0.33784799999999998</v>
      </c>
      <c r="AT107">
        <v>3.0942999999999998E-2</v>
      </c>
    </row>
    <row r="108" spans="2:46" x14ac:dyDescent="0.25">
      <c r="B108">
        <v>0.99184059356085008</v>
      </c>
      <c r="C108">
        <v>0.84615384615384592</v>
      </c>
      <c r="E108">
        <v>0.49532710280373832</v>
      </c>
      <c r="F108">
        <v>7.9455696998197989E-2</v>
      </c>
      <c r="L108" s="1"/>
      <c r="M108" s="1"/>
      <c r="N108" s="1">
        <f t="shared" si="16"/>
        <v>3.7383177570093455E-2</v>
      </c>
      <c r="O108" s="1">
        <f t="shared" si="17"/>
        <v>0.66353156514468714</v>
      </c>
      <c r="Q108">
        <v>108</v>
      </c>
      <c r="S108" s="4"/>
      <c r="T108" s="4"/>
      <c r="U108" s="4"/>
      <c r="V108" s="4"/>
      <c r="W108" s="15"/>
      <c r="X108" s="4">
        <v>5</v>
      </c>
      <c r="Y108" s="4">
        <f t="shared" si="19"/>
        <v>4.6728971962616821E-2</v>
      </c>
      <c r="Z108">
        <f t="shared" si="20"/>
        <v>0.107823</v>
      </c>
      <c r="AA108" s="4">
        <f t="shared" si="24"/>
        <v>0.53123937624713624</v>
      </c>
      <c r="AB108" s="9">
        <f t="shared" si="21"/>
        <v>-0.46876062375286376</v>
      </c>
      <c r="AC108" s="9">
        <f t="shared" si="22"/>
        <v>-0.4112468825184884</v>
      </c>
      <c r="AD108" s="10">
        <f t="shared" si="23"/>
        <v>0.5887531174815116</v>
      </c>
      <c r="AG108">
        <v>10</v>
      </c>
      <c r="AH108">
        <v>2.4466000000000002E-2</v>
      </c>
      <c r="AI108">
        <v>4.292E-2</v>
      </c>
      <c r="AJ108">
        <v>3.3693000000000001E-2</v>
      </c>
      <c r="AK108">
        <v>5.2145999999999998E-2</v>
      </c>
      <c r="AL108">
        <v>6.0099999999999997E-3</v>
      </c>
      <c r="AM108">
        <v>3.4206E-2</v>
      </c>
      <c r="AN108">
        <v>3.4911999999999999E-2</v>
      </c>
      <c r="AO108">
        <v>4.8349000000000003E-2</v>
      </c>
      <c r="AP108">
        <v>7.2109999999999994E-2</v>
      </c>
      <c r="AQ108">
        <v>7.6577999999999993E-2</v>
      </c>
      <c r="AR108">
        <v>8.1392999999999993E-2</v>
      </c>
      <c r="AS108">
        <v>0.41950199999999999</v>
      </c>
      <c r="AT108">
        <v>3.9081999999999999E-2</v>
      </c>
    </row>
    <row r="109" spans="2:46" x14ac:dyDescent="0.25">
      <c r="B109">
        <v>0.99723566708799505</v>
      </c>
      <c r="C109">
        <v>0.92788461538461553</v>
      </c>
      <c r="E109">
        <v>0.48598130841121495</v>
      </c>
      <c r="F109">
        <v>7.9434084730087173E-2</v>
      </c>
      <c r="L109" s="1"/>
      <c r="M109" s="1"/>
      <c r="N109" s="1">
        <f t="shared" si="16"/>
        <v>2.8037383177570093E-2</v>
      </c>
      <c r="O109" s="1">
        <f t="shared" si="17"/>
        <v>0.74256762962567935</v>
      </c>
      <c r="Q109">
        <v>109</v>
      </c>
      <c r="S109" s="4"/>
      <c r="T109" s="4"/>
      <c r="U109" s="4"/>
      <c r="V109" s="4"/>
      <c r="W109" s="15"/>
      <c r="X109" s="4">
        <v>4</v>
      </c>
      <c r="Y109" s="4">
        <f t="shared" si="19"/>
        <v>3.7383177570093455E-2</v>
      </c>
      <c r="Z109">
        <f t="shared" si="20"/>
        <v>0.12512300000000001</v>
      </c>
      <c r="AA109" s="4">
        <f t="shared" si="24"/>
        <v>0.61647574704998398</v>
      </c>
      <c r="AB109" s="9">
        <f t="shared" si="21"/>
        <v>-0.38352425295001602</v>
      </c>
      <c r="AC109" s="9">
        <f t="shared" si="22"/>
        <v>-0.33646843485531286</v>
      </c>
      <c r="AD109" s="10">
        <f t="shared" si="23"/>
        <v>0.66353156514468714</v>
      </c>
      <c r="AG109">
        <v>9</v>
      </c>
      <c r="AH109">
        <v>3.3505E-2</v>
      </c>
      <c r="AI109">
        <v>5.7980999999999998E-2</v>
      </c>
      <c r="AJ109">
        <v>4.5742999999999999E-2</v>
      </c>
      <c r="AK109">
        <v>7.0219000000000004E-2</v>
      </c>
      <c r="AL109">
        <v>9.0270000000000003E-3</v>
      </c>
      <c r="AM109">
        <v>3.8848000000000001E-2</v>
      </c>
      <c r="AN109">
        <v>4.2219E-2</v>
      </c>
      <c r="AO109">
        <v>5.7035000000000002E-2</v>
      </c>
      <c r="AP109">
        <v>8.5009000000000001E-2</v>
      </c>
      <c r="AQ109">
        <v>9.1610999999999998E-2</v>
      </c>
      <c r="AR109">
        <v>9.9399000000000001E-2</v>
      </c>
      <c r="AS109">
        <v>0.50987199999999999</v>
      </c>
      <c r="AT109">
        <v>4.8078999999999997E-2</v>
      </c>
    </row>
    <row r="110" spans="2:46" x14ac:dyDescent="0.25">
      <c r="B110">
        <v>1</v>
      </c>
      <c r="C110">
        <v>1</v>
      </c>
      <c r="E110">
        <v>0.47663551401869159</v>
      </c>
      <c r="F110">
        <v>7.9390860193865653E-2</v>
      </c>
      <c r="L110" s="1"/>
      <c r="M110" s="1"/>
      <c r="N110" s="1">
        <f t="shared" si="16"/>
        <v>1.8691588785046728E-2</v>
      </c>
      <c r="O110" s="1">
        <f t="shared" si="17"/>
        <v>0.82535558385069685</v>
      </c>
      <c r="Q110">
        <v>110</v>
      </c>
      <c r="S110" s="4"/>
      <c r="T110" s="4"/>
      <c r="U110" s="4"/>
      <c r="V110" s="4"/>
      <c r="W110" s="15"/>
      <c r="X110" s="4">
        <v>3</v>
      </c>
      <c r="Y110" s="4">
        <f t="shared" si="19"/>
        <v>2.8037383177570093E-2</v>
      </c>
      <c r="Z110">
        <f t="shared" si="20"/>
        <v>0.14340800000000001</v>
      </c>
      <c r="AA110" s="4">
        <f t="shared" si="24"/>
        <v>0.70656517133495922</v>
      </c>
      <c r="AB110" s="9">
        <f t="shared" si="21"/>
        <v>-0.29343482866504078</v>
      </c>
      <c r="AC110" s="9">
        <f t="shared" si="22"/>
        <v>-0.25743237037432065</v>
      </c>
      <c r="AD110" s="10">
        <f t="shared" si="23"/>
        <v>0.74256762962567935</v>
      </c>
      <c r="AG110">
        <v>8</v>
      </c>
      <c r="AH110">
        <v>4.3865000000000001E-2</v>
      </c>
      <c r="AI110">
        <v>7.5247999999999995E-2</v>
      </c>
      <c r="AJ110">
        <v>5.9555999999999998E-2</v>
      </c>
      <c r="AK110">
        <v>9.0940999999999994E-2</v>
      </c>
      <c r="AL110">
        <v>1.2482999999999999E-2</v>
      </c>
      <c r="AM110">
        <v>4.3677000000000001E-2</v>
      </c>
      <c r="AN110">
        <v>5.0108E-2</v>
      </c>
      <c r="AO110">
        <v>6.6421999999999995E-2</v>
      </c>
      <c r="AP110">
        <v>9.8809999999999995E-2</v>
      </c>
      <c r="AQ110">
        <v>0.107823</v>
      </c>
      <c r="AR110">
        <v>0.119033</v>
      </c>
      <c r="AS110">
        <v>0.60852099999999998</v>
      </c>
      <c r="AT110">
        <v>5.7887000000000001E-2</v>
      </c>
    </row>
    <row r="111" spans="2:46" x14ac:dyDescent="0.25">
      <c r="E111">
        <v>0.46728971962616822</v>
      </c>
      <c r="F111">
        <v>7.9330345843155792E-2</v>
      </c>
      <c r="L111" s="1"/>
      <c r="M111" s="1"/>
      <c r="N111" s="1">
        <f t="shared" si="16"/>
        <v>9.3457943925233638E-3</v>
      </c>
      <c r="O111" s="1">
        <f t="shared" si="17"/>
        <v>0.91135512111697081</v>
      </c>
      <c r="Q111">
        <v>111</v>
      </c>
      <c r="S111" s="4"/>
      <c r="T111" s="4"/>
      <c r="U111" s="4"/>
      <c r="V111" s="4"/>
      <c r="W111" s="15"/>
      <c r="X111" s="4">
        <v>2</v>
      </c>
      <c r="Y111" s="4">
        <f t="shared" si="19"/>
        <v>1.8691588785046728E-2</v>
      </c>
      <c r="Z111">
        <f t="shared" si="20"/>
        <v>0.16256100000000001</v>
      </c>
      <c r="AA111" s="4">
        <f t="shared" si="24"/>
        <v>0.80093119503362653</v>
      </c>
      <c r="AB111" s="9">
        <f t="shared" si="21"/>
        <v>-0.19906880496637347</v>
      </c>
      <c r="AC111" s="9">
        <f t="shared" si="22"/>
        <v>-0.17464441614930318</v>
      </c>
      <c r="AD111" s="10">
        <f t="shared" si="23"/>
        <v>0.82535558385069685</v>
      </c>
      <c r="AG111">
        <v>7</v>
      </c>
      <c r="AH111">
        <v>5.5466000000000001E-2</v>
      </c>
      <c r="AI111">
        <v>9.4586000000000003E-2</v>
      </c>
      <c r="AJ111">
        <v>7.5024999999999994E-2</v>
      </c>
      <c r="AK111">
        <v>0.114149</v>
      </c>
      <c r="AL111">
        <v>1.6351999999999998E-2</v>
      </c>
      <c r="AM111">
        <v>4.8674000000000002E-2</v>
      </c>
      <c r="AN111">
        <v>5.8546000000000001E-2</v>
      </c>
      <c r="AO111">
        <v>7.6503000000000002E-2</v>
      </c>
      <c r="AP111">
        <v>0.113445</v>
      </c>
      <c r="AQ111">
        <v>0.12512300000000001</v>
      </c>
      <c r="AR111">
        <v>0.14017199999999999</v>
      </c>
      <c r="AS111">
        <v>0.71486400000000005</v>
      </c>
      <c r="AT111">
        <v>6.8444000000000005E-2</v>
      </c>
    </row>
    <row r="112" spans="2:46" x14ac:dyDescent="0.25">
      <c r="E112">
        <v>0.45794392523364486</v>
      </c>
      <c r="F112">
        <v>7.9252541677957034E-2</v>
      </c>
      <c r="L112" s="1"/>
      <c r="M112" s="1"/>
      <c r="N112" s="1">
        <f t="shared" si="16"/>
        <v>0</v>
      </c>
      <c r="O112" s="1">
        <f t="shared" si="17"/>
        <v>1</v>
      </c>
      <c r="Q112">
        <v>112</v>
      </c>
      <c r="S112" s="4"/>
      <c r="T112" s="4"/>
      <c r="U112" s="4"/>
      <c r="V112" s="4"/>
      <c r="W112" s="15"/>
      <c r="X112" s="4">
        <v>1</v>
      </c>
      <c r="Y112" s="4">
        <f t="shared" si="19"/>
        <v>9.3457943925233638E-3</v>
      </c>
      <c r="Z112">
        <f t="shared" si="20"/>
        <v>0.18245700000000001</v>
      </c>
      <c r="AA112" s="4">
        <f t="shared" si="24"/>
        <v>0.8989579484147513</v>
      </c>
      <c r="AB112" s="9">
        <f t="shared" si="21"/>
        <v>-0.1010420515852487</v>
      </c>
      <c r="AC112" s="9">
        <f t="shared" si="22"/>
        <v>-8.8644878883029174E-2</v>
      </c>
      <c r="AD112" s="10">
        <f t="shared" si="23"/>
        <v>0.91135512111697081</v>
      </c>
      <c r="AG112">
        <v>6</v>
      </c>
      <c r="AH112">
        <v>6.8185999999999997E-2</v>
      </c>
      <c r="AI112">
        <v>0.11579299999999999</v>
      </c>
      <c r="AJ112">
        <v>9.1988E-2</v>
      </c>
      <c r="AK112">
        <v>0.139602</v>
      </c>
      <c r="AL112">
        <v>2.0593E-2</v>
      </c>
      <c r="AM112">
        <v>5.3817999999999998E-2</v>
      </c>
      <c r="AN112">
        <v>6.7494999999999999E-2</v>
      </c>
      <c r="AO112">
        <v>8.7268999999999999E-2</v>
      </c>
      <c r="AP112">
        <v>0.12883800000000001</v>
      </c>
      <c r="AQ112">
        <v>0.14340800000000001</v>
      </c>
      <c r="AR112">
        <v>0.16266600000000001</v>
      </c>
      <c r="AS112">
        <v>0.82819799999999999</v>
      </c>
      <c r="AT112">
        <v>7.9676999999999998E-2</v>
      </c>
    </row>
    <row r="113" spans="5:46" x14ac:dyDescent="0.25">
      <c r="E113">
        <v>0.44859813084112149</v>
      </c>
      <c r="F113">
        <v>7.9157447698269712E-2</v>
      </c>
      <c r="L113" s="1"/>
      <c r="M113" s="1"/>
      <c r="N113" s="1">
        <f t="shared" si="16"/>
        <v>0</v>
      </c>
      <c r="O113" s="1">
        <f t="shared" si="17"/>
        <v>0</v>
      </c>
      <c r="Q113">
        <v>113</v>
      </c>
      <c r="S113" s="4"/>
      <c r="T113" s="4"/>
      <c r="U113" s="4"/>
      <c r="V113" s="4"/>
      <c r="W113" s="15"/>
      <c r="X113" s="4">
        <v>0</v>
      </c>
      <c r="Y113" s="4">
        <f t="shared" si="19"/>
        <v>0</v>
      </c>
      <c r="Z113">
        <f t="shared" si="20"/>
        <v>0.20296500000000001</v>
      </c>
      <c r="AA113" s="4">
        <f t="shared" si="24"/>
        <v>1</v>
      </c>
      <c r="AB113" s="9">
        <f t="shared" si="21"/>
        <v>0</v>
      </c>
      <c r="AC113" s="9">
        <f t="shared" si="22"/>
        <v>0</v>
      </c>
      <c r="AD113" s="10">
        <f t="shared" si="23"/>
        <v>1</v>
      </c>
      <c r="AG113">
        <v>5</v>
      </c>
      <c r="AH113">
        <v>8.1874000000000002E-2</v>
      </c>
      <c r="AI113">
        <v>0.13861499999999999</v>
      </c>
      <c r="AJ113">
        <v>0.11024100000000001</v>
      </c>
      <c r="AK113">
        <v>0.166993</v>
      </c>
      <c r="AL113">
        <v>2.5153999999999999E-2</v>
      </c>
      <c r="AM113">
        <v>5.9089999999999997E-2</v>
      </c>
      <c r="AN113">
        <v>7.6914999999999997E-2</v>
      </c>
      <c r="AO113">
        <v>9.8709000000000005E-2</v>
      </c>
      <c r="AP113">
        <v>0.14490500000000001</v>
      </c>
      <c r="AQ113">
        <v>0.16256100000000001</v>
      </c>
      <c r="AR113">
        <v>0.18634700000000001</v>
      </c>
      <c r="AS113">
        <v>0.94772999999999996</v>
      </c>
      <c r="AT113">
        <v>9.1499999999999998E-2</v>
      </c>
    </row>
    <row r="114" spans="5:46" x14ac:dyDescent="0.25">
      <c r="E114">
        <v>0.43925233644859812</v>
      </c>
      <c r="F114">
        <v>7.9040741450471685E-2</v>
      </c>
      <c r="S114" s="4"/>
      <c r="T114" s="4"/>
      <c r="U114" s="4"/>
      <c r="V114" s="4"/>
      <c r="W114" s="15"/>
      <c r="AG114">
        <v>4</v>
      </c>
      <c r="AH114">
        <v>9.6351000000000006E-2</v>
      </c>
      <c r="AI114">
        <v>0.16275500000000001</v>
      </c>
      <c r="AJ114">
        <v>0.129549</v>
      </c>
      <c r="AK114">
        <v>0.195969</v>
      </c>
      <c r="AL114">
        <v>2.9978000000000001E-2</v>
      </c>
      <c r="AM114">
        <v>6.4473000000000003E-2</v>
      </c>
      <c r="AN114">
        <v>8.6765999999999996E-2</v>
      </c>
      <c r="AO114">
        <v>0.110806</v>
      </c>
      <c r="AP114">
        <v>0.16155700000000001</v>
      </c>
      <c r="AQ114">
        <v>0.18245700000000001</v>
      </c>
      <c r="AR114">
        <v>0.211031</v>
      </c>
      <c r="AS114">
        <v>1.0726089999999999</v>
      </c>
      <c r="AT114">
        <v>0.103822</v>
      </c>
    </row>
    <row r="115" spans="5:46" x14ac:dyDescent="0.25">
      <c r="E115">
        <v>0.42990654205607476</v>
      </c>
      <c r="F115">
        <v>7.8906745388185096E-2</v>
      </c>
      <c r="L115" s="1"/>
      <c r="M115" s="1"/>
      <c r="N115" s="1"/>
      <c r="O115" s="1"/>
      <c r="S115" s="4"/>
      <c r="T115" s="4"/>
      <c r="U115" s="4"/>
      <c r="V115" s="4"/>
      <c r="W115" s="15"/>
      <c r="X115" s="4"/>
      <c r="Y115" s="4"/>
      <c r="Z115" s="4"/>
      <c r="AA115" s="4"/>
      <c r="AB115" s="4"/>
      <c r="AG115">
        <v>3</v>
      </c>
      <c r="AH115">
        <v>0.111426</v>
      </c>
      <c r="AI115">
        <v>0.18789600000000001</v>
      </c>
      <c r="AJ115">
        <v>0.14965600000000001</v>
      </c>
      <c r="AK115">
        <v>0.22614799999999999</v>
      </c>
      <c r="AL115">
        <v>3.5000000000000003E-2</v>
      </c>
      <c r="AM115">
        <v>6.9948999999999997E-2</v>
      </c>
      <c r="AN115">
        <v>9.7011E-2</v>
      </c>
      <c r="AO115">
        <v>0.123541</v>
      </c>
      <c r="AP115">
        <v>0.178704</v>
      </c>
      <c r="AQ115">
        <v>0.20296500000000001</v>
      </c>
      <c r="AR115">
        <v>0.23652300000000001</v>
      </c>
      <c r="AS115">
        <v>1.201935</v>
      </c>
      <c r="AT115">
        <v>0.116546</v>
      </c>
    </row>
    <row r="116" spans="5:46" x14ac:dyDescent="0.25">
      <c r="E116">
        <v>0.42056074766355139</v>
      </c>
      <c r="F116">
        <v>7.8755459511409831E-2</v>
      </c>
      <c r="L116" s="1"/>
      <c r="M116" s="1"/>
      <c r="N116" s="1"/>
      <c r="O116" s="1"/>
      <c r="AG116">
        <v>2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</row>
    <row r="117" spans="5:46" x14ac:dyDescent="0.25">
      <c r="E117">
        <v>0.41121495327102803</v>
      </c>
      <c r="F117">
        <v>7.8582561366523973E-2</v>
      </c>
      <c r="AG117">
        <v>1</v>
      </c>
      <c r="AH117">
        <v>1.9848000000000001E-2</v>
      </c>
      <c r="AI117">
        <v>3.3445999999999997E-2</v>
      </c>
      <c r="AJ117">
        <v>2.6646E-2</v>
      </c>
      <c r="AK117">
        <v>4.0247999999999999E-2</v>
      </c>
      <c r="AL117">
        <v>6.2589999999999998E-3</v>
      </c>
      <c r="AM117">
        <v>1.2118E-2</v>
      </c>
      <c r="AN117">
        <v>1.7037E-2</v>
      </c>
      <c r="AO117">
        <v>2.1676999999999998E-2</v>
      </c>
      <c r="AP117">
        <v>3.1231999999999999E-2</v>
      </c>
      <c r="AQ117">
        <v>3.5559E-2</v>
      </c>
      <c r="AR117">
        <v>4.1575000000000001E-2</v>
      </c>
      <c r="AS117">
        <v>0.21126600000000001</v>
      </c>
      <c r="AT117">
        <v>2.0499E-2</v>
      </c>
    </row>
    <row r="118" spans="5:46" x14ac:dyDescent="0.25">
      <c r="E118">
        <v>0.40186915887850466</v>
      </c>
      <c r="F118">
        <v>7.8379406046282907E-2</v>
      </c>
    </row>
    <row r="119" spans="5:46" x14ac:dyDescent="0.25">
      <c r="E119">
        <v>0.3925233644859813</v>
      </c>
      <c r="F119">
        <v>7.8150316004309106E-2</v>
      </c>
    </row>
    <row r="120" spans="5:46" x14ac:dyDescent="0.25">
      <c r="E120">
        <v>0.38317757009345793</v>
      </c>
      <c r="F120">
        <v>7.7899613694224379E-2</v>
      </c>
    </row>
    <row r="121" spans="5:46" x14ac:dyDescent="0.25">
      <c r="E121">
        <v>0.37383177570093457</v>
      </c>
      <c r="F121">
        <v>7.7631621569651199E-2</v>
      </c>
    </row>
    <row r="122" spans="5:46" x14ac:dyDescent="0.25">
      <c r="E122">
        <v>0.3644859813084112</v>
      </c>
      <c r="F122">
        <v>7.7337694723345063E-2</v>
      </c>
    </row>
    <row r="123" spans="5:46" x14ac:dyDescent="0.25">
      <c r="E123">
        <v>0.35514018691588783</v>
      </c>
      <c r="F123">
        <v>7.7013510701683829E-2</v>
      </c>
    </row>
    <row r="124" spans="5:46" x14ac:dyDescent="0.25">
      <c r="E124">
        <v>0.34579439252336447</v>
      </c>
      <c r="F124">
        <v>7.6659069504667721E-2</v>
      </c>
    </row>
    <row r="125" spans="5:46" x14ac:dyDescent="0.25">
      <c r="E125">
        <v>0.3364485981308411</v>
      </c>
      <c r="F125">
        <v>7.6270048678674374E-2</v>
      </c>
    </row>
    <row r="126" spans="5:46" x14ac:dyDescent="0.25">
      <c r="E126">
        <v>0.32710280373831774</v>
      </c>
      <c r="F126">
        <v>7.5850770677325818E-2</v>
      </c>
    </row>
    <row r="127" spans="5:46" x14ac:dyDescent="0.25">
      <c r="E127">
        <v>0.31775700934579437</v>
      </c>
      <c r="F127">
        <v>7.5392590593377995E-2</v>
      </c>
    </row>
    <row r="128" spans="5:46" x14ac:dyDescent="0.25">
      <c r="E128">
        <v>0.30841121495327101</v>
      </c>
      <c r="F128">
        <v>7.4899830880453155E-2</v>
      </c>
    </row>
    <row r="129" spans="5:6" x14ac:dyDescent="0.25">
      <c r="E129">
        <v>0.29906542056074764</v>
      </c>
      <c r="F129">
        <v>7.4363846631306574E-2</v>
      </c>
    </row>
    <row r="130" spans="5:6" x14ac:dyDescent="0.25">
      <c r="E130">
        <v>0.28971962616822428</v>
      </c>
      <c r="F130">
        <v>7.3793282753182865E-2</v>
      </c>
    </row>
    <row r="131" spans="5:6" x14ac:dyDescent="0.25">
      <c r="E131">
        <v>0.28037383177570091</v>
      </c>
      <c r="F131">
        <v>7.3196784153326422E-2</v>
      </c>
    </row>
    <row r="132" spans="5:6" x14ac:dyDescent="0.25">
      <c r="E132">
        <v>0.27102803738317754</v>
      </c>
      <c r="F132">
        <v>7.2578673285359163E-2</v>
      </c>
    </row>
    <row r="133" spans="5:6" x14ac:dyDescent="0.25">
      <c r="E133">
        <v>0.26168224299065418</v>
      </c>
      <c r="F133">
        <v>7.1973529778258216E-2</v>
      </c>
    </row>
    <row r="134" spans="5:6" x14ac:dyDescent="0.25">
      <c r="E134">
        <v>0.25233644859813081</v>
      </c>
      <c r="F134">
        <v>7.1415933261001041E-2</v>
      </c>
    </row>
    <row r="135" spans="5:6" x14ac:dyDescent="0.25">
      <c r="E135">
        <v>0.24299065420560748</v>
      </c>
      <c r="F135">
        <v>7.0970720537919751E-2</v>
      </c>
    </row>
    <row r="136" spans="5:6" x14ac:dyDescent="0.25">
      <c r="E136">
        <v>0.23364485981308411</v>
      </c>
      <c r="F136">
        <v>7.0728663135079528E-2</v>
      </c>
    </row>
    <row r="137" spans="5:6" x14ac:dyDescent="0.25">
      <c r="E137">
        <v>0.22429906542056074</v>
      </c>
      <c r="F137">
        <v>7.0815112207522346E-2</v>
      </c>
    </row>
    <row r="138" spans="5:6" x14ac:dyDescent="0.25">
      <c r="E138">
        <v>0.21495327102803738</v>
      </c>
      <c r="F138">
        <v>7.14116108073789E-2</v>
      </c>
    </row>
    <row r="139" spans="5:6" x14ac:dyDescent="0.25">
      <c r="E139">
        <v>0.20560747663551401</v>
      </c>
      <c r="F139">
        <v>7.2738604069378709E-2</v>
      </c>
    </row>
    <row r="140" spans="5:6" x14ac:dyDescent="0.25">
      <c r="E140">
        <v>0.19626168224299065</v>
      </c>
      <c r="F140">
        <v>7.5081373932583406E-2</v>
      </c>
    </row>
    <row r="141" spans="5:6" x14ac:dyDescent="0.25">
      <c r="E141">
        <v>0.18691588785046728</v>
      </c>
      <c r="F141">
        <v>7.8785716686765039E-2</v>
      </c>
    </row>
    <row r="142" spans="5:6" x14ac:dyDescent="0.25">
      <c r="E142">
        <v>0.17757009345794392</v>
      </c>
      <c r="F142">
        <v>8.4253620518783379E-2</v>
      </c>
    </row>
    <row r="143" spans="5:6" x14ac:dyDescent="0.25">
      <c r="E143">
        <v>0.16822429906542055</v>
      </c>
      <c r="F143">
        <v>9.1934620605341855E-2</v>
      </c>
    </row>
    <row r="144" spans="5:6" x14ac:dyDescent="0.25">
      <c r="E144">
        <v>0.15887850467289719</v>
      </c>
      <c r="F144">
        <v>0.10232147665936564</v>
      </c>
    </row>
    <row r="145" spans="5:6" x14ac:dyDescent="0.25">
      <c r="E145">
        <v>0.14953271028037382</v>
      </c>
      <c r="F145">
        <v>0.11593720556913456</v>
      </c>
    </row>
    <row r="146" spans="5:6" x14ac:dyDescent="0.25">
      <c r="E146">
        <v>0.14018691588785046</v>
      </c>
      <c r="F146">
        <v>0.13329617931568438</v>
      </c>
    </row>
    <row r="147" spans="5:6" x14ac:dyDescent="0.25">
      <c r="E147">
        <v>0.13084112149532709</v>
      </c>
      <c r="F147">
        <v>0.15490412497280659</v>
      </c>
    </row>
    <row r="148" spans="5:6" x14ac:dyDescent="0.25">
      <c r="E148">
        <v>0.12149532710280374</v>
      </c>
      <c r="F148">
        <v>0.18121057771720472</v>
      </c>
    </row>
    <row r="149" spans="5:6" x14ac:dyDescent="0.25">
      <c r="E149">
        <v>0.11214953271028037</v>
      </c>
      <c r="F149">
        <v>0.21262184818936058</v>
      </c>
    </row>
    <row r="150" spans="5:6" x14ac:dyDescent="0.25">
      <c r="E150">
        <v>0.10280373831775701</v>
      </c>
      <c r="F150">
        <v>0.24945779795731338</v>
      </c>
    </row>
    <row r="151" spans="5:6" x14ac:dyDescent="0.25">
      <c r="E151">
        <v>9.3457943925233641E-2</v>
      </c>
      <c r="F151">
        <v>0.29194319460941465</v>
      </c>
    </row>
    <row r="152" spans="5:6" x14ac:dyDescent="0.25">
      <c r="E152">
        <v>8.4112149532710276E-2</v>
      </c>
      <c r="F152">
        <v>0.34016448721810755</v>
      </c>
    </row>
    <row r="153" spans="5:6" x14ac:dyDescent="0.25">
      <c r="E153">
        <v>7.476635514018691E-2</v>
      </c>
      <c r="F153">
        <v>0.39412167578339197</v>
      </c>
    </row>
    <row r="154" spans="5:6" x14ac:dyDescent="0.25">
      <c r="E154">
        <v>6.5420560747663545E-2</v>
      </c>
      <c r="F154">
        <v>0.45369805405746999</v>
      </c>
    </row>
    <row r="155" spans="5:6" x14ac:dyDescent="0.25">
      <c r="E155">
        <v>5.6074766355140186E-2</v>
      </c>
      <c r="F155">
        <v>0.51867749935923391</v>
      </c>
    </row>
    <row r="156" spans="5:6" x14ac:dyDescent="0.25">
      <c r="E156">
        <v>4.6728971962616821E-2</v>
      </c>
      <c r="F156">
        <v>0.5887531174815116</v>
      </c>
    </row>
    <row r="157" spans="5:6" x14ac:dyDescent="0.25">
      <c r="E157">
        <v>3.7383177570093455E-2</v>
      </c>
      <c r="F157">
        <v>0.66353156514468714</v>
      </c>
    </row>
    <row r="158" spans="5:6" x14ac:dyDescent="0.25">
      <c r="E158">
        <v>2.8037383177570093E-2</v>
      </c>
      <c r="F158">
        <v>0.74256762962567935</v>
      </c>
    </row>
    <row r="159" spans="5:6" x14ac:dyDescent="0.25">
      <c r="E159">
        <v>1.8691588785046728E-2</v>
      </c>
      <c r="F159">
        <v>0.82535558385069685</v>
      </c>
    </row>
    <row r="160" spans="5:6" x14ac:dyDescent="0.25">
      <c r="E160">
        <v>9.3457943925233638E-3</v>
      </c>
      <c r="F160">
        <v>0.91135512111697081</v>
      </c>
    </row>
    <row r="161" spans="5:6" x14ac:dyDescent="0.25">
      <c r="E161">
        <v>0</v>
      </c>
      <c r="F161">
        <v>1</v>
      </c>
    </row>
  </sheetData>
  <mergeCells count="5">
    <mergeCell ref="R3:W3"/>
    <mergeCell ref="L4:M4"/>
    <mergeCell ref="N4:O4"/>
    <mergeCell ref="L3:O3"/>
    <mergeCell ref="X3:AD3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12</vt:i4>
      </vt:variant>
    </vt:vector>
  </HeadingPairs>
  <TitlesOfParts>
    <vt:vector size="15" baseType="lpstr">
      <vt:lpstr>Munka1</vt:lpstr>
      <vt:lpstr>Munka2</vt:lpstr>
      <vt:lpstr>Munka3</vt:lpstr>
      <vt:lpstr>Munka1!mf001psdf1_7</vt:lpstr>
      <vt:lpstr>Munka1!mf004psdiff1_7</vt:lpstr>
      <vt:lpstr>Munka1!mf0051_7</vt:lpstr>
      <vt:lpstr>Munka1!mf005psdf2_7</vt:lpstr>
      <vt:lpstr>Munka1!mf006psdf1_7</vt:lpstr>
      <vt:lpstr>Munka1!mf01psdf1_6</vt:lpstr>
      <vt:lpstr>Munka1!mf01psdf2_5_7</vt:lpstr>
      <vt:lpstr>Munka1!mf01psdf2_7_1</vt:lpstr>
      <vt:lpstr>Munka1!mf01psdf3_7</vt:lpstr>
      <vt:lpstr>Munka1!mf01psdf4_7</vt:lpstr>
      <vt:lpstr>Munka1!mf01psdf5_7</vt:lpstr>
      <vt:lpstr>Munka1!mf05psdf2_7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2015-07-02T21:22:30Z</dcterms:created>
  <dcterms:modified xsi:type="dcterms:W3CDTF">2015-07-08T00:40:38Z</dcterms:modified>
</cp:coreProperties>
</file>