
<file path=[Content_Types].xml><?xml version="1.0" encoding="utf-8"?>
<Types xmlns="http://schemas.openxmlformats.org/package/2006/content-types">
  <Default Extension="xml" ContentType="application/xml"/>
  <Default Extension="wmf" ContentType="image/x-wmf"/>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863" windowHeight="9155" tabRatio="748" firstSheet="2" activeTab="11"/>
  </bookViews>
  <sheets>
    <sheet name="Version history" sheetId="9" r:id="rId1"/>
    <sheet name="Overview" sheetId="10" r:id="rId2"/>
    <sheet name="Basic Configuration" sheetId="7" r:id="rId3"/>
    <sheet name="DI" sheetId="22" r:id="rId4"/>
    <sheet name="DO" sheetId="25" r:id="rId5"/>
    <sheet name="RO" sheetId="26" r:id="rId6"/>
    <sheet name="DI Status" sheetId="30" r:id="rId7"/>
    <sheet name="DO RO Status" sheetId="31" r:id="rId8"/>
    <sheet name="SOE Log" sheetId="24" r:id="rId9"/>
    <sheet name="AIAO Setting" sheetId="23" r:id="rId10"/>
    <sheet name="AIAO Data" sheetId="28" r:id="rId11"/>
    <sheet name="Information" sheetId="18" r:id="rId12"/>
    <sheet name="Calibration" sheetId="19" r:id="rId13"/>
  </sheets>
  <definedNames>
    <definedName name="OLE_LINK1" localSheetId="2">'Basic Configuration'!#REF!</definedName>
  </definedNames>
  <calcPr calcId="144525"/>
</workbook>
</file>

<file path=xl/sharedStrings.xml><?xml version="1.0" encoding="utf-8"?>
<sst xmlns="http://schemas.openxmlformats.org/spreadsheetml/2006/main" count="1677" uniqueCount="603">
  <si>
    <t>Version</t>
  </si>
  <si>
    <t>Changes</t>
  </si>
  <si>
    <t>Author</t>
  </si>
  <si>
    <t>Reviewer</t>
  </si>
  <si>
    <t>Date</t>
  </si>
  <si>
    <t>External Firmware Version</t>
  </si>
  <si>
    <t>V1.0.0</t>
  </si>
  <si>
    <t>初次定义
1.根据需求规格书定义basic setting、DIDORO、AIAO、Information、Calibration 项</t>
  </si>
  <si>
    <t>侯保亮/杨月</t>
  </si>
  <si>
    <t>V1.0.1</t>
  </si>
  <si>
    <t>修改 DI SOE功能</t>
  </si>
  <si>
    <t>V1.0.2</t>
  </si>
  <si>
    <t>Update modbus address according to software requirements.</t>
  </si>
  <si>
    <t>王少英</t>
  </si>
  <si>
    <t>V1.0.3</t>
  </si>
  <si>
    <t>(1) Delete RTU enable in [Basic Configuration]
(2) Extract [DI Status] and [DO RO Status] as seperated sheet
(3) SOE Log format is changed same as 4100
(4) Product Info format is changed same as 4100
(5) AiAo Setting: Add the interval between AI Setting and AO Setting
(6) AI Original Data/AI physical measurement readings/AO output data/AO physical measurement readings: separate as AIAO Data page
(7) Calibration: Add the interval between Calibration Commands and Calibration coefficients
(8) Increase scalability by putting AI Gain and AI OffSet in one group, and AOGain and AI OffSet in another group
(9) DI is changed to 14/28 ports.</t>
  </si>
  <si>
    <t>王少英/
侯保亮</t>
  </si>
  <si>
    <t>Block</t>
  </si>
  <si>
    <t>Sheet</t>
  </si>
  <si>
    <t>Start</t>
  </si>
  <si>
    <t>End</t>
  </si>
  <si>
    <t>Length (reg num)</t>
  </si>
  <si>
    <t>Comments</t>
  </si>
  <si>
    <t>DI Status</t>
  </si>
  <si>
    <t>0x0000</t>
  </si>
  <si>
    <t>0x001B</t>
  </si>
  <si>
    <t>DO Status</t>
  </si>
  <si>
    <t>DO RO Status</t>
  </si>
  <si>
    <t>0x0003</t>
  </si>
  <si>
    <t>RO Status</t>
  </si>
  <si>
    <t>0x0020</t>
  </si>
  <si>
    <t>0x0021</t>
  </si>
  <si>
    <t>Basic Meter Settings</t>
  </si>
  <si>
    <t>Basic Configuration</t>
  </si>
  <si>
    <t>0x1000</t>
  </si>
  <si>
    <t>0x101A</t>
  </si>
  <si>
    <t>Real-time clock</t>
  </si>
  <si>
    <t>0x1100</t>
  </si>
  <si>
    <t>0x1106</t>
  </si>
  <si>
    <t>Clear &amp; Reset</t>
  </si>
  <si>
    <t>0x1200</t>
  </si>
  <si>
    <t>0x1205</t>
  </si>
  <si>
    <t>DI Settings</t>
  </si>
  <si>
    <t>DI</t>
  </si>
  <si>
    <t>0x2000</t>
  </si>
  <si>
    <t>0x2053</t>
  </si>
  <si>
    <t>DI Pulse Count</t>
  </si>
  <si>
    <t>0x2200</t>
  </si>
  <si>
    <t>0x2237</t>
  </si>
  <si>
    <t>DI Physical measurement readings</t>
  </si>
  <si>
    <t>0x2300</t>
  </si>
  <si>
    <t>0x2337</t>
  </si>
  <si>
    <t>AI Setting</t>
  </si>
  <si>
    <t>AIAO Setting</t>
  </si>
  <si>
    <t>0x3000</t>
  </si>
  <si>
    <t>0x315F</t>
  </si>
  <si>
    <t>AO Setting</t>
  </si>
  <si>
    <t>0x3400</t>
  </si>
  <si>
    <t>0x3457</t>
  </si>
  <si>
    <t>AI Original Data</t>
  </si>
  <si>
    <t>AIAO Data</t>
  </si>
  <si>
    <t>0x3500</t>
  </si>
  <si>
    <t>0x351F</t>
  </si>
  <si>
    <t>AI physical measurement readings</t>
  </si>
  <si>
    <t>0x3700</t>
  </si>
  <si>
    <t>0x371F</t>
  </si>
  <si>
    <t>AO Output data</t>
  </si>
  <si>
    <t>0x3900</t>
  </si>
  <si>
    <t>0x3907</t>
  </si>
  <si>
    <t>AO physical measurement readings</t>
  </si>
  <si>
    <t>0x3950</t>
  </si>
  <si>
    <t>0x3957</t>
  </si>
  <si>
    <t>DO Settings</t>
  </si>
  <si>
    <t>DO</t>
  </si>
  <si>
    <t>0x4000</t>
  </si>
  <si>
    <t>0x4007</t>
  </si>
  <si>
    <t>AI Calibration Commands</t>
  </si>
  <si>
    <t>Calibration</t>
  </si>
  <si>
    <t>0x5000</t>
  </si>
  <si>
    <t>0x5002</t>
  </si>
  <si>
    <t>AO Calibration Commands</t>
  </si>
  <si>
    <t>0x5100</t>
  </si>
  <si>
    <t>0x5112</t>
  </si>
  <si>
    <t>AI Gain OffSet Coef</t>
  </si>
  <si>
    <t>0x5300</t>
  </si>
  <si>
    <t>0x533F</t>
  </si>
  <si>
    <t>AO Gain OffSet Coef</t>
  </si>
  <si>
    <t>0x5500</t>
  </si>
  <si>
    <t>0x550F</t>
  </si>
  <si>
    <t>RO Settings</t>
  </si>
  <si>
    <t>RO</t>
  </si>
  <si>
    <t>0x6000</t>
  </si>
  <si>
    <t>0x6003</t>
  </si>
  <si>
    <t>SOE Log Status</t>
  </si>
  <si>
    <t>SOE Log</t>
  </si>
  <si>
    <t>0x6300</t>
  </si>
  <si>
    <t>0x6301</t>
  </si>
  <si>
    <t>SOE Log Read Window</t>
  </si>
  <si>
    <t>0x6302</t>
  </si>
  <si>
    <t>0x637C</t>
  </si>
  <si>
    <t>Firmware Version Info</t>
  </si>
  <si>
    <t>Information</t>
  </si>
  <si>
    <t>0xF000</t>
  </si>
  <si>
    <t>0xF005</t>
  </si>
  <si>
    <t>Reboot</t>
  </si>
  <si>
    <t>0xF001</t>
  </si>
  <si>
    <t>Bootloader Info</t>
  </si>
  <si>
    <t>0xF010</t>
  </si>
  <si>
    <t>0xF017</t>
  </si>
  <si>
    <t>Product Info</t>
  </si>
  <si>
    <t>0xF040</t>
  </si>
  <si>
    <t>0xF070</t>
  </si>
  <si>
    <t>Start(Hex)</t>
  </si>
  <si>
    <t>End(Hex)</t>
  </si>
  <si>
    <t>Start(Dec)</t>
  </si>
  <si>
    <t>End(Dec)</t>
  </si>
  <si>
    <t>Description</t>
  </si>
  <si>
    <t>Data type</t>
  </si>
  <si>
    <t>RW</t>
  </si>
  <si>
    <t>Reg</t>
  </si>
  <si>
    <t>Range</t>
  </si>
  <si>
    <t>Default</t>
  </si>
  <si>
    <t>Factory value</t>
  </si>
  <si>
    <t>device password</t>
  </si>
  <si>
    <t>word</t>
  </si>
  <si>
    <t>R/W</t>
  </si>
  <si>
    <r>
      <rPr>
        <sz val="11"/>
        <rFont val="华文细黑"/>
        <charset val="134"/>
      </rPr>
      <t>0</t>
    </r>
    <r>
      <rPr>
        <sz val="10"/>
        <color theme="1"/>
        <rFont val="华文细黑"/>
        <charset val="134"/>
      </rPr>
      <t>－</t>
    </r>
    <r>
      <rPr>
        <sz val="10"/>
        <color theme="1"/>
        <rFont val="Arial"/>
        <charset val="134"/>
      </rPr>
      <t>9999</t>
    </r>
  </si>
  <si>
    <t>RS485 baud rate</t>
  </si>
  <si>
    <t>2400\4800\9600\14400\19200\38400\56000\57600\76800\115200(76800 need send 7680
115200need send 11520)</t>
  </si>
  <si>
    <t>RS485 parity</t>
  </si>
  <si>
    <t>0：even 1：odd
2：Non2  3：Non1</t>
  </si>
  <si>
    <t>DHCP enable</t>
  </si>
  <si>
    <t>0: manual
1: DHCP</t>
  </si>
  <si>
    <t>IP address 1st byte (high)
IP address 2nd byte (low)</t>
  </si>
  <si>
    <t>0~255</t>
  </si>
  <si>
    <t>192 168 1 254</t>
  </si>
  <si>
    <t>IP address 3rd byte (high)
IP address 4th byte (low)</t>
  </si>
  <si>
    <t>Subnet mask 1st byte (high)
Subnet mask 2nd byte (low)</t>
  </si>
  <si>
    <t>255 255 255 0</t>
  </si>
  <si>
    <t>Subnet mask 3rd byte (high)
Subnet mask 4th byte (low)</t>
  </si>
  <si>
    <t>Gateway 1st byte (high)
Gateway 2nd byte (low)</t>
  </si>
  <si>
    <t>192 168 1 1</t>
  </si>
  <si>
    <t>Gateway 3rd byte (high)
Gateway 4th byte (low)</t>
  </si>
  <si>
    <t>DNS primary server 1st byte (high)
DNS primary server 2nd byte (low)</t>
  </si>
  <si>
    <t>8 8 8 8</t>
  </si>
  <si>
    <t>DNS primary server 3rd byte (high)
DNS primary server 4th byte (low)</t>
  </si>
  <si>
    <t>DNS secondary server 1st byte (high)
DNS secondary server 2nd byte (low)</t>
  </si>
  <si>
    <t>8.8.4.4</t>
  </si>
  <si>
    <t>DNS secondary server 3rd byte (high)
DNS secondary server 4th byte (low)</t>
  </si>
  <si>
    <t>Modbus Slave ID</t>
  </si>
  <si>
    <t>1-247, used for both Modbus RTU and TCP</t>
  </si>
  <si>
    <t>RS485 protocol</t>
  </si>
  <si>
    <t>0: disable
1: Modbus RTU
2: BACnet MS/TP</t>
  </si>
  <si>
    <t>Modbus TCP Enable</t>
  </si>
  <si>
    <t>0: disable
1: enable</t>
  </si>
  <si>
    <t>Modbus TCP port</t>
  </si>
  <si>
    <t>1-65534</t>
  </si>
  <si>
    <t>BACnet  MS/TP Meter address</t>
  </si>
  <si>
    <t>0 - 127</t>
  </si>
  <si>
    <t>BACnet  MS/TP Maximum number of message frames</t>
  </si>
  <si>
    <t>1 - 255</t>
  </si>
  <si>
    <t>BACnet  MS/TP ID</t>
  </si>
  <si>
    <t>uint32_t</t>
  </si>
  <si>
    <t>1 - 4194303(0x3FFFFF)</t>
  </si>
  <si>
    <t>BACnet MS/TP Database Revision</t>
  </si>
  <si>
    <t>R</t>
  </si>
  <si>
    <t>0 - 65535(0xFFFF)</t>
  </si>
  <si>
    <t>Sealing Status</t>
  </si>
  <si>
    <t xml:space="preserve">sealed: 0x0A   
unsealed: 0   </t>
  </si>
  <si>
    <t>Device run time</t>
  </si>
  <si>
    <r>
      <rPr>
        <sz val="11"/>
        <rFont val="华文细黑"/>
        <charset val="134"/>
      </rPr>
      <t>R</t>
    </r>
    <r>
      <rPr>
        <sz val="11"/>
        <color rgb="FFFF0000"/>
        <rFont val="华文细黑"/>
        <charset val="134"/>
      </rPr>
      <t>W</t>
    </r>
  </si>
  <si>
    <t>uint in second</t>
  </si>
  <si>
    <t>Week</t>
  </si>
  <si>
    <t>1~7</t>
  </si>
  <si>
    <t>Year</t>
  </si>
  <si>
    <t>2000~2099</t>
  </si>
  <si>
    <t>Month</t>
  </si>
  <si>
    <t>1~12</t>
  </si>
  <si>
    <t>Day</t>
  </si>
  <si>
    <t>1~31</t>
  </si>
  <si>
    <t>Hour</t>
  </si>
  <si>
    <t>0~23</t>
  </si>
  <si>
    <t>Minute</t>
  </si>
  <si>
    <t>0~59</t>
  </si>
  <si>
    <t>Second</t>
  </si>
  <si>
    <t>Clear device run time</t>
  </si>
  <si>
    <t>W</t>
  </si>
  <si>
    <t>0: None 
1: Clearing</t>
  </si>
  <si>
    <t>0: None 
1: Reboot</t>
  </si>
  <si>
    <t>Factory reset and reboot</t>
  </si>
  <si>
    <t>0: None 
1: Reset &amp; Reboot</t>
  </si>
  <si>
    <t>Network reset</t>
  </si>
  <si>
    <t>0: None 
1: Resetting</t>
  </si>
  <si>
    <t xml:space="preserve">Clear SOE Log </t>
  </si>
  <si>
    <t xml:space="preserve">Clear DI Count </t>
  </si>
  <si>
    <t>DI1 Type</t>
  </si>
  <si>
    <t>uint16_t</t>
  </si>
  <si>
    <t>0: Status Monitor; 
1: Pulse Counter</t>
  </si>
  <si>
    <t>DI1 pulse constant</t>
  </si>
  <si>
    <t>100—100000000  ( scale:0.001)</t>
  </si>
  <si>
    <t>DI2 Type</t>
  </si>
  <si>
    <t>0: Status Monitor; 1: Pulse Counter</t>
  </si>
  <si>
    <t>DI2 pulse constant</t>
  </si>
  <si>
    <t>DI3 Type</t>
  </si>
  <si>
    <t>DI3 pulse constant</t>
  </si>
  <si>
    <t>DI4 Type</t>
  </si>
  <si>
    <t>DI4 pulse constant</t>
  </si>
  <si>
    <t>DI5 Type</t>
  </si>
  <si>
    <t>DI5 pulse constant</t>
  </si>
  <si>
    <t>DI6 Type</t>
  </si>
  <si>
    <t>DI6 pulse constant</t>
  </si>
  <si>
    <t>DI7 Type</t>
  </si>
  <si>
    <t>DI7 pulse constant</t>
  </si>
  <si>
    <t>DI8 Type</t>
  </si>
  <si>
    <t>DI8 pulse constant</t>
  </si>
  <si>
    <t>DI9 Type</t>
  </si>
  <si>
    <t>DI9 pulse constant</t>
  </si>
  <si>
    <t>DI10 Type</t>
  </si>
  <si>
    <t>DI10 pulse constant</t>
  </si>
  <si>
    <t>DI11 Type</t>
  </si>
  <si>
    <t>DI11 pulse constant</t>
  </si>
  <si>
    <t>DI12 Type</t>
  </si>
  <si>
    <t>DI12 pulse constant</t>
  </si>
  <si>
    <t>DI13 Type</t>
  </si>
  <si>
    <t>DI13 pulse constant</t>
  </si>
  <si>
    <t>DI14 Type</t>
  </si>
  <si>
    <t>DI14 pulse constant</t>
  </si>
  <si>
    <t>Available for 
28 x DI</t>
  </si>
  <si>
    <t>DI15 Type</t>
  </si>
  <si>
    <t>DI15 pulse constant</t>
  </si>
  <si>
    <t>DI16 Type</t>
  </si>
  <si>
    <t>DI16 pulse constant</t>
  </si>
  <si>
    <t>DI17 Type</t>
  </si>
  <si>
    <t>DI17 pulse constant</t>
  </si>
  <si>
    <t>DI18 Type</t>
  </si>
  <si>
    <t>DI18 pulse constant</t>
  </si>
  <si>
    <t>DI19 Type</t>
  </si>
  <si>
    <t>DI19 pulse constant</t>
  </si>
  <si>
    <t>DI20 Type</t>
  </si>
  <si>
    <t>DI20 pulse constant</t>
  </si>
  <si>
    <t>DI21 Type</t>
  </si>
  <si>
    <t>DI21 pulse constant</t>
  </si>
  <si>
    <t>DI22 Type</t>
  </si>
  <si>
    <t>DI22 pulse constant</t>
  </si>
  <si>
    <t>DI23 Type</t>
  </si>
  <si>
    <t>DI23 pulse constant</t>
  </si>
  <si>
    <t>DI24 Type</t>
  </si>
  <si>
    <t>DI24 pulse constant</t>
  </si>
  <si>
    <t>DI25 Type</t>
  </si>
  <si>
    <t>DI25 pulse constant</t>
  </si>
  <si>
    <t>DI26 Type</t>
  </si>
  <si>
    <t>DI26 pulse constant</t>
  </si>
  <si>
    <t>DI27 Type</t>
  </si>
  <si>
    <t>DI27 pulse constant</t>
  </si>
  <si>
    <t>DI28 Type</t>
  </si>
  <si>
    <t>DI28 pulse constant</t>
  </si>
  <si>
    <t>DI1 pulse count</t>
  </si>
  <si>
    <t>DI2 pulse count</t>
  </si>
  <si>
    <t>DI3 pulse count</t>
  </si>
  <si>
    <t>DI4 pulse count</t>
  </si>
  <si>
    <t>DI5 pulse count</t>
  </si>
  <si>
    <t>DI6 pulse count</t>
  </si>
  <si>
    <t>DI7 pulse count</t>
  </si>
  <si>
    <t>DI8 pulse count</t>
  </si>
  <si>
    <t>DI9 pulse count</t>
  </si>
  <si>
    <t>DI10 pulse count</t>
  </si>
  <si>
    <t>DI11 pulse count</t>
  </si>
  <si>
    <t>DI12 pulse count</t>
  </si>
  <si>
    <t>DI13 pulse count</t>
  </si>
  <si>
    <t>DI14 pulse count</t>
  </si>
  <si>
    <t>Available for 28 x DI</t>
  </si>
  <si>
    <t>DI15 pulse count</t>
  </si>
  <si>
    <t>DI16 pulse count</t>
  </si>
  <si>
    <t>DI17 pulse count</t>
  </si>
  <si>
    <t>DI18 pulse count</t>
  </si>
  <si>
    <t>DI19 pulse count</t>
  </si>
  <si>
    <t>DI20 pulse count</t>
  </si>
  <si>
    <t>DI21 pulse count</t>
  </si>
  <si>
    <t>DI22 pulse count</t>
  </si>
  <si>
    <t>DI23 pulse count</t>
  </si>
  <si>
    <t>DI24 pulse count</t>
  </si>
  <si>
    <t>DI25 pulse count</t>
  </si>
  <si>
    <t>D216 pulse count</t>
  </si>
  <si>
    <t>DI27 pulse count</t>
  </si>
  <si>
    <t>DI28 pulse count</t>
  </si>
  <si>
    <t>DI1 pulse count  physical measurement</t>
  </si>
  <si>
    <t>float32_t</t>
  </si>
  <si>
    <t>DI2 pulse count  physical measurement</t>
  </si>
  <si>
    <t>DI3 pulse count  physical measurement</t>
  </si>
  <si>
    <t>DI4 pulse count  physical measurement</t>
  </si>
  <si>
    <t>DI5 pulse count  physical measurement</t>
  </si>
  <si>
    <t>DI6 pulse count  physical measurement</t>
  </si>
  <si>
    <t>DI7 pulse count  physical measurement</t>
  </si>
  <si>
    <t>DI8 pulse count  physical measurement</t>
  </si>
  <si>
    <t>DI9 pulse count  physical measurement</t>
  </si>
  <si>
    <t>DI10 pulse count  physical measurement</t>
  </si>
  <si>
    <t>DI11 pulse count  physical measurement</t>
  </si>
  <si>
    <t>DI12 pulse count  physical measurement</t>
  </si>
  <si>
    <t>DI13 pulse count  physical measurement</t>
  </si>
  <si>
    <t>DI14 pulse count  physical measurement</t>
  </si>
  <si>
    <t>DI15 pulse count  physical measurement</t>
  </si>
  <si>
    <t>DI16 pulse count  physical measurement</t>
  </si>
  <si>
    <t>DI17 pulse count  physical measurement</t>
  </si>
  <si>
    <t>DI18 pulse count  physical measurement</t>
  </si>
  <si>
    <t>DI19 pulse count  physical measurement</t>
  </si>
  <si>
    <t>DI20 pulse count  physical measurement</t>
  </si>
  <si>
    <t>DI21 pulse count  physical measurement</t>
  </si>
  <si>
    <t>DI22 pulse count  physical measurement</t>
  </si>
  <si>
    <t>DI23 pulse count  physical measurement</t>
  </si>
  <si>
    <t>DI24 pulse count  physical measurement</t>
  </si>
  <si>
    <t>DI25 pulse count  physical measurement</t>
  </si>
  <si>
    <t>D216 pulse count  physical measurement</t>
  </si>
  <si>
    <t>DI27 pulse count  physical measurement</t>
  </si>
  <si>
    <t>DI28 pulse count  physical measurement</t>
  </si>
  <si>
    <t>DO1 Type</t>
  </si>
  <si>
    <t>0: manual 
1: pulse</t>
  </si>
  <si>
    <t>DO1 Pulse width</t>
  </si>
  <si>
    <t>20~3000ms</t>
  </si>
  <si>
    <t>DO2 Type</t>
  </si>
  <si>
    <t>DO2 Pulse width</t>
  </si>
  <si>
    <t>DO3 Type</t>
  </si>
  <si>
    <t>DO3 Pulse width</t>
  </si>
  <si>
    <t>DO4 Type</t>
  </si>
  <si>
    <t>DO4 Pulse width</t>
  </si>
  <si>
    <t>RO1 Type</t>
  </si>
  <si>
    <t>RO1 Pulse Width</t>
  </si>
  <si>
    <t>RO2 Type</t>
  </si>
  <si>
    <t>RO2 Pulse Width</t>
  </si>
  <si>
    <t>DI 1 Status</t>
  </si>
  <si>
    <t>0: off 1: on</t>
  </si>
  <si>
    <t>DI 2 Status</t>
  </si>
  <si>
    <t>DI 3 Status</t>
  </si>
  <si>
    <t>DI 4 Status</t>
  </si>
  <si>
    <t>DI 5 Status</t>
  </si>
  <si>
    <t>DI 6 Status</t>
  </si>
  <si>
    <t>DI 7 Status</t>
  </si>
  <si>
    <t>DI 8 Status</t>
  </si>
  <si>
    <t>DI 9 Status</t>
  </si>
  <si>
    <t>DI 10 Status</t>
  </si>
  <si>
    <t>DI 11 Status</t>
  </si>
  <si>
    <t>DI 12 Status</t>
  </si>
  <si>
    <t>DI 13 Status</t>
  </si>
  <si>
    <t>DI 14 Status</t>
  </si>
  <si>
    <t>DI 15 Status</t>
  </si>
  <si>
    <t>DI 16 Status</t>
  </si>
  <si>
    <t>DI 17 Status</t>
  </si>
  <si>
    <t>DI 18 Status</t>
  </si>
  <si>
    <t>DI 19 Status</t>
  </si>
  <si>
    <t>DI 20 Status</t>
  </si>
  <si>
    <t>DI 21 Status</t>
  </si>
  <si>
    <t>DI 22 Status</t>
  </si>
  <si>
    <t>DI 23 Status</t>
  </si>
  <si>
    <t>DI 24 Status</t>
  </si>
  <si>
    <t>DI 25 Status</t>
  </si>
  <si>
    <t>DI 26 Status</t>
  </si>
  <si>
    <t>DI 27 Status</t>
  </si>
  <si>
    <t>DI 28 Status</t>
  </si>
  <si>
    <t>(* Function Code 0x02 to Read.)</t>
  </si>
  <si>
    <t>DO1 Status</t>
  </si>
  <si>
    <t>DO2 Status</t>
  </si>
  <si>
    <t>DO3 Status</t>
  </si>
  <si>
    <t>DO4 Status</t>
  </si>
  <si>
    <t>* Function Code 0x01 to Read.</t>
  </si>
  <si>
    <t>* Function Code 0x05(Write Single Coil) or Function Code 0x0F（Write Multiple Coils）to Write.</t>
  </si>
  <si>
    <t>RO1 Status</t>
  </si>
  <si>
    <t>0:off 1: on</t>
  </si>
  <si>
    <t>RO2 Status</t>
  </si>
  <si>
    <t>the index of the SOE Log</t>
  </si>
  <si>
    <t>1-200</t>
  </si>
  <si>
    <t>Number of the SOE Log</t>
  </si>
  <si>
    <t xml:space="preserve">SOE Log already occurred Count   0：Empty  </t>
  </si>
  <si>
    <t>The first index of the SOE Log will be read</t>
  </si>
  <si>
    <t>0x6303</t>
  </si>
  <si>
    <t>Read the number of the SOE Log offset</t>
  </si>
  <si>
    <r>
      <rPr>
        <sz val="10"/>
        <color rgb="FF000000"/>
        <rFont val="Arial"/>
        <charset val="134"/>
      </rPr>
      <t>1--</t>
    </r>
    <r>
      <rPr>
        <sz val="10"/>
        <color rgb="FFFF0000"/>
        <rFont val="Arial"/>
        <charset val="134"/>
      </rPr>
      <t>17</t>
    </r>
  </si>
  <si>
    <t>0x6304</t>
  </si>
  <si>
    <t>Data state of   SOE Log  Window</t>
  </si>
  <si>
    <t>0x0B: window data effective;
0xFF: window data not effective;</t>
  </si>
  <si>
    <t>0x6305</t>
  </si>
  <si>
    <t>SOE Log  Reading Window</t>
  </si>
  <si>
    <t>uint8_t</t>
  </si>
  <si>
    <t>SOE Log Data</t>
  </si>
  <si>
    <t>Soe Log Record Data Format</t>
  </si>
  <si>
    <t>Soe Log ID</t>
  </si>
  <si>
    <t>Time Stamp
( year：    uint8_t
  month： uint8_t
  day：     uint8_t
  hour：    uint8_t
  min：     uint8_t
  sec：     uint8_t
 millisec：uint16_t)</t>
  </si>
  <si>
    <t>digtal Input Status</t>
  </si>
  <si>
    <t>b27-b0-&gt;D28-DI1 Status:1:High 0：Low</t>
  </si>
  <si>
    <t>Factory Value</t>
  </si>
  <si>
    <t>AI1 Type</t>
  </si>
  <si>
    <t>0: voltage：0-10 V
1:current：0-20mA</t>
  </si>
  <si>
    <t>AI1 Top Limit</t>
  </si>
  <si>
    <t>float32</t>
  </si>
  <si>
    <t>AI1 Bot Limit</t>
  </si>
  <si>
    <t>AI1 Line Num</t>
  </si>
  <si>
    <t>1~3</t>
  </si>
  <si>
    <t>AI1 Line Point X</t>
  </si>
  <si>
    <t>Non-negative floating point number within AI input range</t>
  </si>
  <si>
    <t>AI1 Line Point Y</t>
  </si>
  <si>
    <t>floating point</t>
  </si>
  <si>
    <t>应该可以是负值；default值应考虑1：1</t>
  </si>
  <si>
    <t>AI2 Type</t>
  </si>
  <si>
    <t>AI2 Top Limit</t>
  </si>
  <si>
    <t>AI2 Bot Limit</t>
  </si>
  <si>
    <t>AI2 Line Num</t>
  </si>
  <si>
    <t>AI2 Line Point X</t>
  </si>
  <si>
    <t>AI2 Line Point Y</t>
  </si>
  <si>
    <t>AI3 Type</t>
  </si>
  <si>
    <t>AI3 Top Limit</t>
  </si>
  <si>
    <t>AI3 Bot Limit</t>
  </si>
  <si>
    <t>AI3 Line Num</t>
  </si>
  <si>
    <t>AI3 Line Point X</t>
  </si>
  <si>
    <t>AI3 Line Point Y</t>
  </si>
  <si>
    <t>AI4 Type</t>
  </si>
  <si>
    <t>AI4 Top Limit</t>
  </si>
  <si>
    <t>AI4 Bot Limit</t>
  </si>
  <si>
    <t>AI4 Line Num</t>
  </si>
  <si>
    <t>AI4 Line Point X</t>
  </si>
  <si>
    <t>AI4 Line Point Y</t>
  </si>
  <si>
    <t>AI5 Type</t>
  </si>
  <si>
    <t>AI5 Top Limit</t>
  </si>
  <si>
    <t>AI5 Bot Limit</t>
  </si>
  <si>
    <t>AI5 Line Num</t>
  </si>
  <si>
    <t>AI5 Line Point X</t>
  </si>
  <si>
    <t>AI5 Line Point Y</t>
  </si>
  <si>
    <t xml:space="preserve">floating point </t>
  </si>
  <si>
    <t>AI6 Type</t>
  </si>
  <si>
    <t>AI6 Top Limit</t>
  </si>
  <si>
    <t>AI6 Bot Limit</t>
  </si>
  <si>
    <t>AI6 Line Num</t>
  </si>
  <si>
    <t>AI6 Line Point X</t>
  </si>
  <si>
    <t>AI6 Line Point Y</t>
  </si>
  <si>
    <t>……</t>
  </si>
  <si>
    <t>AI16 Type</t>
  </si>
  <si>
    <t>AI16 Top Limit</t>
  </si>
  <si>
    <t>AI16 Bot Limit</t>
  </si>
  <si>
    <t>AI16 Line Num</t>
  </si>
  <si>
    <t>AI16 Line Point X</t>
  </si>
  <si>
    <t>AI16 Line Point Y</t>
  </si>
  <si>
    <t>AO1 Type</t>
  </si>
  <si>
    <t>AO1 Top Limit</t>
  </si>
  <si>
    <t>AO1 Bot Limit</t>
  </si>
  <si>
    <t>AO1 Line Num</t>
  </si>
  <si>
    <t>AO1 Line Point X</t>
  </si>
  <si>
    <t xml:space="preserve"> floating point</t>
  </si>
  <si>
    <t>AO1 Line Point Y</t>
  </si>
  <si>
    <t>Non-negative floating point number within the AO output range</t>
  </si>
  <si>
    <t>AO2 Type</t>
  </si>
  <si>
    <t>AO2 Top Limit</t>
  </si>
  <si>
    <t>AO2 Bot Limit</t>
  </si>
  <si>
    <t>AO2 Line Num</t>
  </si>
  <si>
    <t>AO2 Line Point X</t>
  </si>
  <si>
    <t>AO2 Line Point Y</t>
  </si>
  <si>
    <t>AO3 Type</t>
  </si>
  <si>
    <t>AO3 Top Limit</t>
  </si>
  <si>
    <t>AO3 Bot Limit</t>
  </si>
  <si>
    <t>AO3 Line Num</t>
  </si>
  <si>
    <t>AO3 Line Point X</t>
  </si>
  <si>
    <t>AO3 Line Point Y</t>
  </si>
  <si>
    <t>AO4 Type</t>
  </si>
  <si>
    <t>AO4 Top Limit</t>
  </si>
  <si>
    <t>AO4 Bot Limit</t>
  </si>
  <si>
    <t>AO4 Line Num</t>
  </si>
  <si>
    <t>AO4 Line Point X</t>
  </si>
  <si>
    <t>AO4 Line Point Y</t>
  </si>
  <si>
    <t xml:space="preserve"> AI Original Data</t>
  </si>
  <si>
    <t>AI1 input original data</t>
  </si>
  <si>
    <t>AI2 input original data</t>
  </si>
  <si>
    <t>AI3 input original data</t>
  </si>
  <si>
    <t>AI4 input original data</t>
  </si>
  <si>
    <t>AI5 input original data</t>
  </si>
  <si>
    <t>AI6 input original data</t>
  </si>
  <si>
    <t>AI7 input original data</t>
  </si>
  <si>
    <t>AI8 input original data</t>
  </si>
  <si>
    <t>AI9 input original data</t>
  </si>
  <si>
    <t>AI10 input original data</t>
  </si>
  <si>
    <t>AI11 input original data</t>
  </si>
  <si>
    <t>AI12 input original data</t>
  </si>
  <si>
    <t>AI13 input original data</t>
  </si>
  <si>
    <t>AI14 input original data</t>
  </si>
  <si>
    <t>AI15 input original data</t>
  </si>
  <si>
    <t>AI16 input original data</t>
  </si>
  <si>
    <t xml:space="preserve"> AI physical measurement readings</t>
  </si>
  <si>
    <t>AI1 physical measurement reading</t>
  </si>
  <si>
    <t>AI2 physical measurement reading</t>
  </si>
  <si>
    <t>AI3 physical measurement reading</t>
  </si>
  <si>
    <t>AI4 physical measurement reading</t>
  </si>
  <si>
    <t>AI5 physical measurement reading</t>
  </si>
  <si>
    <t>AI6 physical measurement reading</t>
  </si>
  <si>
    <t>AI7 physical measurement reading</t>
  </si>
  <si>
    <t>AI8 physical measurement reading</t>
  </si>
  <si>
    <t>AI9 physical measurement reading</t>
  </si>
  <si>
    <t>AI10 physical measurement reading</t>
  </si>
  <si>
    <t>AI11 physical measurement reading</t>
  </si>
  <si>
    <t>AI12 physical measurement reading</t>
  </si>
  <si>
    <t>AI13 physical measurement reading</t>
  </si>
  <si>
    <t>AI14 physical measurement reading</t>
  </si>
  <si>
    <t>AI15 physical measurement reading</t>
  </si>
  <si>
    <t>AI16 physical measurement reading</t>
  </si>
  <si>
    <t xml:space="preserve"> AO output data</t>
  </si>
  <si>
    <t>AO1 output data</t>
  </si>
  <si>
    <t>AO2 output data</t>
  </si>
  <si>
    <t>AO3 output data</t>
  </si>
  <si>
    <t>AO4 output data</t>
  </si>
  <si>
    <t xml:space="preserve"> AO physical measurement Input</t>
  </si>
  <si>
    <t>AO1 physical measurement Input</t>
  </si>
  <si>
    <t>AO2 physical measurement Input</t>
  </si>
  <si>
    <t>AO3 physical measurement Input</t>
  </si>
  <si>
    <t>AO4 physical measurement Input</t>
  </si>
  <si>
    <t>Firmware version</t>
  </si>
  <si>
    <t>In the format like x.yz (e.g., 1.01)</t>
  </si>
  <si>
    <t>determined by firmware</t>
  </si>
  <si>
    <t>Firmware release date</t>
  </si>
  <si>
    <t>In the format like YYMMDD (221228)</t>
  </si>
  <si>
    <t>Firmware patch number</t>
  </si>
  <si>
    <t>In the format like xy (01)</t>
  </si>
  <si>
    <t>Reset for update</t>
  </si>
  <si>
    <t>0xA1,0x58,0x58,0xA1</t>
  </si>
  <si>
    <t>bootloader product string</t>
  </si>
  <si>
    <t>IOM1</t>
  </si>
  <si>
    <t>determined by boot</t>
  </si>
  <si>
    <t>bootloader version</t>
  </si>
  <si>
    <t>bootloader release date</t>
  </si>
  <si>
    <t>ASCII, in format of YYMMDD (e.g. 241108)</t>
  </si>
  <si>
    <t>bootloader patch number</t>
  </si>
  <si>
    <t>Serial Number</t>
  </si>
  <si>
    <t>In the format like ARFYYMMabcdef (e.g., AI2212000001)</t>
  </si>
  <si>
    <t>Hardware version</t>
  </si>
  <si>
    <t>Function Model Type</t>
  </si>
  <si>
    <t>1：8 x AI, 2 x AO
2：16 x AI, 4 x AO
3：14 x DI, 2 x DO, 2 x RO 
4：28 x DI, 4 x DO, 2 x RO</t>
  </si>
  <si>
    <t>Reserved 1</t>
  </si>
  <si>
    <t>MAC address</t>
  </si>
  <si>
    <t>Certification Type</t>
  </si>
  <si>
    <t>0: None; 1: MID; 2: MC</t>
  </si>
  <si>
    <t>AIAO or DIDO flag</t>
  </si>
  <si>
    <t>"IOM1" / "IOM2" / "IOM3" / "IOM4"</t>
  </si>
  <si>
    <t>Need restart after setting</t>
  </si>
  <si>
    <t>Reserved 2</t>
  </si>
  <si>
    <t>Hardware Patch Number</t>
  </si>
  <si>
    <t>* 0x6A to write</t>
  </si>
  <si>
    <t xml:space="preserve">
AI Calibration Commands</t>
  </si>
  <si>
    <t>AI calibration stage</t>
  </si>
  <si>
    <t>W/R</t>
  </si>
  <si>
    <t>0x00:normal
0xAA:enter calibration mode                                                                     0xBC: start calibration 
0xEC  exit calibration mode</t>
  </si>
  <si>
    <t xml:space="preserve">     H:calibStartChannelID
     L:caliboffsetID</t>
  </si>
  <si>
    <t>0-16  通道1编号1
0-16</t>
  </si>
  <si>
    <t xml:space="preserve"> AI calibration result</t>
  </si>
  <si>
    <t>0x00:WAIT_START,
0x01:WAIT_SOURCE,
0x02:ONGOING,
0x03:CALIB_PASSED,
0x04:OVERTIME
0x05:FAILED</t>
  </si>
  <si>
    <t>AI calibRmsValue[16]</t>
  </si>
  <si>
    <t xml:space="preserve">
AO Calibration Commands</t>
  </si>
  <si>
    <t>H:AO calibration stage</t>
  </si>
  <si>
    <t xml:space="preserve">     H:calibStartChannelID
     L:caliboffsetID</t>
  </si>
  <si>
    <t>0-4  通道1编号1
0-4</t>
  </si>
  <si>
    <t>return AO calibration result</t>
  </si>
  <si>
    <t>AO1 calibValue1</t>
  </si>
  <si>
    <t>AO1 calibValue2</t>
  </si>
  <si>
    <t>AO2 calibValue1</t>
  </si>
  <si>
    <t>AO2 calibValue2</t>
  </si>
  <si>
    <t>AO3 calibValue1</t>
  </si>
  <si>
    <t>AO3 calibValue2</t>
  </si>
  <si>
    <t>AO4 calibValue1</t>
  </si>
  <si>
    <t>AO4 calibValue2</t>
  </si>
  <si>
    <t>AO calibRmsValue[4]</t>
  </si>
  <si>
    <t>需要描述校准步骤；尽量把同一块板子的AI一起校准；AO一起校准。</t>
  </si>
  <si>
    <t>AI Gain OffSet Coeff</t>
  </si>
  <si>
    <t>AI1GainCoef</t>
  </si>
  <si>
    <t>AI1OffsetCoef</t>
  </si>
  <si>
    <t>AI2GainCoef</t>
  </si>
  <si>
    <t>AI2OffsetCoef</t>
  </si>
  <si>
    <t>AI3GainCoef</t>
  </si>
  <si>
    <t>AI3OffsetCoef</t>
  </si>
  <si>
    <t>AI4GainCoef</t>
  </si>
  <si>
    <t>AI4OffsetCoef</t>
  </si>
  <si>
    <t>AI5GainCoef</t>
  </si>
  <si>
    <t>AI5OffsetCoef</t>
  </si>
  <si>
    <t>AI6GainCoef</t>
  </si>
  <si>
    <t>AI6OffsetCoef</t>
  </si>
  <si>
    <t>AI7GainCoef</t>
  </si>
  <si>
    <t>AI7OffsetCoef</t>
  </si>
  <si>
    <t>AI8GainCoef</t>
  </si>
  <si>
    <t>AI8OffsetCoef</t>
  </si>
  <si>
    <t>AI9GainCoef</t>
  </si>
  <si>
    <t>AI9OffsetCoef</t>
  </si>
  <si>
    <t>AI10GainCoef</t>
  </si>
  <si>
    <t>AI10OffsetCoef</t>
  </si>
  <si>
    <t>AI11GainCoef</t>
  </si>
  <si>
    <t>AI11OffsetCoef</t>
  </si>
  <si>
    <t>AI12GainCoef</t>
  </si>
  <si>
    <t>AI12OffsetCoef</t>
  </si>
  <si>
    <t>AI13GainCoef</t>
  </si>
  <si>
    <t>AI13OffsetCoef</t>
  </si>
  <si>
    <t>AI14GainCoef</t>
  </si>
  <si>
    <t>AI14OffsetCoef</t>
  </si>
  <si>
    <t>AI15GainCoef</t>
  </si>
  <si>
    <t>AI15OffsetCoef</t>
  </si>
  <si>
    <t>AI16GainCoef</t>
  </si>
  <si>
    <t>AI16OffsetCoef</t>
  </si>
  <si>
    <t>AO Gain Offset Coef</t>
  </si>
  <si>
    <t>AO1GainCoef</t>
  </si>
  <si>
    <t>AO1OffsetCoef</t>
  </si>
  <si>
    <t>AO2GainCoef</t>
  </si>
  <si>
    <t>AO2OffsetCoef</t>
  </si>
  <si>
    <t>AO3GainCoef</t>
  </si>
  <si>
    <t>AO4GainCoef</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</si>
</sst>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1">
    <font>
      <sz val="11"/>
      <color theme="1"/>
      <name val="宋体"/>
      <charset val="134"/>
      <scheme val="minor"/>
    </font>
    <font>
      <b/>
      <sz val="10"/>
      <color rgb="FF000000"/>
      <name val="Arial"/>
      <charset val="134"/>
    </font>
    <font>
      <b/>
      <sz val="11"/>
      <color theme="1"/>
      <name val="华文细黑"/>
      <charset val="134"/>
    </font>
    <font>
      <sz val="10"/>
      <color rgb="FF000000"/>
      <name val="Arial"/>
      <charset val="134"/>
    </font>
    <font>
      <sz val="11"/>
      <color rgb="FF000000"/>
      <name val="华文细黑"/>
      <charset val="134"/>
    </font>
    <font>
      <b/>
      <sz val="11"/>
      <color rgb="FFFF0000"/>
      <name val="华文细黑"/>
      <charset val="134"/>
    </font>
    <font>
      <sz val="10"/>
      <color theme="1"/>
      <name val="Arial"/>
      <charset val="134"/>
    </font>
    <font>
      <b/>
      <sz val="10"/>
      <name val="Arial"/>
      <charset val="134"/>
    </font>
    <font>
      <sz val="11"/>
      <color rgb="FF000000"/>
      <name val="宋体"/>
      <charset val="134"/>
    </font>
    <font>
      <sz val="10"/>
      <color theme="1"/>
      <name val="华文细黑"/>
      <charset val="134"/>
    </font>
    <font>
      <sz val="11"/>
      <color theme="1"/>
      <name val="华文细黑"/>
      <charset val="134"/>
    </font>
    <font>
      <b/>
      <sz val="10"/>
      <color rgb="FF000000"/>
      <name val="华文细黑"/>
      <charset val="134"/>
    </font>
    <font>
      <b/>
      <sz val="11"/>
      <name val="华文细黑"/>
      <charset val="134"/>
    </font>
    <font>
      <sz val="11"/>
      <color rgb="FFFF0000"/>
      <name val="华文细黑"/>
      <charset val="134"/>
    </font>
    <font>
      <sz val="11"/>
      <name val="华文细黑"/>
      <charset val="134"/>
    </font>
    <font>
      <sz val="11"/>
      <color rgb="FF172B4D"/>
      <name val="华文细黑"/>
      <charset val="134"/>
    </font>
    <font>
      <b/>
      <sz val="10"/>
      <name val="华文细黑"/>
      <charset val="134"/>
    </font>
    <font>
      <sz val="10"/>
      <color rgb="FF000000"/>
      <name val="华文细黑"/>
      <charset val="134"/>
    </font>
    <font>
      <b/>
      <sz val="11"/>
      <color rgb="FF000000"/>
      <name val="华文细黑"/>
      <charset val="134"/>
    </font>
    <font>
      <sz val="11"/>
      <color theme="1"/>
      <name val="宋体"/>
      <charset val="134"/>
      <scheme val="minor"/>
    </font>
    <font>
      <sz val="10"/>
      <color rgb="FFFF0000"/>
      <name val="Arial"/>
      <charset val="134"/>
    </font>
    <font>
      <sz val="10"/>
      <color rgb="FFFF0000"/>
      <name val="华文细黑"/>
      <charset val="134"/>
    </font>
    <font>
      <sz val="10"/>
      <name val="华文细黑"/>
      <charset val="134"/>
    </font>
    <font>
      <sz val="11"/>
      <color rgb="FFFF0000"/>
      <name val="Arial"/>
      <charset val="134"/>
    </font>
    <font>
      <b/>
      <sz val="11"/>
      <name val="Arial"/>
      <charset val="134"/>
    </font>
    <font>
      <sz val="11"/>
      <name val="Arial"/>
      <charset val="134"/>
    </font>
    <font>
      <sz val="11"/>
      <color theme="1"/>
      <name val="Arial"/>
      <charset val="134"/>
    </font>
    <font>
      <sz val="11"/>
      <color theme="1"/>
      <name val="宋体"/>
      <charset val="134"/>
      <scheme val="minor"/>
    </font>
    <font>
      <u/>
      <sz val="11"/>
      <color theme="10"/>
      <name val="华文细黑"/>
      <charset val="134"/>
    </font>
    <font>
      <sz val="11"/>
      <color rgb="FFFF0000"/>
      <name val="等线"/>
      <charset val="134"/>
    </font>
    <font>
      <sz val="11"/>
      <name val="等线"/>
      <charset val="134"/>
    </font>
    <font>
      <b/>
      <sz val="11"/>
      <color rgb="FFFF000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theme="10"/>
      <name val="宋体"/>
      <charset val="134"/>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7">
    <fill>
      <patternFill patternType="none"/>
    </fill>
    <fill>
      <patternFill patternType="gray125"/>
    </fill>
    <fill>
      <patternFill patternType="solid">
        <fgColor rgb="FFFFFF00"/>
        <bgColor rgb="FF000000"/>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theme="0" tint="-0.14996795556505"/>
      </left>
      <right style="thin">
        <color theme="0" tint="-0.14996795556505"/>
      </right>
      <top/>
      <bottom style="thin">
        <color theme="0" tint="-0.14996795556505"/>
      </bottom>
      <diagonal/>
    </border>
    <border>
      <left style="thin">
        <color theme="0" tint="-0.14996795556505"/>
      </left>
      <right style="thin">
        <color theme="0" tint="-0.14996795556505"/>
      </right>
      <top style="thin">
        <color theme="0" tint="-0.14996795556505"/>
      </top>
      <bottom style="thin">
        <color theme="0" tint="-0.14996795556505"/>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1">
    <xf numFmtId="0" fontId="0" fillId="0" borderId="0">
      <alignment vertical="center"/>
    </xf>
    <xf numFmtId="0" fontId="27" fillId="0" borderId="0">
      <alignment vertical="center"/>
    </xf>
    <xf numFmtId="42" fontId="0" fillId="0" borderId="0" applyFont="0" applyFill="0" applyBorder="0" applyAlignment="0" applyProtection="0">
      <alignment vertical="center"/>
    </xf>
    <xf numFmtId="0" fontId="32" fillId="6" borderId="0" applyNumberFormat="0" applyBorder="0" applyAlignment="0" applyProtection="0">
      <alignment vertical="center"/>
    </xf>
    <xf numFmtId="0" fontId="33" fillId="7"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2" fillId="8" borderId="0" applyNumberFormat="0" applyBorder="0" applyAlignment="0" applyProtection="0">
      <alignment vertical="center"/>
    </xf>
    <xf numFmtId="0" fontId="34" fillId="9" borderId="0" applyNumberFormat="0" applyBorder="0" applyAlignment="0" applyProtection="0">
      <alignment vertical="center"/>
    </xf>
    <xf numFmtId="43" fontId="0" fillId="0" borderId="0" applyFont="0" applyFill="0" applyBorder="0" applyAlignment="0" applyProtection="0">
      <alignment vertical="center"/>
    </xf>
    <xf numFmtId="0" fontId="35" fillId="10" borderId="0" applyNumberFormat="0" applyBorder="0" applyAlignment="0" applyProtection="0">
      <alignment vertical="center"/>
    </xf>
    <xf numFmtId="0" fontId="36" fillId="0" borderId="0" applyNumberFormat="0" applyFill="0" applyBorder="0" applyAlignment="0" applyProtection="0">
      <alignment vertical="center"/>
    </xf>
    <xf numFmtId="9" fontId="0" fillId="0" borderId="0" applyFont="0" applyFill="0" applyBorder="0" applyAlignment="0" applyProtection="0">
      <alignment vertical="center"/>
    </xf>
    <xf numFmtId="0" fontId="37" fillId="0" borderId="0" applyNumberFormat="0" applyFill="0" applyBorder="0" applyAlignment="0" applyProtection="0">
      <alignment vertical="center"/>
    </xf>
    <xf numFmtId="0" fontId="0" fillId="11" borderId="4" applyNumberFormat="0" applyFont="0" applyAlignment="0" applyProtection="0">
      <alignment vertical="center"/>
    </xf>
    <xf numFmtId="0" fontId="35" fillId="12" borderId="0" applyNumberFormat="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7" fillId="0" borderId="0">
      <alignment vertical="center"/>
    </xf>
    <xf numFmtId="0" fontId="41" fillId="0" borderId="0" applyNumberFormat="0" applyFill="0" applyBorder="0" applyAlignment="0" applyProtection="0">
      <alignment vertical="center"/>
    </xf>
    <xf numFmtId="0" fontId="42" fillId="0" borderId="5" applyNumberFormat="0" applyFill="0" applyAlignment="0" applyProtection="0">
      <alignment vertical="center"/>
    </xf>
    <xf numFmtId="0" fontId="43" fillId="0" borderId="5" applyNumberFormat="0" applyFill="0" applyAlignment="0" applyProtection="0">
      <alignment vertical="center"/>
    </xf>
    <xf numFmtId="0" fontId="35" fillId="13" borderId="0" applyNumberFormat="0" applyBorder="0" applyAlignment="0" applyProtection="0">
      <alignment vertical="center"/>
    </xf>
    <xf numFmtId="0" fontId="38" fillId="0" borderId="6" applyNumberFormat="0" applyFill="0" applyAlignment="0" applyProtection="0">
      <alignment vertical="center"/>
    </xf>
    <xf numFmtId="0" fontId="35" fillId="14" borderId="0" applyNumberFormat="0" applyBorder="0" applyAlignment="0" applyProtection="0">
      <alignment vertical="center"/>
    </xf>
    <xf numFmtId="0" fontId="44" fillId="15" borderId="7" applyNumberFormat="0" applyAlignment="0" applyProtection="0">
      <alignment vertical="center"/>
    </xf>
    <xf numFmtId="0" fontId="45" fillId="15" borderId="3" applyNumberFormat="0" applyAlignment="0" applyProtection="0">
      <alignment vertical="center"/>
    </xf>
    <xf numFmtId="0" fontId="46" fillId="16" borderId="8" applyNumberFormat="0" applyAlignment="0" applyProtection="0">
      <alignment vertical="center"/>
    </xf>
    <xf numFmtId="0" fontId="32" fillId="17" borderId="0" applyNumberFormat="0" applyBorder="0" applyAlignment="0" applyProtection="0">
      <alignment vertical="center"/>
    </xf>
    <xf numFmtId="0" fontId="35" fillId="18" borderId="0" applyNumberFormat="0" applyBorder="0" applyAlignment="0" applyProtection="0">
      <alignment vertical="center"/>
    </xf>
    <xf numFmtId="0" fontId="47" fillId="0" borderId="9" applyNumberFormat="0" applyFill="0" applyAlignment="0" applyProtection="0">
      <alignment vertical="center"/>
    </xf>
    <xf numFmtId="0" fontId="48" fillId="0" borderId="10" applyNumberFormat="0" applyFill="0" applyAlignment="0" applyProtection="0">
      <alignment vertical="center"/>
    </xf>
    <xf numFmtId="0" fontId="49" fillId="19" borderId="0" applyNumberFormat="0" applyBorder="0" applyAlignment="0" applyProtection="0">
      <alignment vertical="center"/>
    </xf>
    <xf numFmtId="0" fontId="50" fillId="20" borderId="0" applyNumberFormat="0" applyBorder="0" applyAlignment="0" applyProtection="0">
      <alignment vertical="center"/>
    </xf>
    <xf numFmtId="0" fontId="32" fillId="21" borderId="0" applyNumberFormat="0" applyBorder="0" applyAlignment="0" applyProtection="0">
      <alignment vertical="center"/>
    </xf>
    <xf numFmtId="0" fontId="35"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5" fillId="27" borderId="0" applyNumberFormat="0" applyBorder="0" applyAlignment="0" applyProtection="0">
      <alignment vertical="center"/>
    </xf>
    <xf numFmtId="0" fontId="27" fillId="0" borderId="0">
      <alignment vertical="center"/>
    </xf>
    <xf numFmtId="0" fontId="35" fillId="28" borderId="0" applyNumberFormat="0" applyBorder="0" applyAlignment="0" applyProtection="0">
      <alignment vertical="center"/>
    </xf>
    <xf numFmtId="0" fontId="32" fillId="29" borderId="0" applyNumberFormat="0" applyBorder="0" applyAlignment="0" applyProtection="0">
      <alignment vertical="center"/>
    </xf>
    <xf numFmtId="0" fontId="19" fillId="0" borderId="0">
      <alignment vertical="center"/>
    </xf>
    <xf numFmtId="0" fontId="32" fillId="30" borderId="0" applyNumberFormat="0" applyBorder="0" applyAlignment="0" applyProtection="0">
      <alignment vertical="center"/>
    </xf>
    <xf numFmtId="0" fontId="35" fillId="31" borderId="0" applyNumberFormat="0" applyBorder="0" applyAlignment="0" applyProtection="0">
      <alignment vertical="center"/>
    </xf>
    <xf numFmtId="0" fontId="19" fillId="0" borderId="0">
      <alignment vertical="center"/>
    </xf>
    <xf numFmtId="0" fontId="32" fillId="32" borderId="0" applyNumberFormat="0" applyBorder="0" applyAlignment="0" applyProtection="0">
      <alignment vertical="center"/>
    </xf>
    <xf numFmtId="0" fontId="35" fillId="33" borderId="0" applyNumberFormat="0" applyBorder="0" applyAlignment="0" applyProtection="0">
      <alignment vertical="center"/>
    </xf>
    <xf numFmtId="0" fontId="35" fillId="34" borderId="0" applyNumberFormat="0" applyBorder="0" applyAlignment="0" applyProtection="0">
      <alignment vertical="center"/>
    </xf>
    <xf numFmtId="0" fontId="32" fillId="35" borderId="0" applyNumberFormat="0" applyBorder="0" applyAlignment="0" applyProtection="0">
      <alignment vertical="center"/>
    </xf>
    <xf numFmtId="0" fontId="35" fillId="36" borderId="0" applyNumberFormat="0" applyBorder="0" applyAlignment="0" applyProtection="0">
      <alignment vertical="center"/>
    </xf>
    <xf numFmtId="0" fontId="27" fillId="0" borderId="0">
      <alignment vertical="center"/>
    </xf>
    <xf numFmtId="0" fontId="19"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cellStyleXfs>
  <cellXfs count="112">
    <xf numFmtId="0" fontId="0" fillId="0" borderId="0" xfId="0">
      <alignment vertical="center"/>
    </xf>
    <xf numFmtId="0" fontId="0" fillId="0" borderId="0" xfId="0" applyAlignment="1">
      <alignment horizontal="center" vertical="center"/>
    </xf>
    <xf numFmtId="0" fontId="1" fillId="2" borderId="0" xfId="0" applyFont="1" applyFill="1">
      <alignment vertical="center"/>
    </xf>
    <xf numFmtId="0" fontId="1" fillId="2" borderId="0" xfId="0" applyFont="1" applyFill="1" applyAlignment="1">
      <alignment horizontal="center" vertical="center"/>
    </xf>
    <xf numFmtId="0" fontId="2" fillId="0" borderId="0" xfId="0" applyFont="1" applyAlignment="1">
      <alignment horizontal="lef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left" vertical="top" wrapText="1"/>
    </xf>
    <xf numFmtId="0" fontId="3" fillId="0" borderId="0" xfId="0" applyFont="1" applyAlignment="1">
      <alignment horizontal="left" vertical="center" wrapText="1"/>
    </xf>
    <xf numFmtId="0" fontId="6" fillId="0" borderId="0" xfId="55" applyFont="1" applyAlignment="1">
      <alignment horizontal="center" vertical="center"/>
    </xf>
    <xf numFmtId="0" fontId="3" fillId="3" borderId="0" xfId="0" applyFont="1" applyFill="1" applyAlignment="1">
      <alignment horizontal="center" vertical="center"/>
    </xf>
    <xf numFmtId="0" fontId="3" fillId="3" borderId="0" xfId="0" applyFont="1" applyFill="1">
      <alignment vertical="center"/>
    </xf>
    <xf numFmtId="0" fontId="3" fillId="3" borderId="0" xfId="0" applyFont="1" applyFill="1" applyAlignment="1">
      <alignment horizontal="center" vertical="center" wrapText="1"/>
    </xf>
    <xf numFmtId="0" fontId="6" fillId="3" borderId="0" xfId="55" applyFont="1" applyFill="1" applyAlignment="1">
      <alignment horizontal="center" vertical="center"/>
    </xf>
    <xf numFmtId="0" fontId="3" fillId="0" borderId="0" xfId="0" applyFont="1">
      <alignment vertical="center"/>
    </xf>
    <xf numFmtId="0" fontId="7" fillId="0" borderId="0" xfId="0" applyFont="1">
      <alignment vertical="center"/>
    </xf>
    <xf numFmtId="0" fontId="1" fillId="0" borderId="0" xfId="0" applyFont="1">
      <alignment vertical="center"/>
    </xf>
    <xf numFmtId="0" fontId="8" fillId="0" borderId="0" xfId="0" applyFont="1">
      <alignment vertical="center"/>
    </xf>
    <xf numFmtId="0" fontId="8" fillId="0" borderId="0" xfId="0" applyFont="1" applyAlignment="1">
      <alignment horizontal="left"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8" fillId="3" borderId="0" xfId="0" applyFont="1" applyFill="1" applyAlignment="1">
      <alignment horizontal="left" vertical="center" wrapText="1"/>
    </xf>
    <xf numFmtId="0" fontId="8" fillId="3" borderId="0" xfId="0" applyFont="1" applyFill="1" applyAlignment="1">
      <alignment horizontal="center" vertical="center" wrapText="1"/>
    </xf>
    <xf numFmtId="0" fontId="8" fillId="0" borderId="0" xfId="0" applyFont="1" applyAlignment="1">
      <alignment horizontal="center" vertical="center"/>
    </xf>
    <xf numFmtId="0" fontId="9" fillId="0" borderId="0" xfId="0" applyFont="1" applyAlignment="1">
      <alignment horizontal="left" vertical="center"/>
    </xf>
    <xf numFmtId="0" fontId="10" fillId="0" borderId="0" xfId="0" applyFont="1">
      <alignment vertical="center"/>
    </xf>
    <xf numFmtId="0" fontId="10" fillId="0" borderId="0" xfId="0" applyFont="1" applyAlignment="1">
      <alignment horizontal="center" vertical="center"/>
    </xf>
    <xf numFmtId="0" fontId="11" fillId="4" borderId="0" xfId="0" applyFont="1" applyFill="1" applyAlignment="1">
      <alignment horizontal="left" vertical="center"/>
    </xf>
    <xf numFmtId="0" fontId="11" fillId="4" borderId="0" xfId="0" applyFont="1" applyFill="1" applyAlignment="1">
      <alignment horizontal="center" vertical="center"/>
    </xf>
    <xf numFmtId="0" fontId="12" fillId="0" borderId="0" xfId="0" applyFont="1" applyAlignment="1">
      <alignment horizontal="left" vertical="top" wrapText="1"/>
    </xf>
    <xf numFmtId="0" fontId="4" fillId="0" borderId="0" xfId="0" applyFont="1">
      <alignment vertical="center"/>
    </xf>
    <xf numFmtId="0" fontId="13" fillId="0" borderId="0" xfId="0" applyFont="1">
      <alignment vertical="center"/>
    </xf>
    <xf numFmtId="0" fontId="14" fillId="0" borderId="0" xfId="0" applyFont="1">
      <alignment vertical="center"/>
    </xf>
    <xf numFmtId="0" fontId="14" fillId="0" borderId="0" xfId="0" applyFont="1" applyAlignment="1">
      <alignment horizontal="center" vertical="center"/>
    </xf>
    <xf numFmtId="0" fontId="13" fillId="0" borderId="0" xfId="0" applyFont="1" applyAlignment="1">
      <alignment horizontal="center" vertical="center"/>
    </xf>
    <xf numFmtId="0" fontId="15" fillId="0" borderId="0" xfId="42" applyFont="1">
      <alignment vertical="center"/>
    </xf>
    <xf numFmtId="0" fontId="10" fillId="0" borderId="0" xfId="42" applyFont="1" applyAlignment="1">
      <alignment horizontal="center" vertical="center" wrapText="1"/>
    </xf>
    <xf numFmtId="0" fontId="13" fillId="0" borderId="0" xfId="42" applyFont="1" applyAlignment="1">
      <alignment horizontal="center" vertical="center" wrapText="1"/>
    </xf>
    <xf numFmtId="0" fontId="13" fillId="0" borderId="0" xfId="0" applyFont="1" applyAlignment="1">
      <alignment vertical="top"/>
    </xf>
    <xf numFmtId="0" fontId="2" fillId="0" borderId="0" xfId="0" applyFont="1">
      <alignment vertical="center"/>
    </xf>
    <xf numFmtId="0" fontId="16" fillId="4" borderId="0" xfId="0" applyFont="1" applyFill="1" applyAlignment="1">
      <alignment horizontal="left" vertical="center"/>
    </xf>
    <xf numFmtId="0" fontId="4" fillId="0" borderId="0" xfId="0" applyFont="1" applyAlignment="1">
      <alignment horizontal="left" vertical="center" wrapText="1"/>
    </xf>
    <xf numFmtId="0" fontId="4" fillId="0" borderId="0" xfId="0" applyFont="1" applyAlignment="1">
      <alignment horizontal="center" vertical="center" wrapTex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9" fillId="4" borderId="0" xfId="0" applyFont="1" applyFill="1">
      <alignment vertical="center"/>
    </xf>
    <xf numFmtId="0" fontId="10" fillId="0" borderId="0" xfId="0" applyFont="1" applyAlignment="1">
      <alignment vertical="center" wrapText="1"/>
    </xf>
    <xf numFmtId="0" fontId="10" fillId="0" borderId="0" xfId="0" applyFont="1" applyAlignment="1">
      <alignment horizontal="left" vertical="center"/>
    </xf>
    <xf numFmtId="0" fontId="17" fillId="4" borderId="0" xfId="0" applyFont="1" applyFill="1" applyAlignment="1">
      <alignment vertical="center" wrapText="1"/>
    </xf>
    <xf numFmtId="0" fontId="17" fillId="4" borderId="0" xfId="0" applyFont="1" applyFill="1">
      <alignment vertical="center"/>
    </xf>
    <xf numFmtId="0" fontId="17" fillId="4" borderId="0" xfId="0" applyFont="1" applyFill="1" applyAlignment="1">
      <alignment horizontal="left" vertical="center"/>
    </xf>
    <xf numFmtId="0" fontId="2" fillId="0" borderId="0" xfId="0" applyFont="1" applyAlignment="1">
      <alignment vertical="center" wrapText="1"/>
    </xf>
    <xf numFmtId="0" fontId="14" fillId="0" borderId="0" xfId="0" applyFont="1" applyAlignment="1">
      <alignment horizontal="left" vertical="top"/>
    </xf>
    <xf numFmtId="0" fontId="10" fillId="0" borderId="0" xfId="55" applyFont="1">
      <alignment vertical="center"/>
    </xf>
    <xf numFmtId="3" fontId="4" fillId="0" borderId="0" xfId="0" applyNumberFormat="1" applyFont="1" applyAlignment="1">
      <alignment horizontal="left" vertical="center"/>
    </xf>
    <xf numFmtId="0" fontId="4" fillId="0" borderId="0" xfId="0" applyFont="1" applyAlignment="1">
      <alignment vertical="center" wrapText="1"/>
    </xf>
    <xf numFmtId="0" fontId="18" fillId="0" borderId="0" xfId="0" applyFont="1" applyAlignment="1">
      <alignment horizontal="left" vertical="top" wrapText="1"/>
    </xf>
    <xf numFmtId="0" fontId="11" fillId="4" borderId="0" xfId="0" applyFont="1" applyFill="1">
      <alignment vertical="center"/>
    </xf>
    <xf numFmtId="0" fontId="14" fillId="0" borderId="0" xfId="0" applyFont="1" applyAlignment="1">
      <alignment horizontal="left" vertical="top" wrapText="1"/>
    </xf>
    <xf numFmtId="0" fontId="4" fillId="0" borderId="0" xfId="0" applyFont="1" applyAlignment="1">
      <alignment horizontal="left" vertical="top" wrapText="1"/>
    </xf>
    <xf numFmtId="0" fontId="13" fillId="0" borderId="0" xfId="0" applyFont="1" applyAlignment="1">
      <alignment vertical="center" wrapText="1"/>
    </xf>
    <xf numFmtId="0" fontId="19" fillId="0" borderId="0" xfId="0" applyFont="1">
      <alignment vertical="center"/>
    </xf>
    <xf numFmtId="0" fontId="9" fillId="0" borderId="0" xfId="0" applyFont="1">
      <alignment vertical="center"/>
    </xf>
    <xf numFmtId="0" fontId="16" fillId="4" borderId="0" xfId="55" applyFont="1" applyFill="1" applyAlignment="1">
      <alignment horizontal="left" vertical="top" wrapText="1"/>
    </xf>
    <xf numFmtId="0" fontId="16" fillId="4" borderId="0" xfId="55" applyFont="1" applyFill="1" applyAlignment="1">
      <alignment horizontal="left" vertical="top"/>
    </xf>
    <xf numFmtId="0" fontId="6" fillId="0" borderId="0" xfId="0" applyFont="1" applyAlignment="1">
      <alignment horizontal="left" vertical="center"/>
    </xf>
    <xf numFmtId="3" fontId="3" fillId="0" borderId="0" xfId="0" applyNumberFormat="1" applyFont="1">
      <alignment vertical="center"/>
    </xf>
    <xf numFmtId="0" fontId="20" fillId="0" borderId="0" xfId="0" applyFont="1">
      <alignment vertical="center"/>
    </xf>
    <xf numFmtId="0" fontId="3" fillId="0" borderId="0" xfId="0" applyFont="1" applyAlignment="1">
      <alignment vertical="center" wrapText="1"/>
    </xf>
    <xf numFmtId="0" fontId="9" fillId="0" borderId="0" xfId="0" applyFont="1" applyAlignment="1">
      <alignment horizontal="left" vertical="top"/>
    </xf>
    <xf numFmtId="0" fontId="10" fillId="0" borderId="0" xfId="0" applyFont="1" applyAlignment="1">
      <alignment horizontal="left" vertical="top"/>
    </xf>
    <xf numFmtId="0" fontId="12" fillId="0" borderId="0" xfId="0" applyFont="1" applyAlignment="1">
      <alignment horizontal="left" vertical="top"/>
    </xf>
    <xf numFmtId="3" fontId="4" fillId="0" borderId="0" xfId="0" applyNumberFormat="1" applyFont="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13" fillId="0" borderId="0" xfId="0" applyFont="1" applyAlignment="1">
      <alignment horizontal="left" vertical="top"/>
    </xf>
    <xf numFmtId="0" fontId="18" fillId="0" borderId="0" xfId="0" applyFont="1" applyAlignment="1">
      <alignment horizontal="left" vertical="top"/>
    </xf>
    <xf numFmtId="0" fontId="11" fillId="0" borderId="0" xfId="0" applyFont="1" applyAlignment="1">
      <alignment horizontal="left" vertical="top"/>
    </xf>
    <xf numFmtId="0" fontId="21" fillId="0" borderId="0" xfId="0" applyFont="1" applyAlignment="1">
      <alignment horizontal="left" vertical="top"/>
    </xf>
    <xf numFmtId="0" fontId="17" fillId="0" borderId="0" xfId="0" applyFont="1" applyAlignment="1">
      <alignment horizontal="left" vertical="top"/>
    </xf>
    <xf numFmtId="0" fontId="22" fillId="0" borderId="0" xfId="0" applyFont="1" applyAlignment="1">
      <alignment horizontal="left" vertical="top"/>
    </xf>
    <xf numFmtId="3" fontId="13" fillId="0" borderId="0" xfId="0" applyNumberFormat="1" applyFont="1" applyAlignment="1">
      <alignment horizontal="left" vertical="top"/>
    </xf>
    <xf numFmtId="3" fontId="17" fillId="0" borderId="0" xfId="0" applyNumberFormat="1" applyFont="1" applyAlignment="1">
      <alignment horizontal="left" vertical="top"/>
    </xf>
    <xf numFmtId="0" fontId="2" fillId="0" borderId="0" xfId="0" applyFont="1" applyAlignment="1">
      <alignment horizontal="left" vertical="top"/>
    </xf>
    <xf numFmtId="0" fontId="7" fillId="4" borderId="0" xfId="0" applyFont="1" applyFill="1" applyAlignment="1">
      <alignment horizontal="left" vertical="top"/>
    </xf>
    <xf numFmtId="0" fontId="23"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16" fillId="4" borderId="0" xfId="0" applyFont="1" applyFill="1" applyAlignment="1">
      <alignment horizontal="left" vertical="top"/>
    </xf>
    <xf numFmtId="0" fontId="10" fillId="0" borderId="0" xfId="0" applyFont="1" applyAlignment="1">
      <alignment horizontal="left" vertical="top" wrapText="1"/>
    </xf>
    <xf numFmtId="0" fontId="14" fillId="0" borderId="0" xfId="45" applyFont="1" applyAlignment="1">
      <alignment horizontal="left" vertical="top"/>
    </xf>
    <xf numFmtId="0" fontId="14" fillId="0" borderId="0" xfId="45" applyFont="1" applyAlignment="1">
      <alignment horizontal="left" vertical="top" wrapText="1"/>
    </xf>
    <xf numFmtId="0" fontId="26" fillId="0" borderId="0" xfId="0" applyFont="1" applyAlignment="1">
      <alignment horizontal="left" vertical="top"/>
    </xf>
    <xf numFmtId="0" fontId="27" fillId="0" borderId="0" xfId="0" applyFont="1" applyAlignment="1">
      <alignment horizontal="left" vertical="top"/>
    </xf>
    <xf numFmtId="0" fontId="16" fillId="5" borderId="0" xfId="0" applyFont="1" applyFill="1" applyAlignment="1">
      <alignment horizontal="left" vertical="top"/>
    </xf>
    <xf numFmtId="0" fontId="14" fillId="5" borderId="0" xfId="0" applyFont="1" applyFill="1" applyAlignment="1">
      <alignment horizontal="left" vertical="top"/>
    </xf>
    <xf numFmtId="0" fontId="11" fillId="4" borderId="0" xfId="0" applyFont="1" applyFill="1" applyAlignment="1">
      <alignment horizontal="left" vertical="top"/>
    </xf>
    <xf numFmtId="0" fontId="28" fillId="0" borderId="0" xfId="11" applyFont="1" applyFill="1" applyBorder="1" applyAlignment="1">
      <alignment horizontal="left" vertical="top"/>
    </xf>
    <xf numFmtId="0" fontId="29" fillId="0" borderId="0" xfId="0" applyFont="1" applyAlignment="1">
      <alignment horizontal="left" vertical="top"/>
    </xf>
    <xf numFmtId="0" fontId="13" fillId="0" borderId="0" xfId="0" applyFont="1" applyAlignment="1">
      <alignment horizontal="left" vertical="top" wrapText="1"/>
    </xf>
    <xf numFmtId="0" fontId="30" fillId="0" borderId="0" xfId="0" applyFont="1" applyAlignment="1">
      <alignment horizontal="left" vertical="top"/>
    </xf>
    <xf numFmtId="0" fontId="30" fillId="0" borderId="1" xfId="0" applyFont="1" applyBorder="1" applyAlignment="1">
      <alignment horizontal="left" vertical="top"/>
    </xf>
    <xf numFmtId="0" fontId="30" fillId="0" borderId="2" xfId="0" applyFont="1" applyBorder="1" applyAlignment="1">
      <alignment horizontal="left" vertical="top"/>
    </xf>
    <xf numFmtId="0" fontId="31" fillId="0" borderId="0" xfId="0" applyFont="1" applyAlignment="1">
      <alignment horizontal="left" vertical="top"/>
    </xf>
    <xf numFmtId="0" fontId="28" fillId="0" borderId="0" xfId="11" applyFont="1" applyFill="1" applyBorder="1" applyAlignment="1">
      <alignment horizontal="left" vertical="top" wrapText="1"/>
    </xf>
    <xf numFmtId="0" fontId="28" fillId="0" borderId="0" xfId="11" applyFont="1" applyAlignment="1">
      <alignment horizontal="left" vertical="top" wrapText="1"/>
    </xf>
    <xf numFmtId="0" fontId="22" fillId="0" borderId="0" xfId="0" applyFont="1" applyAlignment="1">
      <alignment horizontal="left" vertical="top" wrapText="1"/>
    </xf>
    <xf numFmtId="0" fontId="22" fillId="0" borderId="0" xfId="0" applyFont="1" applyAlignment="1">
      <alignment horizontal="center" vertical="top" wrapText="1"/>
    </xf>
    <xf numFmtId="14" fontId="10" fillId="0" borderId="0" xfId="0" applyNumberFormat="1" applyFont="1" applyAlignment="1">
      <alignment horizontal="center" vertical="center"/>
    </xf>
    <xf numFmtId="14" fontId="10" fillId="0" borderId="0" xfId="0" applyNumberFormat="1" applyFont="1">
      <alignment vertical="center"/>
    </xf>
  </cellXfs>
  <cellStyles count="61">
    <cellStyle name="常规" xfId="0" builtinId="0"/>
    <cellStyle name="常规 4 4" xfId="1"/>
    <cellStyle name="货币[0]" xfId="2" builtinId="7"/>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常规 3 2 2" xfId="19"/>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常规 3 2" xfId="42"/>
    <cellStyle name="强调文字颜色 4" xfId="43" builtinId="41"/>
    <cellStyle name="20% - 强调文字颜色 4" xfId="44" builtinId="42"/>
    <cellStyle name="Normal 2" xfId="45"/>
    <cellStyle name="40% - 强调文字颜色 4" xfId="46" builtinId="43"/>
    <cellStyle name="强调文字颜色 5" xfId="47" builtinId="45"/>
    <cellStyle name="Normal 3" xfId="48"/>
    <cellStyle name="40% - 强调文字颜色 5" xfId="49" builtinId="47"/>
    <cellStyle name="60% - 强调文字颜色 5" xfId="50" builtinId="48"/>
    <cellStyle name="强调文字颜色 6" xfId="51" builtinId="49"/>
    <cellStyle name="40% - 强调文字颜色 6" xfId="52" builtinId="51"/>
    <cellStyle name="60% - 强调文字颜色 6" xfId="53" builtinId="52"/>
    <cellStyle name="常规 2" xfId="54"/>
    <cellStyle name="常规 3" xfId="55"/>
    <cellStyle name="常规 3 2 3" xfId="56"/>
    <cellStyle name="常规 3 2 4" xfId="57"/>
    <cellStyle name="常规 4" xfId="58"/>
    <cellStyle name="常规 4 2" xfId="59"/>
    <cellStyle name="常规 4 3" xfId="6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customXml" Target="../customXml/item3.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F5"/>
  <sheetViews>
    <sheetView zoomScale="130" zoomScaleNormal="130" workbookViewId="0">
      <pane ySplit="1" topLeftCell="A2" activePane="bottomLeft" state="frozen"/>
      <selection/>
      <selection pane="bottomLeft" activeCell="B1" sqref="B1:B5"/>
    </sheetView>
  </sheetViews>
  <sheetFormatPr defaultColWidth="9" defaultRowHeight="16.2" outlineLevelRow="4" outlineLevelCol="5"/>
  <cols>
    <col min="1" max="1" width="10.6296296296296" style="26" customWidth="1"/>
    <col min="2" max="2" width="78.25" style="26" customWidth="1"/>
    <col min="3" max="3" width="12.6296296296296" style="26" customWidth="1"/>
    <col min="4" max="4" width="8.75" style="26" customWidth="1"/>
    <col min="5" max="5" width="11" style="26" customWidth="1"/>
    <col min="6" max="6" width="23.8796296296296" style="26" customWidth="1"/>
    <col min="7" max="16384" width="9" style="26"/>
  </cols>
  <sheetData>
    <row r="1" s="33" customFormat="1" ht="15" customHeight="1" spans="1:6">
      <c r="A1" s="108" t="s">
        <v>0</v>
      </c>
      <c r="B1" s="108" t="s">
        <v>1</v>
      </c>
      <c r="C1" s="108" t="s">
        <v>2</v>
      </c>
      <c r="D1" s="108" t="s">
        <v>3</v>
      </c>
      <c r="E1" s="108" t="s">
        <v>4</v>
      </c>
      <c r="F1" s="109" t="s">
        <v>5</v>
      </c>
    </row>
    <row r="2" ht="48.6" spans="1:5">
      <c r="A2" s="26" t="s">
        <v>6</v>
      </c>
      <c r="B2" s="48" t="s">
        <v>7</v>
      </c>
      <c r="C2" s="26" t="s">
        <v>8</v>
      </c>
      <c r="E2" s="110">
        <v>45716</v>
      </c>
    </row>
    <row r="3" spans="1:5">
      <c r="A3" s="26" t="s">
        <v>9</v>
      </c>
      <c r="B3" s="26" t="s">
        <v>10</v>
      </c>
      <c r="C3" s="26" t="s">
        <v>8</v>
      </c>
      <c r="E3" s="110">
        <v>45719</v>
      </c>
    </row>
    <row r="4" spans="1:5">
      <c r="A4" s="26" t="s">
        <v>11</v>
      </c>
      <c r="B4" s="26" t="s">
        <v>12</v>
      </c>
      <c r="C4" s="26" t="s">
        <v>13</v>
      </c>
      <c r="E4" s="111">
        <v>45771</v>
      </c>
    </row>
    <row r="5" ht="194.4" spans="1:5">
      <c r="A5" s="26" t="s">
        <v>14</v>
      </c>
      <c r="B5" s="48" t="s">
        <v>15</v>
      </c>
      <c r="C5" s="48" t="s">
        <v>16</v>
      </c>
      <c r="E5" s="111">
        <v>45826</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N114"/>
  <sheetViews>
    <sheetView zoomScale="130" zoomScaleNormal="130" workbookViewId="0">
      <pane ySplit="1" topLeftCell="A2" activePane="bottomLeft" state="frozen"/>
      <selection/>
      <selection pane="bottomLeft" activeCell="A47" sqref="A47"/>
    </sheetView>
  </sheetViews>
  <sheetFormatPr defaultColWidth="9" defaultRowHeight="16.2"/>
  <cols>
    <col min="1" max="1" width="18.6296296296296" style="48" customWidth="1"/>
    <col min="2" max="3" width="9" style="26"/>
    <col min="4" max="5" width="9" style="49"/>
    <col min="6" max="6" width="18.3796296296296" style="26" customWidth="1"/>
    <col min="7" max="9" width="9" style="26"/>
    <col min="10" max="10" width="46.8796296296296" style="26" customWidth="1"/>
    <col min="11" max="16384" width="9" style="26"/>
  </cols>
  <sheetData>
    <row r="1" s="47" customFormat="1" ht="15.6" spans="1:14">
      <c r="A1" s="50" t="s">
        <v>17</v>
      </c>
      <c r="B1" s="51" t="s">
        <v>112</v>
      </c>
      <c r="C1" s="51" t="s">
        <v>113</v>
      </c>
      <c r="D1" s="52" t="s">
        <v>114</v>
      </c>
      <c r="E1" s="52" t="s">
        <v>115</v>
      </c>
      <c r="F1" s="51" t="s">
        <v>116</v>
      </c>
      <c r="G1" s="51" t="s">
        <v>117</v>
      </c>
      <c r="H1" s="51" t="s">
        <v>118</v>
      </c>
      <c r="I1" s="51" t="s">
        <v>119</v>
      </c>
      <c r="J1" s="51" t="s">
        <v>120</v>
      </c>
      <c r="K1" s="51" t="s">
        <v>121</v>
      </c>
      <c r="L1" s="51" t="s">
        <v>387</v>
      </c>
      <c r="M1" s="59"/>
      <c r="N1" s="59"/>
    </row>
    <row r="2" spans="1:5">
      <c r="A2" s="58" t="s">
        <v>52</v>
      </c>
      <c r="D2" s="26"/>
      <c r="E2" s="26"/>
    </row>
    <row r="3" ht="32.4" spans="1:12">
      <c r="A3" s="45"/>
      <c r="B3" s="49" t="str">
        <f>"0x"&amp;DEC2HEX(D3,4)</f>
        <v>0x3000</v>
      </c>
      <c r="C3" s="49" t="str">
        <f>"0x"&amp;DEC2HEX(E3,4)</f>
        <v>0x3000</v>
      </c>
      <c r="D3" s="49">
        <v>12288</v>
      </c>
      <c r="E3" s="49">
        <f>D3+I3-1</f>
        <v>12288</v>
      </c>
      <c r="F3" s="54" t="s">
        <v>388</v>
      </c>
      <c r="G3" s="60" t="s">
        <v>196</v>
      </c>
      <c r="H3" s="54" t="s">
        <v>125</v>
      </c>
      <c r="I3" s="60">
        <v>1</v>
      </c>
      <c r="J3" s="61" t="s">
        <v>389</v>
      </c>
      <c r="K3" s="54">
        <v>0</v>
      </c>
      <c r="L3" s="54">
        <v>0</v>
      </c>
    </row>
    <row r="4" spans="2:12">
      <c r="B4" s="49" t="str">
        <f t="shared" ref="B4:B38" si="0">"0x"&amp;DEC2HEX(D4,4)</f>
        <v>0x3001</v>
      </c>
      <c r="C4" s="49" t="str">
        <f t="shared" ref="C4:C38" si="1">"0x"&amp;DEC2HEX(E4,4)</f>
        <v>0x3002</v>
      </c>
      <c r="D4" s="49">
        <f>E3+1</f>
        <v>12289</v>
      </c>
      <c r="E4" s="49">
        <f t="shared" ref="E4:E38" si="2">D4+I4-1</f>
        <v>12290</v>
      </c>
      <c r="F4" s="54" t="s">
        <v>390</v>
      </c>
      <c r="G4" s="55" t="s">
        <v>391</v>
      </c>
      <c r="H4" s="55" t="s">
        <v>125</v>
      </c>
      <c r="I4" s="60">
        <v>2</v>
      </c>
      <c r="J4" s="55"/>
      <c r="K4" s="54">
        <v>999</v>
      </c>
      <c r="L4" s="54">
        <v>999</v>
      </c>
    </row>
    <row r="5" spans="2:12">
      <c r="B5" s="49" t="str">
        <f t="shared" si="0"/>
        <v>0x3003</v>
      </c>
      <c r="C5" s="49" t="str">
        <f t="shared" si="1"/>
        <v>0x3004</v>
      </c>
      <c r="D5" s="49">
        <f t="shared" ref="D5:D38" si="3">E4+1</f>
        <v>12291</v>
      </c>
      <c r="E5" s="49">
        <f t="shared" si="2"/>
        <v>12292</v>
      </c>
      <c r="F5" s="54" t="s">
        <v>392</v>
      </c>
      <c r="G5" s="55" t="s">
        <v>391</v>
      </c>
      <c r="H5" s="55" t="s">
        <v>125</v>
      </c>
      <c r="I5" s="60">
        <v>2</v>
      </c>
      <c r="J5" s="55"/>
      <c r="K5" s="54">
        <v>0</v>
      </c>
      <c r="L5" s="54">
        <v>0</v>
      </c>
    </row>
    <row r="6" spans="2:12">
      <c r="B6" s="49" t="str">
        <f t="shared" si="0"/>
        <v>0x3005</v>
      </c>
      <c r="C6" s="49" t="str">
        <f t="shared" si="1"/>
        <v>0x3005</v>
      </c>
      <c r="D6" s="49">
        <f t="shared" si="3"/>
        <v>12293</v>
      </c>
      <c r="E6" s="49">
        <f t="shared" si="2"/>
        <v>12293</v>
      </c>
      <c r="F6" s="54" t="s">
        <v>393</v>
      </c>
      <c r="G6" s="60" t="s">
        <v>196</v>
      </c>
      <c r="H6" s="54" t="s">
        <v>125</v>
      </c>
      <c r="I6" s="60">
        <v>1</v>
      </c>
      <c r="J6" s="60" t="s">
        <v>394</v>
      </c>
      <c r="K6" s="54">
        <v>1</v>
      </c>
      <c r="L6" s="54">
        <v>1</v>
      </c>
    </row>
    <row r="7" ht="32.4" spans="2:12">
      <c r="B7" s="49" t="str">
        <f t="shared" si="0"/>
        <v>0x3006</v>
      </c>
      <c r="C7" s="49" t="str">
        <f t="shared" si="1"/>
        <v>0x300D</v>
      </c>
      <c r="D7" s="49">
        <f t="shared" si="3"/>
        <v>12294</v>
      </c>
      <c r="E7" s="49">
        <f t="shared" si="2"/>
        <v>12301</v>
      </c>
      <c r="F7" s="54" t="s">
        <v>395</v>
      </c>
      <c r="G7" s="55" t="s">
        <v>391</v>
      </c>
      <c r="H7" s="54" t="s">
        <v>125</v>
      </c>
      <c r="I7" s="60">
        <v>8</v>
      </c>
      <c r="J7" s="48" t="s">
        <v>396</v>
      </c>
      <c r="K7" s="54">
        <v>1</v>
      </c>
      <c r="L7" s="54">
        <v>1</v>
      </c>
    </row>
    <row r="8" spans="2:13">
      <c r="B8" s="49" t="str">
        <f t="shared" si="0"/>
        <v>0x300E</v>
      </c>
      <c r="C8" s="49" t="str">
        <f t="shared" si="1"/>
        <v>0x3015</v>
      </c>
      <c r="D8" s="49">
        <f t="shared" si="3"/>
        <v>12302</v>
      </c>
      <c r="E8" s="49">
        <f t="shared" si="2"/>
        <v>12309</v>
      </c>
      <c r="F8" s="54" t="s">
        <v>397</v>
      </c>
      <c r="G8" s="55" t="s">
        <v>391</v>
      </c>
      <c r="H8" s="54" t="s">
        <v>125</v>
      </c>
      <c r="I8" s="60">
        <v>8</v>
      </c>
      <c r="J8" s="32" t="s">
        <v>398</v>
      </c>
      <c r="K8" s="54">
        <v>1</v>
      </c>
      <c r="L8" s="54">
        <v>1</v>
      </c>
      <c r="M8" s="32" t="s">
        <v>399</v>
      </c>
    </row>
    <row r="9" ht="34.5" customHeight="1" spans="2:12">
      <c r="B9" s="49" t="str">
        <f t="shared" si="0"/>
        <v>0x3016</v>
      </c>
      <c r="C9" s="49" t="str">
        <f t="shared" si="1"/>
        <v>0x3016</v>
      </c>
      <c r="D9" s="49">
        <f t="shared" si="3"/>
        <v>12310</v>
      </c>
      <c r="E9" s="49">
        <f t="shared" si="2"/>
        <v>12310</v>
      </c>
      <c r="F9" s="54" t="s">
        <v>400</v>
      </c>
      <c r="G9" s="60" t="s">
        <v>196</v>
      </c>
      <c r="H9" s="54" t="s">
        <v>125</v>
      </c>
      <c r="I9" s="60">
        <v>1</v>
      </c>
      <c r="J9" s="60" t="s">
        <v>389</v>
      </c>
      <c r="K9" s="54">
        <v>0</v>
      </c>
      <c r="L9" s="54">
        <v>0</v>
      </c>
    </row>
    <row r="10" spans="2:12">
      <c r="B10" s="49" t="str">
        <f t="shared" si="0"/>
        <v>0x3017</v>
      </c>
      <c r="C10" s="49" t="str">
        <f t="shared" si="1"/>
        <v>0x3018</v>
      </c>
      <c r="D10" s="49">
        <f t="shared" si="3"/>
        <v>12311</v>
      </c>
      <c r="E10" s="49">
        <f t="shared" si="2"/>
        <v>12312</v>
      </c>
      <c r="F10" s="54" t="s">
        <v>401</v>
      </c>
      <c r="G10" s="55" t="s">
        <v>391</v>
      </c>
      <c r="H10" s="55" t="s">
        <v>125</v>
      </c>
      <c r="I10" s="60">
        <v>2</v>
      </c>
      <c r="J10" s="55"/>
      <c r="K10" s="54">
        <v>999</v>
      </c>
      <c r="L10" s="54">
        <v>999</v>
      </c>
    </row>
    <row r="11" spans="2:12">
      <c r="B11" s="49" t="str">
        <f t="shared" si="0"/>
        <v>0x3019</v>
      </c>
      <c r="C11" s="49" t="str">
        <f t="shared" si="1"/>
        <v>0x301A</v>
      </c>
      <c r="D11" s="49">
        <f t="shared" si="3"/>
        <v>12313</v>
      </c>
      <c r="E11" s="49">
        <f t="shared" si="2"/>
        <v>12314</v>
      </c>
      <c r="F11" s="54" t="s">
        <v>402</v>
      </c>
      <c r="G11" s="55" t="s">
        <v>391</v>
      </c>
      <c r="H11" s="55" t="s">
        <v>125</v>
      </c>
      <c r="I11" s="60">
        <v>2</v>
      </c>
      <c r="J11" s="55"/>
      <c r="K11" s="54">
        <v>0</v>
      </c>
      <c r="L11" s="54">
        <v>0</v>
      </c>
    </row>
    <row r="12" spans="2:12">
      <c r="B12" s="49" t="str">
        <f t="shared" si="0"/>
        <v>0x301B</v>
      </c>
      <c r="C12" s="49" t="str">
        <f t="shared" si="1"/>
        <v>0x301B</v>
      </c>
      <c r="D12" s="49">
        <f t="shared" si="3"/>
        <v>12315</v>
      </c>
      <c r="E12" s="49">
        <f t="shared" si="2"/>
        <v>12315</v>
      </c>
      <c r="F12" s="54" t="s">
        <v>403</v>
      </c>
      <c r="G12" s="60" t="s">
        <v>196</v>
      </c>
      <c r="H12" s="54" t="s">
        <v>125</v>
      </c>
      <c r="I12" s="60">
        <v>1</v>
      </c>
      <c r="J12" s="60" t="s">
        <v>394</v>
      </c>
      <c r="K12" s="54">
        <v>1</v>
      </c>
      <c r="L12" s="54">
        <v>1</v>
      </c>
    </row>
    <row r="13" ht="35.25" customHeight="1" spans="2:12">
      <c r="B13" s="49" t="str">
        <f t="shared" si="0"/>
        <v>0x301C</v>
      </c>
      <c r="C13" s="49" t="str">
        <f t="shared" si="1"/>
        <v>0x3023</v>
      </c>
      <c r="D13" s="49">
        <f t="shared" si="3"/>
        <v>12316</v>
      </c>
      <c r="E13" s="49">
        <f t="shared" si="2"/>
        <v>12323</v>
      </c>
      <c r="F13" s="54" t="s">
        <v>404</v>
      </c>
      <c r="G13" s="55" t="s">
        <v>391</v>
      </c>
      <c r="H13" s="54" t="s">
        <v>125</v>
      </c>
      <c r="I13" s="60">
        <v>8</v>
      </c>
      <c r="J13" s="48" t="s">
        <v>396</v>
      </c>
      <c r="K13" s="54">
        <v>1</v>
      </c>
      <c r="L13" s="54">
        <v>1</v>
      </c>
    </row>
    <row r="14" spans="2:12">
      <c r="B14" s="49" t="str">
        <f t="shared" si="0"/>
        <v>0x3024</v>
      </c>
      <c r="C14" s="49" t="str">
        <f t="shared" si="1"/>
        <v>0x302B</v>
      </c>
      <c r="D14" s="49">
        <f t="shared" si="3"/>
        <v>12324</v>
      </c>
      <c r="E14" s="49">
        <f t="shared" si="2"/>
        <v>12331</v>
      </c>
      <c r="F14" s="54" t="s">
        <v>405</v>
      </c>
      <c r="G14" s="55" t="s">
        <v>391</v>
      </c>
      <c r="H14" s="54" t="s">
        <v>125</v>
      </c>
      <c r="I14" s="60">
        <v>8</v>
      </c>
      <c r="J14" s="32" t="s">
        <v>398</v>
      </c>
      <c r="K14" s="54">
        <v>1</v>
      </c>
      <c r="L14" s="54">
        <v>1</v>
      </c>
    </row>
    <row r="15" ht="32.4" spans="2:12">
      <c r="B15" s="49" t="str">
        <f t="shared" si="0"/>
        <v>0x302C</v>
      </c>
      <c r="C15" s="49" t="str">
        <f t="shared" si="1"/>
        <v>0x302C</v>
      </c>
      <c r="D15" s="49">
        <f t="shared" si="3"/>
        <v>12332</v>
      </c>
      <c r="E15" s="49">
        <f t="shared" si="2"/>
        <v>12332</v>
      </c>
      <c r="F15" s="54" t="s">
        <v>406</v>
      </c>
      <c r="G15" s="60" t="s">
        <v>196</v>
      </c>
      <c r="H15" s="54" t="s">
        <v>125</v>
      </c>
      <c r="I15" s="60">
        <v>1</v>
      </c>
      <c r="J15" s="60" t="s">
        <v>389</v>
      </c>
      <c r="K15" s="54">
        <v>0</v>
      </c>
      <c r="L15" s="54">
        <v>0</v>
      </c>
    </row>
    <row r="16" spans="2:12">
      <c r="B16" s="49" t="str">
        <f t="shared" si="0"/>
        <v>0x302D</v>
      </c>
      <c r="C16" s="49" t="str">
        <f t="shared" si="1"/>
        <v>0x302E</v>
      </c>
      <c r="D16" s="49">
        <f t="shared" si="3"/>
        <v>12333</v>
      </c>
      <c r="E16" s="49">
        <f t="shared" si="2"/>
        <v>12334</v>
      </c>
      <c r="F16" s="54" t="s">
        <v>407</v>
      </c>
      <c r="G16" s="55" t="s">
        <v>391</v>
      </c>
      <c r="H16" s="55" t="s">
        <v>125</v>
      </c>
      <c r="I16" s="60">
        <v>2</v>
      </c>
      <c r="J16" s="55"/>
      <c r="K16" s="54">
        <v>999</v>
      </c>
      <c r="L16" s="54">
        <v>999</v>
      </c>
    </row>
    <row r="17" spans="2:12">
      <c r="B17" s="49" t="str">
        <f t="shared" si="0"/>
        <v>0x302F</v>
      </c>
      <c r="C17" s="49" t="str">
        <f t="shared" si="1"/>
        <v>0x3030</v>
      </c>
      <c r="D17" s="49">
        <f t="shared" si="3"/>
        <v>12335</v>
      </c>
      <c r="E17" s="49">
        <f t="shared" si="2"/>
        <v>12336</v>
      </c>
      <c r="F17" s="54" t="s">
        <v>408</v>
      </c>
      <c r="G17" s="55" t="s">
        <v>391</v>
      </c>
      <c r="H17" s="55" t="s">
        <v>125</v>
      </c>
      <c r="I17" s="60">
        <v>2</v>
      </c>
      <c r="J17" s="55"/>
      <c r="K17" s="54">
        <v>0</v>
      </c>
      <c r="L17" s="54">
        <v>0</v>
      </c>
    </row>
    <row r="18" spans="2:12">
      <c r="B18" s="49" t="str">
        <f t="shared" si="0"/>
        <v>0x3031</v>
      </c>
      <c r="C18" s="49" t="str">
        <f t="shared" si="1"/>
        <v>0x3031</v>
      </c>
      <c r="D18" s="49">
        <f t="shared" si="3"/>
        <v>12337</v>
      </c>
      <c r="E18" s="49">
        <f t="shared" si="2"/>
        <v>12337</v>
      </c>
      <c r="F18" s="54" t="s">
        <v>409</v>
      </c>
      <c r="G18" s="60" t="s">
        <v>196</v>
      </c>
      <c r="H18" s="54" t="s">
        <v>125</v>
      </c>
      <c r="I18" s="60">
        <v>1</v>
      </c>
      <c r="J18" s="60" t="s">
        <v>394</v>
      </c>
      <c r="K18" s="54">
        <v>1</v>
      </c>
      <c r="L18" s="54">
        <v>1</v>
      </c>
    </row>
    <row r="19" ht="32.4" spans="2:12">
      <c r="B19" s="49" t="str">
        <f t="shared" si="0"/>
        <v>0x3032</v>
      </c>
      <c r="C19" s="49" t="str">
        <f t="shared" si="1"/>
        <v>0x3039</v>
      </c>
      <c r="D19" s="49">
        <f t="shared" si="3"/>
        <v>12338</v>
      </c>
      <c r="E19" s="49">
        <f t="shared" si="2"/>
        <v>12345</v>
      </c>
      <c r="F19" s="54" t="s">
        <v>410</v>
      </c>
      <c r="G19" s="55" t="s">
        <v>391</v>
      </c>
      <c r="H19" s="54" t="s">
        <v>125</v>
      </c>
      <c r="I19" s="60">
        <v>8</v>
      </c>
      <c r="J19" s="48" t="s">
        <v>396</v>
      </c>
      <c r="K19" s="54">
        <v>1</v>
      </c>
      <c r="L19" s="54">
        <v>1</v>
      </c>
    </row>
    <row r="20" spans="2:12">
      <c r="B20" s="49" t="str">
        <f t="shared" si="0"/>
        <v>0x303A</v>
      </c>
      <c r="C20" s="49" t="str">
        <f t="shared" si="1"/>
        <v>0x3041</v>
      </c>
      <c r="D20" s="49">
        <f t="shared" si="3"/>
        <v>12346</v>
      </c>
      <c r="E20" s="49">
        <f t="shared" si="2"/>
        <v>12353</v>
      </c>
      <c r="F20" s="54" t="s">
        <v>411</v>
      </c>
      <c r="G20" s="55" t="s">
        <v>391</v>
      </c>
      <c r="H20" s="54" t="s">
        <v>125</v>
      </c>
      <c r="I20" s="60">
        <v>8</v>
      </c>
      <c r="J20" s="32" t="s">
        <v>398</v>
      </c>
      <c r="K20" s="54">
        <v>1</v>
      </c>
      <c r="L20" s="54">
        <v>1</v>
      </c>
    </row>
    <row r="21" ht="32.4" spans="2:12">
      <c r="B21" s="49" t="str">
        <f t="shared" si="0"/>
        <v>0x3042</v>
      </c>
      <c r="C21" s="49" t="str">
        <f t="shared" si="1"/>
        <v>0x3042</v>
      </c>
      <c r="D21" s="49">
        <f t="shared" si="3"/>
        <v>12354</v>
      </c>
      <c r="E21" s="49">
        <f t="shared" si="2"/>
        <v>12354</v>
      </c>
      <c r="F21" s="54" t="s">
        <v>412</v>
      </c>
      <c r="G21" s="60" t="s">
        <v>196</v>
      </c>
      <c r="H21" s="54" t="s">
        <v>125</v>
      </c>
      <c r="I21" s="60">
        <v>1</v>
      </c>
      <c r="J21" s="60" t="s">
        <v>389</v>
      </c>
      <c r="K21" s="54">
        <v>0</v>
      </c>
      <c r="L21" s="54">
        <v>0</v>
      </c>
    </row>
    <row r="22" spans="2:12">
      <c r="B22" s="49" t="str">
        <f t="shared" si="0"/>
        <v>0x3043</v>
      </c>
      <c r="C22" s="49" t="str">
        <f t="shared" si="1"/>
        <v>0x3044</v>
      </c>
      <c r="D22" s="49">
        <f t="shared" si="3"/>
        <v>12355</v>
      </c>
      <c r="E22" s="49">
        <f t="shared" si="2"/>
        <v>12356</v>
      </c>
      <c r="F22" s="54" t="s">
        <v>413</v>
      </c>
      <c r="G22" s="55" t="s">
        <v>391</v>
      </c>
      <c r="H22" s="55" t="s">
        <v>125</v>
      </c>
      <c r="I22" s="60">
        <v>2</v>
      </c>
      <c r="J22" s="55"/>
      <c r="K22" s="54">
        <v>999</v>
      </c>
      <c r="L22" s="54">
        <v>999</v>
      </c>
    </row>
    <row r="23" spans="2:12">
      <c r="B23" s="49" t="str">
        <f t="shared" si="0"/>
        <v>0x3045</v>
      </c>
      <c r="C23" s="49" t="str">
        <f t="shared" si="1"/>
        <v>0x3046</v>
      </c>
      <c r="D23" s="49">
        <f t="shared" si="3"/>
        <v>12357</v>
      </c>
      <c r="E23" s="49">
        <f t="shared" si="2"/>
        <v>12358</v>
      </c>
      <c r="F23" s="54" t="s">
        <v>414</v>
      </c>
      <c r="G23" s="55" t="s">
        <v>391</v>
      </c>
      <c r="H23" s="55" t="s">
        <v>125</v>
      </c>
      <c r="I23" s="60">
        <v>2</v>
      </c>
      <c r="J23" s="55"/>
      <c r="K23" s="54">
        <v>0</v>
      </c>
      <c r="L23" s="54">
        <v>0</v>
      </c>
    </row>
    <row r="24" spans="2:12">
      <c r="B24" s="49" t="str">
        <f t="shared" si="0"/>
        <v>0x3047</v>
      </c>
      <c r="C24" s="49" t="str">
        <f t="shared" si="1"/>
        <v>0x3047</v>
      </c>
      <c r="D24" s="49">
        <f t="shared" si="3"/>
        <v>12359</v>
      </c>
      <c r="E24" s="49">
        <f t="shared" si="2"/>
        <v>12359</v>
      </c>
      <c r="F24" s="54" t="s">
        <v>415</v>
      </c>
      <c r="G24" s="60" t="s">
        <v>196</v>
      </c>
      <c r="H24" s="54" t="s">
        <v>125</v>
      </c>
      <c r="I24" s="60">
        <v>1</v>
      </c>
      <c r="J24" s="60" t="s">
        <v>394</v>
      </c>
      <c r="K24" s="54">
        <v>1</v>
      </c>
      <c r="L24" s="54">
        <v>1</v>
      </c>
    </row>
    <row r="25" ht="32.4" spans="2:12">
      <c r="B25" s="49" t="str">
        <f t="shared" si="0"/>
        <v>0x3048</v>
      </c>
      <c r="C25" s="49" t="str">
        <f t="shared" si="1"/>
        <v>0x304F</v>
      </c>
      <c r="D25" s="49">
        <f t="shared" si="3"/>
        <v>12360</v>
      </c>
      <c r="E25" s="49">
        <f t="shared" si="2"/>
        <v>12367</v>
      </c>
      <c r="F25" s="54" t="s">
        <v>416</v>
      </c>
      <c r="G25" s="55" t="s">
        <v>391</v>
      </c>
      <c r="H25" s="54" t="s">
        <v>125</v>
      </c>
      <c r="I25" s="60">
        <v>8</v>
      </c>
      <c r="J25" s="48" t="s">
        <v>396</v>
      </c>
      <c r="K25" s="54">
        <v>1</v>
      </c>
      <c r="L25" s="54">
        <v>1</v>
      </c>
    </row>
    <row r="26" spans="2:12">
      <c r="B26" s="49" t="str">
        <f t="shared" si="0"/>
        <v>0x3050</v>
      </c>
      <c r="C26" s="49" t="str">
        <f t="shared" si="1"/>
        <v>0x3057</v>
      </c>
      <c r="D26" s="49">
        <f t="shared" si="3"/>
        <v>12368</v>
      </c>
      <c r="E26" s="49">
        <f t="shared" si="2"/>
        <v>12375</v>
      </c>
      <c r="F26" s="54" t="s">
        <v>417</v>
      </c>
      <c r="G26" s="55" t="s">
        <v>391</v>
      </c>
      <c r="H26" s="54" t="s">
        <v>125</v>
      </c>
      <c r="I26" s="60">
        <v>8</v>
      </c>
      <c r="J26" s="32" t="s">
        <v>398</v>
      </c>
      <c r="K26" s="54">
        <v>1</v>
      </c>
      <c r="L26" s="54">
        <v>1</v>
      </c>
    </row>
    <row r="27" ht="32.4" spans="2:12">
      <c r="B27" s="49" t="str">
        <f t="shared" si="0"/>
        <v>0x3058</v>
      </c>
      <c r="C27" s="49" t="str">
        <f t="shared" si="1"/>
        <v>0x3058</v>
      </c>
      <c r="D27" s="49">
        <f t="shared" si="3"/>
        <v>12376</v>
      </c>
      <c r="E27" s="49">
        <f t="shared" si="2"/>
        <v>12376</v>
      </c>
      <c r="F27" s="54" t="s">
        <v>418</v>
      </c>
      <c r="G27" s="60" t="s">
        <v>196</v>
      </c>
      <c r="H27" s="54" t="s">
        <v>125</v>
      </c>
      <c r="I27" s="60">
        <v>1</v>
      </c>
      <c r="J27" s="60" t="s">
        <v>389</v>
      </c>
      <c r="K27" s="54">
        <v>0</v>
      </c>
      <c r="L27" s="54">
        <v>0</v>
      </c>
    </row>
    <row r="28" spans="2:12">
      <c r="B28" s="49" t="str">
        <f t="shared" si="0"/>
        <v>0x3059</v>
      </c>
      <c r="C28" s="49" t="str">
        <f t="shared" si="1"/>
        <v>0x305A</v>
      </c>
      <c r="D28" s="49">
        <f t="shared" si="3"/>
        <v>12377</v>
      </c>
      <c r="E28" s="49">
        <f t="shared" si="2"/>
        <v>12378</v>
      </c>
      <c r="F28" s="54" t="s">
        <v>419</v>
      </c>
      <c r="G28" s="55" t="s">
        <v>391</v>
      </c>
      <c r="H28" s="55" t="s">
        <v>125</v>
      </c>
      <c r="I28" s="60">
        <v>2</v>
      </c>
      <c r="J28" s="55"/>
      <c r="K28" s="54">
        <v>999</v>
      </c>
      <c r="L28" s="54">
        <v>999</v>
      </c>
    </row>
    <row r="29" spans="2:12">
      <c r="B29" s="49" t="str">
        <f t="shared" si="0"/>
        <v>0x305B</v>
      </c>
      <c r="C29" s="49" t="str">
        <f t="shared" si="1"/>
        <v>0x305C</v>
      </c>
      <c r="D29" s="49">
        <f t="shared" si="3"/>
        <v>12379</v>
      </c>
      <c r="E29" s="49">
        <f t="shared" si="2"/>
        <v>12380</v>
      </c>
      <c r="F29" s="54" t="s">
        <v>420</v>
      </c>
      <c r="G29" s="55" t="s">
        <v>391</v>
      </c>
      <c r="H29" s="55" t="s">
        <v>125</v>
      </c>
      <c r="I29" s="60">
        <v>2</v>
      </c>
      <c r="J29" s="55"/>
      <c r="K29" s="54">
        <v>0</v>
      </c>
      <c r="L29" s="54">
        <v>0</v>
      </c>
    </row>
    <row r="30" spans="2:12">
      <c r="B30" s="49" t="str">
        <f t="shared" si="0"/>
        <v>0x305D</v>
      </c>
      <c r="C30" s="49" t="str">
        <f t="shared" si="1"/>
        <v>0x305D</v>
      </c>
      <c r="D30" s="49">
        <f t="shared" si="3"/>
        <v>12381</v>
      </c>
      <c r="E30" s="49">
        <f t="shared" si="2"/>
        <v>12381</v>
      </c>
      <c r="F30" s="54" t="s">
        <v>421</v>
      </c>
      <c r="G30" s="60" t="s">
        <v>196</v>
      </c>
      <c r="H30" s="54" t="s">
        <v>125</v>
      </c>
      <c r="I30" s="60">
        <v>1</v>
      </c>
      <c r="J30" s="60" t="s">
        <v>394</v>
      </c>
      <c r="K30" s="54">
        <v>1</v>
      </c>
      <c r="L30" s="54">
        <v>1</v>
      </c>
    </row>
    <row r="31" ht="32.4" spans="2:12">
      <c r="B31" s="49" t="str">
        <f t="shared" si="0"/>
        <v>0x305E</v>
      </c>
      <c r="C31" s="49" t="str">
        <f t="shared" si="1"/>
        <v>0x3065</v>
      </c>
      <c r="D31" s="49">
        <f t="shared" si="3"/>
        <v>12382</v>
      </c>
      <c r="E31" s="49">
        <f t="shared" si="2"/>
        <v>12389</v>
      </c>
      <c r="F31" s="54" t="s">
        <v>422</v>
      </c>
      <c r="G31" s="55" t="s">
        <v>391</v>
      </c>
      <c r="H31" s="54" t="s">
        <v>125</v>
      </c>
      <c r="I31" s="60">
        <v>8</v>
      </c>
      <c r="J31" s="48" t="s">
        <v>396</v>
      </c>
      <c r="K31" s="54">
        <v>1</v>
      </c>
      <c r="L31" s="54">
        <v>1</v>
      </c>
    </row>
    <row r="32" spans="2:12">
      <c r="B32" s="49" t="str">
        <f t="shared" si="0"/>
        <v>0x3066</v>
      </c>
      <c r="C32" s="49" t="str">
        <f t="shared" si="1"/>
        <v>0x306D</v>
      </c>
      <c r="D32" s="49">
        <f t="shared" si="3"/>
        <v>12390</v>
      </c>
      <c r="E32" s="49">
        <f t="shared" si="2"/>
        <v>12397</v>
      </c>
      <c r="F32" s="54" t="s">
        <v>423</v>
      </c>
      <c r="G32" s="55" t="s">
        <v>391</v>
      </c>
      <c r="H32" s="54" t="s">
        <v>125</v>
      </c>
      <c r="I32" s="60">
        <v>8</v>
      </c>
      <c r="J32" s="32" t="s">
        <v>424</v>
      </c>
      <c r="K32" s="54">
        <v>1</v>
      </c>
      <c r="L32" s="54">
        <v>1</v>
      </c>
    </row>
    <row r="33" ht="32.4" spans="2:12">
      <c r="B33" s="49" t="str">
        <f t="shared" si="0"/>
        <v>0x306E</v>
      </c>
      <c r="C33" s="49" t="str">
        <f t="shared" si="1"/>
        <v>0x306E</v>
      </c>
      <c r="D33" s="49">
        <f t="shared" si="3"/>
        <v>12398</v>
      </c>
      <c r="E33" s="49">
        <f t="shared" si="2"/>
        <v>12398</v>
      </c>
      <c r="F33" s="54" t="s">
        <v>425</v>
      </c>
      <c r="G33" s="60" t="s">
        <v>196</v>
      </c>
      <c r="H33" s="54" t="s">
        <v>125</v>
      </c>
      <c r="I33" s="60">
        <v>1</v>
      </c>
      <c r="J33" s="60" t="s">
        <v>389</v>
      </c>
      <c r="K33" s="54">
        <v>0</v>
      </c>
      <c r="L33" s="54">
        <v>0</v>
      </c>
    </row>
    <row r="34" spans="2:12">
      <c r="B34" s="49" t="str">
        <f t="shared" si="0"/>
        <v>0x306F</v>
      </c>
      <c r="C34" s="49" t="str">
        <f t="shared" si="1"/>
        <v>0x3070</v>
      </c>
      <c r="D34" s="49">
        <f t="shared" si="3"/>
        <v>12399</v>
      </c>
      <c r="E34" s="49">
        <f t="shared" si="2"/>
        <v>12400</v>
      </c>
      <c r="F34" s="54" t="s">
        <v>426</v>
      </c>
      <c r="G34" s="55" t="s">
        <v>391</v>
      </c>
      <c r="H34" s="55" t="s">
        <v>125</v>
      </c>
      <c r="I34" s="60">
        <v>2</v>
      </c>
      <c r="J34" s="55"/>
      <c r="K34" s="54">
        <v>999</v>
      </c>
      <c r="L34" s="54">
        <v>999</v>
      </c>
    </row>
    <row r="35" spans="2:12">
      <c r="B35" s="49" t="str">
        <f t="shared" si="0"/>
        <v>0x3071</v>
      </c>
      <c r="C35" s="49" t="str">
        <f t="shared" si="1"/>
        <v>0x3072</v>
      </c>
      <c r="D35" s="49">
        <f t="shared" si="3"/>
        <v>12401</v>
      </c>
      <c r="E35" s="49">
        <f t="shared" si="2"/>
        <v>12402</v>
      </c>
      <c r="F35" s="54" t="s">
        <v>427</v>
      </c>
      <c r="G35" s="55" t="s">
        <v>391</v>
      </c>
      <c r="H35" s="55" t="s">
        <v>125</v>
      </c>
      <c r="I35" s="60">
        <v>2</v>
      </c>
      <c r="J35" s="55"/>
      <c r="K35" s="54">
        <v>0</v>
      </c>
      <c r="L35" s="54">
        <v>0</v>
      </c>
    </row>
    <row r="36" spans="2:12">
      <c r="B36" s="49" t="str">
        <f t="shared" si="0"/>
        <v>0x3073</v>
      </c>
      <c r="C36" s="49" t="str">
        <f t="shared" si="1"/>
        <v>0x3073</v>
      </c>
      <c r="D36" s="49">
        <f t="shared" si="3"/>
        <v>12403</v>
      </c>
      <c r="E36" s="49">
        <f t="shared" si="2"/>
        <v>12403</v>
      </c>
      <c r="F36" s="54" t="s">
        <v>428</v>
      </c>
      <c r="G36" s="60" t="s">
        <v>196</v>
      </c>
      <c r="H36" s="54" t="s">
        <v>125</v>
      </c>
      <c r="I36" s="60">
        <v>1</v>
      </c>
      <c r="J36" s="60" t="s">
        <v>394</v>
      </c>
      <c r="K36" s="54">
        <v>1</v>
      </c>
      <c r="L36" s="54">
        <v>1</v>
      </c>
    </row>
    <row r="37" ht="32.4" spans="2:12">
      <c r="B37" s="49" t="str">
        <f t="shared" si="0"/>
        <v>0x3074</v>
      </c>
      <c r="C37" s="49" t="str">
        <f t="shared" si="1"/>
        <v>0x307B</v>
      </c>
      <c r="D37" s="49">
        <f t="shared" si="3"/>
        <v>12404</v>
      </c>
      <c r="E37" s="49">
        <f t="shared" si="2"/>
        <v>12411</v>
      </c>
      <c r="F37" s="54" t="s">
        <v>429</v>
      </c>
      <c r="G37" s="55" t="s">
        <v>391</v>
      </c>
      <c r="H37" s="54" t="s">
        <v>125</v>
      </c>
      <c r="I37" s="60">
        <v>8</v>
      </c>
      <c r="J37" s="48" t="s">
        <v>396</v>
      </c>
      <c r="K37" s="54">
        <v>1</v>
      </c>
      <c r="L37" s="54">
        <v>1</v>
      </c>
    </row>
    <row r="38" spans="2:12">
      <c r="B38" s="49" t="str">
        <f t="shared" si="0"/>
        <v>0x307C</v>
      </c>
      <c r="C38" s="49" t="str">
        <f t="shared" si="1"/>
        <v>0x3083</v>
      </c>
      <c r="D38" s="49">
        <f t="shared" si="3"/>
        <v>12412</v>
      </c>
      <c r="E38" s="49">
        <f t="shared" si="2"/>
        <v>12419</v>
      </c>
      <c r="F38" s="54" t="s">
        <v>430</v>
      </c>
      <c r="G38" s="55" t="s">
        <v>391</v>
      </c>
      <c r="H38" s="54" t="s">
        <v>125</v>
      </c>
      <c r="I38" s="60">
        <v>8</v>
      </c>
      <c r="J38" s="32" t="s">
        <v>398</v>
      </c>
      <c r="K38" s="54">
        <v>1</v>
      </c>
      <c r="L38" s="54">
        <v>1</v>
      </c>
    </row>
    <row r="39" spans="2:12">
      <c r="B39" s="26" t="s">
        <v>431</v>
      </c>
      <c r="C39" s="26" t="s">
        <v>431</v>
      </c>
      <c r="D39" s="49" t="s">
        <v>431</v>
      </c>
      <c r="E39" s="49" t="s">
        <v>431</v>
      </c>
      <c r="F39" s="26" t="s">
        <v>431</v>
      </c>
      <c r="G39" s="26" t="s">
        <v>431</v>
      </c>
      <c r="H39" s="26" t="s">
        <v>431</v>
      </c>
      <c r="I39" s="26" t="s">
        <v>431</v>
      </c>
      <c r="J39" s="26" t="s">
        <v>431</v>
      </c>
      <c r="K39" s="26" t="s">
        <v>431</v>
      </c>
      <c r="L39" s="26" t="s">
        <v>431</v>
      </c>
    </row>
    <row r="40" ht="32.4" spans="2:12">
      <c r="B40" s="49" t="str">
        <f t="shared" ref="B40:C45" si="4">"0x"&amp;DEC2HEX(D40,4)</f>
        <v>0x314A</v>
      </c>
      <c r="C40" s="49" t="str">
        <f t="shared" si="4"/>
        <v>0x314A</v>
      </c>
      <c r="D40" s="49">
        <f>D3+22*15</f>
        <v>12618</v>
      </c>
      <c r="E40" s="49">
        <f t="shared" ref="E40:E45" si="5">D40+I40-1</f>
        <v>12618</v>
      </c>
      <c r="F40" s="54" t="s">
        <v>432</v>
      </c>
      <c r="G40" s="60" t="s">
        <v>196</v>
      </c>
      <c r="H40" s="54" t="s">
        <v>125</v>
      </c>
      <c r="I40" s="60">
        <v>1</v>
      </c>
      <c r="J40" s="60" t="s">
        <v>389</v>
      </c>
      <c r="K40" s="54">
        <v>0</v>
      </c>
      <c r="L40" s="54">
        <v>0</v>
      </c>
    </row>
    <row r="41" spans="2:12">
      <c r="B41" s="49" t="str">
        <f t="shared" si="4"/>
        <v>0x314B</v>
      </c>
      <c r="C41" s="49" t="str">
        <f t="shared" si="4"/>
        <v>0x314C</v>
      </c>
      <c r="D41" s="49">
        <f>E40+1</f>
        <v>12619</v>
      </c>
      <c r="E41" s="49">
        <f t="shared" si="5"/>
        <v>12620</v>
      </c>
      <c r="F41" s="54" t="s">
        <v>433</v>
      </c>
      <c r="G41" s="55" t="s">
        <v>391</v>
      </c>
      <c r="H41" s="55" t="s">
        <v>125</v>
      </c>
      <c r="I41" s="60">
        <v>2</v>
      </c>
      <c r="J41" s="55"/>
      <c r="K41" s="54">
        <v>999</v>
      </c>
      <c r="L41" s="54">
        <v>999</v>
      </c>
    </row>
    <row r="42" spans="2:12">
      <c r="B42" s="49" t="str">
        <f t="shared" si="4"/>
        <v>0x314D</v>
      </c>
      <c r="C42" s="49" t="str">
        <f t="shared" si="4"/>
        <v>0x314E</v>
      </c>
      <c r="D42" s="49">
        <f t="shared" ref="D42:D45" si="6">E41+1</f>
        <v>12621</v>
      </c>
      <c r="E42" s="49">
        <f t="shared" si="5"/>
        <v>12622</v>
      </c>
      <c r="F42" s="54" t="s">
        <v>434</v>
      </c>
      <c r="G42" s="55" t="s">
        <v>391</v>
      </c>
      <c r="H42" s="55" t="s">
        <v>125</v>
      </c>
      <c r="I42" s="60">
        <v>2</v>
      </c>
      <c r="J42" s="55"/>
      <c r="K42" s="54">
        <v>0</v>
      </c>
      <c r="L42" s="54">
        <v>0</v>
      </c>
    </row>
    <row r="43" spans="2:12">
      <c r="B43" s="49" t="str">
        <f t="shared" si="4"/>
        <v>0x314F</v>
      </c>
      <c r="C43" s="49" t="str">
        <f t="shared" si="4"/>
        <v>0x314F</v>
      </c>
      <c r="D43" s="49">
        <f t="shared" si="6"/>
        <v>12623</v>
      </c>
      <c r="E43" s="49">
        <f t="shared" si="5"/>
        <v>12623</v>
      </c>
      <c r="F43" s="54" t="s">
        <v>435</v>
      </c>
      <c r="G43" s="60" t="s">
        <v>196</v>
      </c>
      <c r="H43" s="54" t="s">
        <v>125</v>
      </c>
      <c r="I43" s="60">
        <v>1</v>
      </c>
      <c r="J43" s="60" t="s">
        <v>394</v>
      </c>
      <c r="K43" s="54">
        <v>1</v>
      </c>
      <c r="L43" s="54">
        <v>1</v>
      </c>
    </row>
    <row r="44" ht="32.4" spans="2:12">
      <c r="B44" s="49" t="str">
        <f t="shared" si="4"/>
        <v>0x3150</v>
      </c>
      <c r="C44" s="49" t="str">
        <f t="shared" si="4"/>
        <v>0x3157</v>
      </c>
      <c r="D44" s="49">
        <f t="shared" si="6"/>
        <v>12624</v>
      </c>
      <c r="E44" s="49">
        <f t="shared" si="5"/>
        <v>12631</v>
      </c>
      <c r="F44" s="54" t="s">
        <v>436</v>
      </c>
      <c r="G44" s="55" t="s">
        <v>391</v>
      </c>
      <c r="H44" s="54" t="s">
        <v>125</v>
      </c>
      <c r="I44" s="60">
        <v>8</v>
      </c>
      <c r="J44" s="48" t="s">
        <v>396</v>
      </c>
      <c r="K44" s="54">
        <v>1</v>
      </c>
      <c r="L44" s="54">
        <v>1</v>
      </c>
    </row>
    <row r="45" spans="2:12">
      <c r="B45" s="49" t="str">
        <f t="shared" si="4"/>
        <v>0x3158</v>
      </c>
      <c r="C45" s="49" t="str">
        <f t="shared" si="4"/>
        <v>0x315F</v>
      </c>
      <c r="D45" s="49">
        <f t="shared" si="6"/>
        <v>12632</v>
      </c>
      <c r="E45" s="49">
        <f t="shared" si="5"/>
        <v>12639</v>
      </c>
      <c r="F45" s="54" t="s">
        <v>437</v>
      </c>
      <c r="G45" s="55" t="s">
        <v>391</v>
      </c>
      <c r="H45" s="54" t="s">
        <v>125</v>
      </c>
      <c r="I45" s="60">
        <v>8</v>
      </c>
      <c r="J45" s="32" t="s">
        <v>398</v>
      </c>
      <c r="K45" s="54">
        <v>1</v>
      </c>
      <c r="L45" s="54">
        <v>1</v>
      </c>
    </row>
    <row r="46" spans="9:9">
      <c r="I46" s="26">
        <f>22*16</f>
        <v>352</v>
      </c>
    </row>
    <row r="47" ht="32.4" spans="1:12">
      <c r="A47" s="58" t="s">
        <v>56</v>
      </c>
      <c r="B47" s="49" t="str">
        <f t="shared" ref="B47:B70" si="7">"0x"&amp;DEC2HEX(D47,4)</f>
        <v>0x3400</v>
      </c>
      <c r="C47" s="49" t="str">
        <f t="shared" ref="C47:C70" si="8">"0x"&amp;DEC2HEX(E47,4)</f>
        <v>0x3400</v>
      </c>
      <c r="D47" s="49">
        <v>13312</v>
      </c>
      <c r="E47" s="49">
        <f t="shared" ref="E47:E70" si="9">D47+I47-1</f>
        <v>13312</v>
      </c>
      <c r="F47" s="54" t="s">
        <v>438</v>
      </c>
      <c r="G47" s="60" t="s">
        <v>196</v>
      </c>
      <c r="H47" s="54" t="s">
        <v>125</v>
      </c>
      <c r="I47" s="60">
        <v>1</v>
      </c>
      <c r="J47" s="60" t="s">
        <v>389</v>
      </c>
      <c r="K47" s="54">
        <v>0</v>
      </c>
      <c r="L47" s="54">
        <v>0</v>
      </c>
    </row>
    <row r="48" spans="2:12">
      <c r="B48" s="49" t="str">
        <f t="shared" si="7"/>
        <v>0x3401</v>
      </c>
      <c r="C48" s="49" t="str">
        <f t="shared" si="8"/>
        <v>0x3402</v>
      </c>
      <c r="D48" s="49">
        <f>E47+1</f>
        <v>13313</v>
      </c>
      <c r="E48" s="49">
        <f t="shared" si="9"/>
        <v>13314</v>
      </c>
      <c r="F48" s="54" t="s">
        <v>439</v>
      </c>
      <c r="G48" s="55" t="s">
        <v>391</v>
      </c>
      <c r="H48" s="55" t="s">
        <v>125</v>
      </c>
      <c r="I48" s="60">
        <v>2</v>
      </c>
      <c r="J48" s="55"/>
      <c r="K48" s="54">
        <v>999</v>
      </c>
      <c r="L48" s="54">
        <v>999</v>
      </c>
    </row>
    <row r="49" spans="2:12">
      <c r="B49" s="49" t="str">
        <f t="shared" si="7"/>
        <v>0x3403</v>
      </c>
      <c r="C49" s="49" t="str">
        <f t="shared" si="8"/>
        <v>0x3404</v>
      </c>
      <c r="D49" s="49">
        <f t="shared" ref="D49:D70" si="10">E48+1</f>
        <v>13315</v>
      </c>
      <c r="E49" s="49">
        <f t="shared" si="9"/>
        <v>13316</v>
      </c>
      <c r="F49" s="54" t="s">
        <v>440</v>
      </c>
      <c r="G49" s="55" t="s">
        <v>391</v>
      </c>
      <c r="H49" s="55" t="s">
        <v>125</v>
      </c>
      <c r="I49" s="60">
        <v>2</v>
      </c>
      <c r="J49" s="55"/>
      <c r="K49" s="54">
        <v>0</v>
      </c>
      <c r="L49" s="54">
        <v>0</v>
      </c>
    </row>
    <row r="50" spans="2:12">
      <c r="B50" s="49" t="str">
        <f t="shared" si="7"/>
        <v>0x3405</v>
      </c>
      <c r="C50" s="49" t="str">
        <f t="shared" si="8"/>
        <v>0x3405</v>
      </c>
      <c r="D50" s="49">
        <f t="shared" si="10"/>
        <v>13317</v>
      </c>
      <c r="E50" s="49">
        <f t="shared" si="9"/>
        <v>13317</v>
      </c>
      <c r="F50" s="54" t="s">
        <v>441</v>
      </c>
      <c r="G50" s="60" t="s">
        <v>196</v>
      </c>
      <c r="H50" s="54" t="s">
        <v>125</v>
      </c>
      <c r="I50" s="60">
        <v>1</v>
      </c>
      <c r="J50" s="60" t="s">
        <v>394</v>
      </c>
      <c r="K50" s="54">
        <v>1</v>
      </c>
      <c r="L50" s="54">
        <v>1</v>
      </c>
    </row>
    <row r="51" spans="2:13">
      <c r="B51" s="49" t="str">
        <f t="shared" si="7"/>
        <v>0x3406</v>
      </c>
      <c r="C51" s="49" t="str">
        <f t="shared" si="8"/>
        <v>0x340D</v>
      </c>
      <c r="D51" s="49">
        <f t="shared" si="10"/>
        <v>13318</v>
      </c>
      <c r="E51" s="49">
        <f t="shared" si="9"/>
        <v>13325</v>
      </c>
      <c r="F51" s="54" t="s">
        <v>442</v>
      </c>
      <c r="G51" s="55" t="s">
        <v>391</v>
      </c>
      <c r="H51" s="54" t="s">
        <v>125</v>
      </c>
      <c r="I51" s="60">
        <v>8</v>
      </c>
      <c r="J51" s="62" t="s">
        <v>443</v>
      </c>
      <c r="K51" s="54">
        <v>1</v>
      </c>
      <c r="L51" s="54">
        <v>1</v>
      </c>
      <c r="M51" s="32" t="s">
        <v>399</v>
      </c>
    </row>
    <row r="52" ht="32.4" spans="2:12">
      <c r="B52" s="49" t="str">
        <f t="shared" si="7"/>
        <v>0x340E</v>
      </c>
      <c r="C52" s="49" t="str">
        <f t="shared" si="8"/>
        <v>0x3415</v>
      </c>
      <c r="D52" s="49">
        <f t="shared" si="10"/>
        <v>13326</v>
      </c>
      <c r="E52" s="49">
        <f t="shared" si="9"/>
        <v>13333</v>
      </c>
      <c r="F52" s="54" t="s">
        <v>444</v>
      </c>
      <c r="G52" s="55" t="s">
        <v>391</v>
      </c>
      <c r="H52" s="54" t="s">
        <v>125</v>
      </c>
      <c r="I52" s="60">
        <v>8</v>
      </c>
      <c r="J52" s="46" t="s">
        <v>445</v>
      </c>
      <c r="K52" s="54">
        <v>1</v>
      </c>
      <c r="L52" s="54">
        <v>1</v>
      </c>
    </row>
    <row r="53" ht="32.4" spans="2:12">
      <c r="B53" s="49" t="str">
        <f t="shared" si="7"/>
        <v>0x3416</v>
      </c>
      <c r="C53" s="49" t="str">
        <f t="shared" si="8"/>
        <v>0x3416</v>
      </c>
      <c r="D53" s="49">
        <f t="shared" si="10"/>
        <v>13334</v>
      </c>
      <c r="E53" s="49">
        <f t="shared" si="9"/>
        <v>13334</v>
      </c>
      <c r="F53" s="54" t="s">
        <v>446</v>
      </c>
      <c r="G53" s="60" t="s">
        <v>196</v>
      </c>
      <c r="H53" s="54" t="s">
        <v>125</v>
      </c>
      <c r="I53" s="60">
        <v>1</v>
      </c>
      <c r="J53" s="60" t="s">
        <v>389</v>
      </c>
      <c r="K53" s="54">
        <v>0</v>
      </c>
      <c r="L53" s="54">
        <v>0</v>
      </c>
    </row>
    <row r="54" spans="2:12">
      <c r="B54" s="49" t="str">
        <f t="shared" si="7"/>
        <v>0x3417</v>
      </c>
      <c r="C54" s="49" t="str">
        <f t="shared" si="8"/>
        <v>0x3418</v>
      </c>
      <c r="D54" s="49">
        <f t="shared" si="10"/>
        <v>13335</v>
      </c>
      <c r="E54" s="49">
        <f t="shared" si="9"/>
        <v>13336</v>
      </c>
      <c r="F54" s="54" t="s">
        <v>447</v>
      </c>
      <c r="G54" s="55" t="s">
        <v>391</v>
      </c>
      <c r="H54" s="55" t="s">
        <v>125</v>
      </c>
      <c r="I54" s="60">
        <v>2</v>
      </c>
      <c r="J54" s="55"/>
      <c r="K54" s="54">
        <v>999</v>
      </c>
      <c r="L54" s="54">
        <v>999</v>
      </c>
    </row>
    <row r="55" spans="2:12">
      <c r="B55" s="49" t="str">
        <f t="shared" si="7"/>
        <v>0x3419</v>
      </c>
      <c r="C55" s="49" t="str">
        <f t="shared" si="8"/>
        <v>0x341A</v>
      </c>
      <c r="D55" s="49">
        <f t="shared" si="10"/>
        <v>13337</v>
      </c>
      <c r="E55" s="49">
        <f t="shared" si="9"/>
        <v>13338</v>
      </c>
      <c r="F55" s="54" t="s">
        <v>448</v>
      </c>
      <c r="G55" s="55" t="s">
        <v>391</v>
      </c>
      <c r="H55" s="55" t="s">
        <v>125</v>
      </c>
      <c r="I55" s="60">
        <v>2</v>
      </c>
      <c r="J55" s="55"/>
      <c r="K55" s="54">
        <v>0</v>
      </c>
      <c r="L55" s="54">
        <v>0</v>
      </c>
    </row>
    <row r="56" spans="2:12">
      <c r="B56" s="49" t="str">
        <f t="shared" si="7"/>
        <v>0x341B</v>
      </c>
      <c r="C56" s="49" t="str">
        <f t="shared" si="8"/>
        <v>0x341B</v>
      </c>
      <c r="D56" s="49">
        <f t="shared" si="10"/>
        <v>13339</v>
      </c>
      <c r="E56" s="49">
        <f t="shared" si="9"/>
        <v>13339</v>
      </c>
      <c r="F56" s="54" t="s">
        <v>449</v>
      </c>
      <c r="G56" s="60" t="s">
        <v>196</v>
      </c>
      <c r="H56" s="54" t="s">
        <v>125</v>
      </c>
      <c r="I56" s="60">
        <v>1</v>
      </c>
      <c r="J56" s="60" t="s">
        <v>394</v>
      </c>
      <c r="K56" s="54">
        <v>1</v>
      </c>
      <c r="L56" s="54">
        <v>1</v>
      </c>
    </row>
    <row r="57" spans="2:12">
      <c r="B57" s="49" t="str">
        <f t="shared" si="7"/>
        <v>0x341C</v>
      </c>
      <c r="C57" s="49" t="str">
        <f t="shared" si="8"/>
        <v>0x3423</v>
      </c>
      <c r="D57" s="49">
        <f t="shared" si="10"/>
        <v>13340</v>
      </c>
      <c r="E57" s="49">
        <f t="shared" si="9"/>
        <v>13347</v>
      </c>
      <c r="F57" s="54" t="s">
        <v>450</v>
      </c>
      <c r="G57" s="55" t="s">
        <v>391</v>
      </c>
      <c r="H57" s="54" t="s">
        <v>125</v>
      </c>
      <c r="I57" s="60">
        <v>8</v>
      </c>
      <c r="J57" s="32" t="s">
        <v>398</v>
      </c>
      <c r="K57" s="54">
        <v>1</v>
      </c>
      <c r="L57" s="54">
        <v>1</v>
      </c>
    </row>
    <row r="58" ht="32.4" spans="2:12">
      <c r="B58" s="49" t="str">
        <f t="shared" si="7"/>
        <v>0x3424</v>
      </c>
      <c r="C58" s="49" t="str">
        <f t="shared" si="8"/>
        <v>0x342B</v>
      </c>
      <c r="D58" s="49">
        <f t="shared" si="10"/>
        <v>13348</v>
      </c>
      <c r="E58" s="49">
        <f t="shared" si="9"/>
        <v>13355</v>
      </c>
      <c r="F58" s="54" t="s">
        <v>451</v>
      </c>
      <c r="G58" s="55" t="s">
        <v>391</v>
      </c>
      <c r="H58" s="54" t="s">
        <v>125</v>
      </c>
      <c r="I58" s="60">
        <v>8</v>
      </c>
      <c r="J58" s="46" t="s">
        <v>445</v>
      </c>
      <c r="K58" s="54">
        <v>1</v>
      </c>
      <c r="L58" s="54">
        <v>1</v>
      </c>
    </row>
    <row r="59" ht="32.4" spans="2:12">
      <c r="B59" s="49" t="str">
        <f t="shared" si="7"/>
        <v>0x342C</v>
      </c>
      <c r="C59" s="49" t="str">
        <f t="shared" si="8"/>
        <v>0x342C</v>
      </c>
      <c r="D59" s="49">
        <f t="shared" si="10"/>
        <v>13356</v>
      </c>
      <c r="E59" s="49">
        <f t="shared" si="9"/>
        <v>13356</v>
      </c>
      <c r="F59" s="54" t="s">
        <v>452</v>
      </c>
      <c r="G59" s="60" t="s">
        <v>196</v>
      </c>
      <c r="H59" s="54" t="s">
        <v>125</v>
      </c>
      <c r="I59" s="60">
        <v>1</v>
      </c>
      <c r="J59" s="60" t="s">
        <v>389</v>
      </c>
      <c r="K59" s="54">
        <v>0</v>
      </c>
      <c r="L59" s="54">
        <v>0</v>
      </c>
    </row>
    <row r="60" spans="2:12">
      <c r="B60" s="49" t="str">
        <f t="shared" si="7"/>
        <v>0x342D</v>
      </c>
      <c r="C60" s="49" t="str">
        <f t="shared" si="8"/>
        <v>0x342E</v>
      </c>
      <c r="D60" s="49">
        <f t="shared" si="10"/>
        <v>13357</v>
      </c>
      <c r="E60" s="49">
        <f t="shared" si="9"/>
        <v>13358</v>
      </c>
      <c r="F60" s="54" t="s">
        <v>453</v>
      </c>
      <c r="G60" s="55" t="s">
        <v>391</v>
      </c>
      <c r="H60" s="55" t="s">
        <v>125</v>
      </c>
      <c r="I60" s="60">
        <v>2</v>
      </c>
      <c r="J60" s="55"/>
      <c r="K60" s="54">
        <v>999</v>
      </c>
      <c r="L60" s="54">
        <v>999</v>
      </c>
    </row>
    <row r="61" spans="2:12">
      <c r="B61" s="49" t="str">
        <f t="shared" si="7"/>
        <v>0x342F</v>
      </c>
      <c r="C61" s="49" t="str">
        <f t="shared" si="8"/>
        <v>0x3430</v>
      </c>
      <c r="D61" s="49">
        <f t="shared" si="10"/>
        <v>13359</v>
      </c>
      <c r="E61" s="49">
        <f t="shared" si="9"/>
        <v>13360</v>
      </c>
      <c r="F61" s="54" t="s">
        <v>454</v>
      </c>
      <c r="G61" s="55" t="s">
        <v>391</v>
      </c>
      <c r="H61" s="55" t="s">
        <v>125</v>
      </c>
      <c r="I61" s="60">
        <v>2</v>
      </c>
      <c r="J61" s="55"/>
      <c r="K61" s="54">
        <v>0</v>
      </c>
      <c r="L61" s="54">
        <v>0</v>
      </c>
    </row>
    <row r="62" spans="2:12">
      <c r="B62" s="49" t="str">
        <f t="shared" si="7"/>
        <v>0x3431</v>
      </c>
      <c r="C62" s="49" t="str">
        <f t="shared" si="8"/>
        <v>0x3431</v>
      </c>
      <c r="D62" s="49">
        <f t="shared" si="10"/>
        <v>13361</v>
      </c>
      <c r="E62" s="49">
        <f t="shared" si="9"/>
        <v>13361</v>
      </c>
      <c r="F62" s="54" t="s">
        <v>455</v>
      </c>
      <c r="G62" s="60" t="s">
        <v>196</v>
      </c>
      <c r="H62" s="54" t="s">
        <v>125</v>
      </c>
      <c r="I62" s="60">
        <v>1</v>
      </c>
      <c r="J62" s="60" t="s">
        <v>394</v>
      </c>
      <c r="K62" s="54">
        <v>1</v>
      </c>
      <c r="L62" s="54">
        <v>1</v>
      </c>
    </row>
    <row r="63" spans="2:12">
      <c r="B63" s="49" t="str">
        <f t="shared" si="7"/>
        <v>0x3432</v>
      </c>
      <c r="C63" s="49" t="str">
        <f t="shared" si="8"/>
        <v>0x3439</v>
      </c>
      <c r="D63" s="49">
        <f t="shared" si="10"/>
        <v>13362</v>
      </c>
      <c r="E63" s="49">
        <f t="shared" si="9"/>
        <v>13369</v>
      </c>
      <c r="F63" s="54" t="s">
        <v>456</v>
      </c>
      <c r="G63" s="55" t="s">
        <v>391</v>
      </c>
      <c r="H63" s="54" t="s">
        <v>125</v>
      </c>
      <c r="I63" s="60">
        <v>8</v>
      </c>
      <c r="J63" s="32" t="s">
        <v>398</v>
      </c>
      <c r="K63" s="54">
        <v>1</v>
      </c>
      <c r="L63" s="54">
        <v>1</v>
      </c>
    </row>
    <row r="64" ht="32.4" spans="2:12">
      <c r="B64" s="49" t="str">
        <f t="shared" si="7"/>
        <v>0x343A</v>
      </c>
      <c r="C64" s="49" t="str">
        <f t="shared" si="8"/>
        <v>0x3441</v>
      </c>
      <c r="D64" s="49">
        <f t="shared" si="10"/>
        <v>13370</v>
      </c>
      <c r="E64" s="49">
        <f t="shared" si="9"/>
        <v>13377</v>
      </c>
      <c r="F64" s="54" t="s">
        <v>457</v>
      </c>
      <c r="G64" s="55" t="s">
        <v>391</v>
      </c>
      <c r="H64" s="54" t="s">
        <v>125</v>
      </c>
      <c r="I64" s="60">
        <v>8</v>
      </c>
      <c r="J64" s="46" t="s">
        <v>445</v>
      </c>
      <c r="K64" s="54">
        <v>1</v>
      </c>
      <c r="L64" s="54">
        <v>1</v>
      </c>
    </row>
    <row r="65" ht="32.4" spans="2:12">
      <c r="B65" s="49" t="str">
        <f t="shared" si="7"/>
        <v>0x3442</v>
      </c>
      <c r="C65" s="49" t="str">
        <f t="shared" si="8"/>
        <v>0x3442</v>
      </c>
      <c r="D65" s="49">
        <f t="shared" si="10"/>
        <v>13378</v>
      </c>
      <c r="E65" s="49">
        <f t="shared" si="9"/>
        <v>13378</v>
      </c>
      <c r="F65" s="54" t="s">
        <v>458</v>
      </c>
      <c r="G65" s="60" t="s">
        <v>196</v>
      </c>
      <c r="H65" s="54" t="s">
        <v>125</v>
      </c>
      <c r="I65" s="60">
        <v>1</v>
      </c>
      <c r="J65" s="60" t="s">
        <v>389</v>
      </c>
      <c r="K65" s="54">
        <v>0</v>
      </c>
      <c r="L65" s="54">
        <v>0</v>
      </c>
    </row>
    <row r="66" spans="2:12">
      <c r="B66" s="49" t="str">
        <f t="shared" si="7"/>
        <v>0x3443</v>
      </c>
      <c r="C66" s="49" t="str">
        <f t="shared" si="8"/>
        <v>0x3444</v>
      </c>
      <c r="D66" s="49">
        <f t="shared" si="10"/>
        <v>13379</v>
      </c>
      <c r="E66" s="49">
        <f t="shared" si="9"/>
        <v>13380</v>
      </c>
      <c r="F66" s="54" t="s">
        <v>459</v>
      </c>
      <c r="G66" s="55" t="s">
        <v>391</v>
      </c>
      <c r="H66" s="55" t="s">
        <v>125</v>
      </c>
      <c r="I66" s="60">
        <v>2</v>
      </c>
      <c r="J66" s="55"/>
      <c r="K66" s="54">
        <v>999</v>
      </c>
      <c r="L66" s="54">
        <v>999</v>
      </c>
    </row>
    <row r="67" spans="2:12">
      <c r="B67" s="49" t="str">
        <f t="shared" si="7"/>
        <v>0x3445</v>
      </c>
      <c r="C67" s="49" t="str">
        <f t="shared" si="8"/>
        <v>0x3446</v>
      </c>
      <c r="D67" s="49">
        <f t="shared" si="10"/>
        <v>13381</v>
      </c>
      <c r="E67" s="49">
        <f t="shared" si="9"/>
        <v>13382</v>
      </c>
      <c r="F67" s="54" t="s">
        <v>460</v>
      </c>
      <c r="G67" s="55" t="s">
        <v>391</v>
      </c>
      <c r="H67" s="55" t="s">
        <v>125</v>
      </c>
      <c r="I67" s="60">
        <v>2</v>
      </c>
      <c r="J67" s="55"/>
      <c r="K67" s="54">
        <v>0</v>
      </c>
      <c r="L67" s="54">
        <v>0</v>
      </c>
    </row>
    <row r="68" spans="2:12">
      <c r="B68" s="49" t="str">
        <f t="shared" si="7"/>
        <v>0x3447</v>
      </c>
      <c r="C68" s="49" t="str">
        <f t="shared" si="8"/>
        <v>0x3447</v>
      </c>
      <c r="D68" s="49">
        <f t="shared" si="10"/>
        <v>13383</v>
      </c>
      <c r="E68" s="49">
        <f t="shared" si="9"/>
        <v>13383</v>
      </c>
      <c r="F68" s="54" t="s">
        <v>461</v>
      </c>
      <c r="G68" s="60" t="s">
        <v>196</v>
      </c>
      <c r="H68" s="54" t="s">
        <v>125</v>
      </c>
      <c r="I68" s="60">
        <v>1</v>
      </c>
      <c r="J68" s="60" t="s">
        <v>394</v>
      </c>
      <c r="K68" s="54">
        <v>1</v>
      </c>
      <c r="L68" s="54">
        <v>1</v>
      </c>
    </row>
    <row r="69" spans="2:12">
      <c r="B69" s="49" t="str">
        <f t="shared" si="7"/>
        <v>0x3448</v>
      </c>
      <c r="C69" s="49" t="str">
        <f t="shared" si="8"/>
        <v>0x344F</v>
      </c>
      <c r="D69" s="49">
        <f t="shared" si="10"/>
        <v>13384</v>
      </c>
      <c r="E69" s="49">
        <f t="shared" si="9"/>
        <v>13391</v>
      </c>
      <c r="F69" s="54" t="s">
        <v>462</v>
      </c>
      <c r="G69" s="55" t="s">
        <v>391</v>
      </c>
      <c r="H69" s="54" t="s">
        <v>125</v>
      </c>
      <c r="I69" s="60">
        <v>8</v>
      </c>
      <c r="J69" s="32" t="s">
        <v>398</v>
      </c>
      <c r="K69" s="54">
        <v>1</v>
      </c>
      <c r="L69" s="54">
        <v>1</v>
      </c>
    </row>
    <row r="70" ht="32.4" spans="2:12">
      <c r="B70" s="49" t="str">
        <f t="shared" si="7"/>
        <v>0x3450</v>
      </c>
      <c r="C70" s="49" t="str">
        <f t="shared" si="8"/>
        <v>0x3457</v>
      </c>
      <c r="D70" s="49">
        <f t="shared" si="10"/>
        <v>13392</v>
      </c>
      <c r="E70" s="49">
        <f t="shared" si="9"/>
        <v>13399</v>
      </c>
      <c r="F70" s="54" t="s">
        <v>463</v>
      </c>
      <c r="G70" s="55" t="s">
        <v>391</v>
      </c>
      <c r="H70" s="54" t="s">
        <v>125</v>
      </c>
      <c r="I70" s="60">
        <v>8</v>
      </c>
      <c r="J70" s="46" t="s">
        <v>445</v>
      </c>
      <c r="K70" s="54">
        <v>1</v>
      </c>
      <c r="L70" s="54">
        <v>1</v>
      </c>
    </row>
    <row r="71" spans="1:12">
      <c r="A71" s="63"/>
      <c r="B71" s="49"/>
      <c r="C71" s="49"/>
      <c r="F71" s="54"/>
      <c r="G71" s="55"/>
      <c r="H71" s="54"/>
      <c r="I71" s="60">
        <f>SUM(I47:I70)</f>
        <v>88</v>
      </c>
      <c r="J71" s="46"/>
      <c r="K71" s="54"/>
      <c r="L71" s="54"/>
    </row>
    <row r="72" spans="2:12">
      <c r="B72" s="49"/>
      <c r="C72" s="49"/>
      <c r="D72" s="56"/>
      <c r="E72" s="56"/>
      <c r="F72" s="57"/>
      <c r="G72" s="55"/>
      <c r="H72" s="31"/>
      <c r="I72" s="31"/>
      <c r="K72" s="49"/>
      <c r="L72" s="49"/>
    </row>
    <row r="73" spans="1:12">
      <c r="A73" s="57"/>
      <c r="B73" s="49"/>
      <c r="C73" s="49"/>
      <c r="D73" s="56"/>
      <c r="E73" s="56"/>
      <c r="F73" s="57"/>
      <c r="G73" s="55"/>
      <c r="H73" s="31"/>
      <c r="I73" s="31"/>
      <c r="K73" s="49"/>
      <c r="L73" s="49"/>
    </row>
    <row r="74" spans="1:12">
      <c r="A74" s="57"/>
      <c r="B74" s="49"/>
      <c r="C74" s="49"/>
      <c r="D74" s="56"/>
      <c r="E74" s="56"/>
      <c r="F74" s="57"/>
      <c r="G74" s="55"/>
      <c r="H74" s="31"/>
      <c r="I74" s="31"/>
      <c r="K74" s="49"/>
      <c r="L74" s="49"/>
    </row>
    <row r="75" spans="1:12">
      <c r="A75" s="57"/>
      <c r="B75" s="49"/>
      <c r="C75" s="49"/>
      <c r="D75" s="56"/>
      <c r="E75" s="56"/>
      <c r="F75" s="57"/>
      <c r="G75" s="55"/>
      <c r="H75" s="31"/>
      <c r="I75" s="31"/>
      <c r="K75" s="49"/>
      <c r="L75" s="49"/>
    </row>
    <row r="76" spans="1:12">
      <c r="A76" s="57"/>
      <c r="B76" s="49"/>
      <c r="C76" s="49"/>
      <c r="D76" s="56"/>
      <c r="E76" s="56"/>
      <c r="F76" s="57"/>
      <c r="G76" s="55"/>
      <c r="H76" s="31"/>
      <c r="I76" s="31"/>
      <c r="K76" s="49"/>
      <c r="L76" s="49"/>
    </row>
    <row r="77" spans="1:12">
      <c r="A77" s="57"/>
      <c r="B77" s="49"/>
      <c r="C77" s="49"/>
      <c r="D77" s="56"/>
      <c r="E77" s="56"/>
      <c r="F77" s="57"/>
      <c r="G77" s="55"/>
      <c r="H77" s="31"/>
      <c r="I77" s="31"/>
      <c r="K77" s="49"/>
      <c r="L77" s="49"/>
    </row>
    <row r="78" spans="1:12">
      <c r="A78" s="57"/>
      <c r="B78" s="49"/>
      <c r="C78" s="49"/>
      <c r="D78" s="56"/>
      <c r="E78" s="56"/>
      <c r="F78" s="57"/>
      <c r="G78" s="55"/>
      <c r="H78" s="31"/>
      <c r="I78" s="31"/>
      <c r="K78" s="49"/>
      <c r="L78" s="49"/>
    </row>
    <row r="79" spans="1:12">
      <c r="A79" s="57"/>
      <c r="B79" s="49"/>
      <c r="C79" s="49"/>
      <c r="D79" s="56"/>
      <c r="E79" s="56"/>
      <c r="F79" s="57"/>
      <c r="G79" s="55"/>
      <c r="H79" s="31"/>
      <c r="I79" s="31"/>
      <c r="K79" s="49"/>
      <c r="L79" s="49"/>
    </row>
    <row r="80" spans="1:12">
      <c r="A80" s="57"/>
      <c r="B80" s="49"/>
      <c r="C80" s="49"/>
      <c r="D80" s="56"/>
      <c r="E80" s="56"/>
      <c r="F80" s="57"/>
      <c r="G80" s="55"/>
      <c r="H80" s="31"/>
      <c r="I80" s="31"/>
      <c r="K80" s="49"/>
      <c r="L80" s="49"/>
    </row>
    <row r="81" spans="1:12">
      <c r="A81" s="57"/>
      <c r="B81" s="49"/>
      <c r="C81" s="49"/>
      <c r="D81" s="56"/>
      <c r="E81" s="56"/>
      <c r="F81" s="57"/>
      <c r="G81" s="55"/>
      <c r="H81" s="31"/>
      <c r="I81" s="31"/>
      <c r="K81" s="49"/>
      <c r="L81" s="49"/>
    </row>
    <row r="82" spans="1:12">
      <c r="A82" s="57"/>
      <c r="B82" s="49"/>
      <c r="C82" s="49"/>
      <c r="D82" s="56"/>
      <c r="E82" s="56"/>
      <c r="F82" s="57"/>
      <c r="G82" s="55"/>
      <c r="H82" s="31"/>
      <c r="I82" s="31"/>
      <c r="K82" s="49"/>
      <c r="L82" s="49"/>
    </row>
    <row r="83" spans="2:12">
      <c r="B83" s="49"/>
      <c r="C83" s="49"/>
      <c r="D83" s="56"/>
      <c r="E83" s="56"/>
      <c r="F83" s="57"/>
      <c r="G83" s="55"/>
      <c r="H83" s="31"/>
      <c r="I83" s="31"/>
      <c r="K83" s="49"/>
      <c r="L83" s="49"/>
    </row>
    <row r="84" spans="2:12">
      <c r="B84" s="49"/>
      <c r="C84" s="49"/>
      <c r="D84" s="56"/>
      <c r="E84" s="56"/>
      <c r="F84" s="57"/>
      <c r="G84" s="55"/>
      <c r="H84" s="31"/>
      <c r="I84" s="31"/>
      <c r="K84" s="49"/>
      <c r="L84" s="49"/>
    </row>
    <row r="85" spans="2:12">
      <c r="B85" s="49"/>
      <c r="C85" s="49"/>
      <c r="D85" s="56"/>
      <c r="E85" s="56"/>
      <c r="F85" s="57"/>
      <c r="G85" s="55"/>
      <c r="H85" s="31"/>
      <c r="I85" s="31"/>
      <c r="K85" s="49"/>
      <c r="L85" s="49"/>
    </row>
    <row r="86" spans="2:12">
      <c r="B86" s="49"/>
      <c r="C86" s="49"/>
      <c r="D86" s="56"/>
      <c r="E86" s="56"/>
      <c r="F86" s="57"/>
      <c r="G86" s="55"/>
      <c r="H86" s="31"/>
      <c r="I86" s="31"/>
      <c r="K86" s="49"/>
      <c r="L86" s="49"/>
    </row>
    <row r="87" spans="2:12">
      <c r="B87" s="49"/>
      <c r="C87" s="49"/>
      <c r="D87" s="56"/>
      <c r="E87" s="56"/>
      <c r="F87" s="57"/>
      <c r="G87" s="55"/>
      <c r="H87" s="31"/>
      <c r="I87" s="31"/>
      <c r="K87" s="49"/>
      <c r="L87" s="49"/>
    </row>
    <row r="88" spans="2:12">
      <c r="B88" s="49"/>
      <c r="C88" s="49"/>
      <c r="D88" s="56"/>
      <c r="E88" s="56"/>
      <c r="F88" s="57"/>
      <c r="G88" s="55"/>
      <c r="H88" s="31"/>
      <c r="I88" s="31"/>
      <c r="K88" s="49"/>
      <c r="L88" s="49"/>
    </row>
    <row r="89" spans="2:12">
      <c r="B89" s="49"/>
      <c r="C89" s="49"/>
      <c r="D89" s="56"/>
      <c r="E89" s="56"/>
      <c r="F89" s="57"/>
      <c r="G89" s="55"/>
      <c r="H89" s="31"/>
      <c r="I89" s="31"/>
      <c r="K89" s="49"/>
      <c r="L89" s="49"/>
    </row>
    <row r="90" spans="2:12">
      <c r="B90" s="49"/>
      <c r="C90" s="49"/>
      <c r="D90" s="56"/>
      <c r="E90" s="56"/>
      <c r="F90" s="57"/>
      <c r="G90" s="55"/>
      <c r="H90" s="31"/>
      <c r="I90" s="31"/>
      <c r="K90" s="49"/>
      <c r="L90" s="49"/>
    </row>
    <row r="91" spans="2:12">
      <c r="B91" s="49"/>
      <c r="C91" s="49"/>
      <c r="D91" s="56"/>
      <c r="E91" s="56"/>
      <c r="F91" s="57"/>
      <c r="G91" s="55"/>
      <c r="H91" s="31"/>
      <c r="I91" s="31"/>
      <c r="K91" s="49"/>
      <c r="L91" s="49"/>
    </row>
    <row r="92" spans="2:12">
      <c r="B92" s="49"/>
      <c r="C92" s="49"/>
      <c r="D92" s="56"/>
      <c r="E92" s="56"/>
      <c r="F92" s="57"/>
      <c r="G92" s="55"/>
      <c r="H92" s="31"/>
      <c r="I92" s="31"/>
      <c r="K92" s="49"/>
      <c r="L92" s="49"/>
    </row>
    <row r="93" spans="2:12">
      <c r="B93" s="49"/>
      <c r="C93" s="49"/>
      <c r="D93" s="56"/>
      <c r="E93" s="56"/>
      <c r="F93" s="57"/>
      <c r="G93" s="55"/>
      <c r="H93" s="31"/>
      <c r="I93" s="31"/>
      <c r="K93" s="49"/>
      <c r="L93" s="49"/>
    </row>
    <row r="94" spans="2:12">
      <c r="B94" s="49"/>
      <c r="C94" s="49"/>
      <c r="D94" s="56"/>
      <c r="E94" s="56"/>
      <c r="F94" s="57"/>
      <c r="G94" s="55"/>
      <c r="H94" s="31"/>
      <c r="I94" s="31"/>
      <c r="K94" s="49"/>
      <c r="L94" s="49"/>
    </row>
    <row r="95" spans="2:12">
      <c r="B95" s="49"/>
      <c r="C95" s="49"/>
      <c r="D95" s="56"/>
      <c r="E95" s="56"/>
      <c r="F95" s="57"/>
      <c r="G95" s="55"/>
      <c r="H95" s="31"/>
      <c r="I95" s="31"/>
      <c r="K95" s="49"/>
      <c r="L95" s="49"/>
    </row>
    <row r="96" spans="2:12">
      <c r="B96" s="49"/>
      <c r="C96" s="49"/>
      <c r="D96" s="56"/>
      <c r="E96" s="56"/>
      <c r="F96" s="57"/>
      <c r="G96" s="55"/>
      <c r="H96" s="31"/>
      <c r="I96" s="31"/>
      <c r="K96" s="49"/>
      <c r="L96" s="49"/>
    </row>
    <row r="97" spans="2:12">
      <c r="B97" s="49"/>
      <c r="C97" s="49"/>
      <c r="D97" s="56"/>
      <c r="E97" s="56"/>
      <c r="F97" s="57"/>
      <c r="G97" s="55"/>
      <c r="H97" s="31"/>
      <c r="I97" s="31"/>
      <c r="K97" s="49"/>
      <c r="L97" s="49"/>
    </row>
    <row r="98" spans="2:12">
      <c r="B98" s="49"/>
      <c r="C98" s="49"/>
      <c r="D98" s="56"/>
      <c r="E98" s="56"/>
      <c r="F98" s="57"/>
      <c r="G98" s="55"/>
      <c r="H98" s="31"/>
      <c r="I98" s="31"/>
      <c r="K98" s="49"/>
      <c r="L98" s="49"/>
    </row>
    <row r="99" spans="2:12">
      <c r="B99" s="49"/>
      <c r="C99" s="49"/>
      <c r="D99" s="56"/>
      <c r="E99" s="56"/>
      <c r="F99" s="57"/>
      <c r="G99" s="55"/>
      <c r="H99" s="31"/>
      <c r="I99" s="31"/>
      <c r="K99" s="49"/>
      <c r="L99" s="49"/>
    </row>
    <row r="100" spans="2:12">
      <c r="B100" s="49"/>
      <c r="C100" s="49"/>
      <c r="D100" s="56"/>
      <c r="E100" s="56"/>
      <c r="F100" s="57"/>
      <c r="G100" s="55"/>
      <c r="H100" s="31"/>
      <c r="I100" s="31"/>
      <c r="K100" s="49"/>
      <c r="L100" s="49"/>
    </row>
    <row r="101" spans="2:12">
      <c r="B101" s="49"/>
      <c r="C101" s="49"/>
      <c r="D101" s="56"/>
      <c r="E101" s="56"/>
      <c r="F101" s="57"/>
      <c r="G101" s="55"/>
      <c r="H101" s="31"/>
      <c r="I101" s="31"/>
      <c r="K101" s="49"/>
      <c r="L101" s="49"/>
    </row>
    <row r="102" spans="2:12">
      <c r="B102" s="49"/>
      <c r="C102" s="49"/>
      <c r="D102" s="56"/>
      <c r="E102" s="56"/>
      <c r="F102" s="57"/>
      <c r="G102" s="55"/>
      <c r="H102" s="31"/>
      <c r="I102" s="31"/>
      <c r="K102" s="49"/>
      <c r="L102" s="49"/>
    </row>
    <row r="103" spans="2:12">
      <c r="B103" s="49"/>
      <c r="C103" s="49"/>
      <c r="D103" s="56"/>
      <c r="E103" s="56"/>
      <c r="F103" s="57"/>
      <c r="G103" s="55"/>
      <c r="H103" s="31"/>
      <c r="I103" s="31"/>
      <c r="K103" s="49"/>
      <c r="L103" s="49"/>
    </row>
    <row r="104" spans="2:12">
      <c r="B104" s="49"/>
      <c r="C104" s="49"/>
      <c r="D104" s="56"/>
      <c r="E104" s="56"/>
      <c r="F104" s="57"/>
      <c r="G104" s="55"/>
      <c r="H104" s="31"/>
      <c r="I104" s="31"/>
      <c r="K104" s="49"/>
      <c r="L104" s="49"/>
    </row>
    <row r="105" spans="2:12">
      <c r="B105" s="49"/>
      <c r="C105" s="49"/>
      <c r="D105" s="56"/>
      <c r="E105" s="56"/>
      <c r="F105" s="57"/>
      <c r="G105" s="55"/>
      <c r="H105" s="31"/>
      <c r="I105" s="31"/>
      <c r="K105" s="49"/>
      <c r="L105" s="49"/>
    </row>
    <row r="106" spans="2:12">
      <c r="B106" s="49"/>
      <c r="C106" s="49"/>
      <c r="D106" s="56"/>
      <c r="E106" s="56"/>
      <c r="F106" s="57"/>
      <c r="G106" s="55"/>
      <c r="H106" s="63"/>
      <c r="I106" s="31"/>
      <c r="K106" s="49"/>
      <c r="L106" s="49"/>
    </row>
    <row r="107" spans="2:12">
      <c r="B107" s="49"/>
      <c r="C107" s="49"/>
      <c r="D107" s="56"/>
      <c r="E107" s="56"/>
      <c r="F107" s="57"/>
      <c r="G107" s="55"/>
      <c r="H107" s="63"/>
      <c r="I107" s="31"/>
      <c r="K107" s="49"/>
      <c r="L107" s="49"/>
    </row>
    <row r="108" spans="2:12">
      <c r="B108" s="49"/>
      <c r="C108" s="49"/>
      <c r="D108" s="56"/>
      <c r="E108" s="56"/>
      <c r="F108" s="57"/>
      <c r="G108" s="55"/>
      <c r="H108" s="63"/>
      <c r="I108" s="31"/>
      <c r="K108" s="49"/>
      <c r="L108" s="49"/>
    </row>
    <row r="109" spans="2:12">
      <c r="B109" s="49"/>
      <c r="C109" s="49"/>
      <c r="D109" s="56"/>
      <c r="E109" s="56"/>
      <c r="F109" s="57"/>
      <c r="G109" s="55"/>
      <c r="H109" s="63"/>
      <c r="I109" s="31"/>
      <c r="K109" s="49"/>
      <c r="L109" s="49"/>
    </row>
    <row r="110" spans="2:12">
      <c r="B110" s="49"/>
      <c r="C110" s="49"/>
      <c r="D110" s="56"/>
      <c r="E110" s="56"/>
      <c r="F110" s="57"/>
      <c r="G110" s="55"/>
      <c r="H110" s="31"/>
      <c r="I110" s="31"/>
      <c r="K110" s="49"/>
      <c r="L110" s="49"/>
    </row>
    <row r="111" spans="1:12">
      <c r="A111" s="63"/>
      <c r="B111" s="49"/>
      <c r="C111" s="49"/>
      <c r="D111" s="56"/>
      <c r="E111" s="56"/>
      <c r="F111" s="57"/>
      <c r="G111" s="55"/>
      <c r="H111" s="63"/>
      <c r="I111" s="31"/>
      <c r="K111" s="49"/>
      <c r="L111" s="49"/>
    </row>
    <row r="112" spans="2:12">
      <c r="B112" s="49"/>
      <c r="C112" s="49"/>
      <c r="D112" s="56"/>
      <c r="E112" s="56"/>
      <c r="F112" s="57"/>
      <c r="G112" s="55"/>
      <c r="H112" s="63"/>
      <c r="I112" s="31"/>
      <c r="K112" s="49"/>
      <c r="L112" s="49"/>
    </row>
    <row r="113" spans="2:12">
      <c r="B113" s="49"/>
      <c r="C113" s="49"/>
      <c r="D113" s="56"/>
      <c r="E113" s="56"/>
      <c r="F113" s="57"/>
      <c r="G113" s="55"/>
      <c r="H113" s="63"/>
      <c r="I113" s="31"/>
      <c r="K113" s="49"/>
      <c r="L113" s="49"/>
    </row>
    <row r="114" spans="2:12">
      <c r="B114" s="49"/>
      <c r="C114" s="49"/>
      <c r="D114" s="56"/>
      <c r="E114" s="56"/>
      <c r="F114" s="57"/>
      <c r="G114" s="55"/>
      <c r="H114" s="63"/>
      <c r="I114" s="31"/>
      <c r="K114" s="49"/>
      <c r="L114" s="49"/>
    </row>
  </sheetData>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N46"/>
  <sheetViews>
    <sheetView zoomScale="130" zoomScaleNormal="130" workbookViewId="0">
      <pane ySplit="1" topLeftCell="A41" activePane="bottomLeft" state="frozen"/>
      <selection/>
      <selection pane="bottomLeft" activeCell="B42" sqref="B42"/>
    </sheetView>
  </sheetViews>
  <sheetFormatPr defaultColWidth="9" defaultRowHeight="16.2"/>
  <cols>
    <col min="1" max="1" width="40" style="48" customWidth="1"/>
    <col min="2" max="3" width="9" style="26"/>
    <col min="4" max="5" width="9" style="49"/>
    <col min="6" max="6" width="18.3796296296296" style="26" customWidth="1"/>
    <col min="7" max="9" width="9" style="26"/>
    <col min="10" max="10" width="46.8796296296296" style="26" customWidth="1"/>
    <col min="11" max="16384" width="9" style="26"/>
  </cols>
  <sheetData>
    <row r="1" s="47" customFormat="1" ht="15.6" spans="1:14">
      <c r="A1" s="50" t="s">
        <v>17</v>
      </c>
      <c r="B1" s="51" t="s">
        <v>112</v>
      </c>
      <c r="C1" s="51" t="s">
        <v>113</v>
      </c>
      <c r="D1" s="52" t="s">
        <v>114</v>
      </c>
      <c r="E1" s="52" t="s">
        <v>115</v>
      </c>
      <c r="F1" s="51" t="s">
        <v>116</v>
      </c>
      <c r="G1" s="51" t="s">
        <v>117</v>
      </c>
      <c r="H1" s="51" t="s">
        <v>118</v>
      </c>
      <c r="I1" s="51" t="s">
        <v>119</v>
      </c>
      <c r="J1" s="51" t="s">
        <v>120</v>
      </c>
      <c r="K1" s="51" t="s">
        <v>121</v>
      </c>
      <c r="L1" s="51" t="s">
        <v>387</v>
      </c>
      <c r="M1" s="59"/>
      <c r="N1" s="59"/>
    </row>
    <row r="2" spans="1:12">
      <c r="A2" s="53" t="s">
        <v>464</v>
      </c>
      <c r="B2" s="49"/>
      <c r="C2" s="49"/>
      <c r="F2" s="54"/>
      <c r="G2" s="55"/>
      <c r="H2" s="54"/>
      <c r="I2" s="60"/>
      <c r="J2" s="46"/>
      <c r="K2" s="54"/>
      <c r="L2" s="54"/>
    </row>
    <row r="3" ht="32.4" spans="2:12">
      <c r="B3" s="49" t="str">
        <f t="shared" ref="B3:B18" si="0">"0x"&amp;DEC2HEX(D3,4)</f>
        <v>0x3500</v>
      </c>
      <c r="C3" s="49" t="str">
        <f t="shared" ref="C3:C18" si="1">"0x"&amp;DEC2HEX(E3,4)</f>
        <v>0x3501</v>
      </c>
      <c r="D3" s="56">
        <v>13568</v>
      </c>
      <c r="E3" s="56">
        <f t="shared" ref="E3:E18" si="2">D3+I3-1</f>
        <v>13569</v>
      </c>
      <c r="F3" s="57" t="s">
        <v>465</v>
      </c>
      <c r="G3" s="55" t="s">
        <v>391</v>
      </c>
      <c r="H3" s="31" t="s">
        <v>165</v>
      </c>
      <c r="I3" s="31">
        <v>2</v>
      </c>
      <c r="K3" s="49">
        <v>0</v>
      </c>
      <c r="L3" s="49">
        <v>0</v>
      </c>
    </row>
    <row r="4" ht="32.4" spans="1:12">
      <c r="A4" s="57"/>
      <c r="B4" s="49" t="str">
        <f t="shared" si="0"/>
        <v>0x3502</v>
      </c>
      <c r="C4" s="49" t="str">
        <f t="shared" si="1"/>
        <v>0x3503</v>
      </c>
      <c r="D4" s="56">
        <f t="shared" ref="D4:D18" si="3">E3+1</f>
        <v>13570</v>
      </c>
      <c r="E4" s="56">
        <f t="shared" si="2"/>
        <v>13571</v>
      </c>
      <c r="F4" s="57" t="s">
        <v>466</v>
      </c>
      <c r="G4" s="55" t="s">
        <v>391</v>
      </c>
      <c r="H4" s="31" t="s">
        <v>165</v>
      </c>
      <c r="I4" s="31">
        <v>2</v>
      </c>
      <c r="K4" s="49">
        <v>0</v>
      </c>
      <c r="L4" s="49">
        <v>0</v>
      </c>
    </row>
    <row r="5" ht="32.4" spans="1:12">
      <c r="A5" s="57"/>
      <c r="B5" s="49" t="str">
        <f t="shared" si="0"/>
        <v>0x3504</v>
      </c>
      <c r="C5" s="49" t="str">
        <f t="shared" si="1"/>
        <v>0x3505</v>
      </c>
      <c r="D5" s="56">
        <f t="shared" si="3"/>
        <v>13572</v>
      </c>
      <c r="E5" s="56">
        <f t="shared" si="2"/>
        <v>13573</v>
      </c>
      <c r="F5" s="57" t="s">
        <v>467</v>
      </c>
      <c r="G5" s="55" t="s">
        <v>391</v>
      </c>
      <c r="H5" s="31" t="s">
        <v>165</v>
      </c>
      <c r="I5" s="31">
        <v>2</v>
      </c>
      <c r="K5" s="49">
        <v>0</v>
      </c>
      <c r="L5" s="49">
        <v>0</v>
      </c>
    </row>
    <row r="6" ht="32.4" spans="1:12">
      <c r="A6" s="57"/>
      <c r="B6" s="49" t="str">
        <f t="shared" si="0"/>
        <v>0x3506</v>
      </c>
      <c r="C6" s="49" t="str">
        <f t="shared" si="1"/>
        <v>0x3507</v>
      </c>
      <c r="D6" s="56">
        <f t="shared" si="3"/>
        <v>13574</v>
      </c>
      <c r="E6" s="56">
        <f t="shared" si="2"/>
        <v>13575</v>
      </c>
      <c r="F6" s="57" t="s">
        <v>468</v>
      </c>
      <c r="G6" s="55" t="s">
        <v>391</v>
      </c>
      <c r="H6" s="31" t="s">
        <v>165</v>
      </c>
      <c r="I6" s="31">
        <v>2</v>
      </c>
      <c r="K6" s="49">
        <v>0</v>
      </c>
      <c r="L6" s="49">
        <v>0</v>
      </c>
    </row>
    <row r="7" ht="32.4" spans="1:12">
      <c r="A7" s="57"/>
      <c r="B7" s="49" t="str">
        <f t="shared" si="0"/>
        <v>0x3508</v>
      </c>
      <c r="C7" s="49" t="str">
        <f t="shared" si="1"/>
        <v>0x3509</v>
      </c>
      <c r="D7" s="56">
        <f t="shared" si="3"/>
        <v>13576</v>
      </c>
      <c r="E7" s="56">
        <f t="shared" si="2"/>
        <v>13577</v>
      </c>
      <c r="F7" s="57" t="s">
        <v>469</v>
      </c>
      <c r="G7" s="55" t="s">
        <v>391</v>
      </c>
      <c r="H7" s="31" t="s">
        <v>165</v>
      </c>
      <c r="I7" s="31">
        <v>2</v>
      </c>
      <c r="K7" s="49">
        <v>0</v>
      </c>
      <c r="L7" s="49">
        <v>0</v>
      </c>
    </row>
    <row r="8" ht="32.4" spans="1:12">
      <c r="A8" s="57"/>
      <c r="B8" s="49" t="str">
        <f t="shared" si="0"/>
        <v>0x350A</v>
      </c>
      <c r="C8" s="49" t="str">
        <f t="shared" si="1"/>
        <v>0x350B</v>
      </c>
      <c r="D8" s="56">
        <f t="shared" si="3"/>
        <v>13578</v>
      </c>
      <c r="E8" s="56">
        <f t="shared" si="2"/>
        <v>13579</v>
      </c>
      <c r="F8" s="57" t="s">
        <v>470</v>
      </c>
      <c r="G8" s="55" t="s">
        <v>391</v>
      </c>
      <c r="H8" s="31" t="s">
        <v>165</v>
      </c>
      <c r="I8" s="31">
        <v>2</v>
      </c>
      <c r="K8" s="49">
        <v>0</v>
      </c>
      <c r="L8" s="49">
        <v>0</v>
      </c>
    </row>
    <row r="9" ht="32.4" spans="1:12">
      <c r="A9" s="57"/>
      <c r="B9" s="49" t="str">
        <f t="shared" si="0"/>
        <v>0x350C</v>
      </c>
      <c r="C9" s="49" t="str">
        <f t="shared" si="1"/>
        <v>0x350D</v>
      </c>
      <c r="D9" s="56">
        <f t="shared" si="3"/>
        <v>13580</v>
      </c>
      <c r="E9" s="56">
        <f t="shared" si="2"/>
        <v>13581</v>
      </c>
      <c r="F9" s="57" t="s">
        <v>471</v>
      </c>
      <c r="G9" s="55" t="s">
        <v>391</v>
      </c>
      <c r="H9" s="31" t="s">
        <v>165</v>
      </c>
      <c r="I9" s="31">
        <v>2</v>
      </c>
      <c r="K9" s="49">
        <v>0</v>
      </c>
      <c r="L9" s="49">
        <v>0</v>
      </c>
    </row>
    <row r="10" ht="32.4" spans="1:12">
      <c r="A10" s="57"/>
      <c r="B10" s="49" t="str">
        <f t="shared" si="0"/>
        <v>0x350E</v>
      </c>
      <c r="C10" s="49" t="str">
        <f t="shared" si="1"/>
        <v>0x350F</v>
      </c>
      <c r="D10" s="56">
        <f t="shared" si="3"/>
        <v>13582</v>
      </c>
      <c r="E10" s="56">
        <f t="shared" si="2"/>
        <v>13583</v>
      </c>
      <c r="F10" s="57" t="s">
        <v>472</v>
      </c>
      <c r="G10" s="55" t="s">
        <v>391</v>
      </c>
      <c r="H10" s="31" t="s">
        <v>165</v>
      </c>
      <c r="I10" s="31">
        <v>2</v>
      </c>
      <c r="K10" s="49">
        <v>0</v>
      </c>
      <c r="L10" s="49">
        <v>0</v>
      </c>
    </row>
    <row r="11" ht="32.4" spans="1:12">
      <c r="A11" s="57"/>
      <c r="B11" s="49" t="str">
        <f t="shared" si="0"/>
        <v>0x3510</v>
      </c>
      <c r="C11" s="49" t="str">
        <f t="shared" si="1"/>
        <v>0x3511</v>
      </c>
      <c r="D11" s="56">
        <f t="shared" si="3"/>
        <v>13584</v>
      </c>
      <c r="E11" s="56">
        <f t="shared" si="2"/>
        <v>13585</v>
      </c>
      <c r="F11" s="57" t="s">
        <v>473</v>
      </c>
      <c r="G11" s="55" t="s">
        <v>391</v>
      </c>
      <c r="H11" s="31" t="s">
        <v>165</v>
      </c>
      <c r="I11" s="31">
        <v>2</v>
      </c>
      <c r="K11" s="49">
        <v>0</v>
      </c>
      <c r="L11" s="49">
        <v>0</v>
      </c>
    </row>
    <row r="12" ht="32.4" spans="1:12">
      <c r="A12" s="57"/>
      <c r="B12" s="49" t="str">
        <f t="shared" si="0"/>
        <v>0x3512</v>
      </c>
      <c r="C12" s="49" t="str">
        <f t="shared" si="1"/>
        <v>0x3513</v>
      </c>
      <c r="D12" s="56">
        <f t="shared" si="3"/>
        <v>13586</v>
      </c>
      <c r="E12" s="56">
        <f t="shared" si="2"/>
        <v>13587</v>
      </c>
      <c r="F12" s="57" t="s">
        <v>474</v>
      </c>
      <c r="G12" s="55" t="s">
        <v>391</v>
      </c>
      <c r="H12" s="31" t="s">
        <v>165</v>
      </c>
      <c r="I12" s="31">
        <v>2</v>
      </c>
      <c r="K12" s="49">
        <v>0</v>
      </c>
      <c r="L12" s="49">
        <v>0</v>
      </c>
    </row>
    <row r="13" ht="32.4" spans="1:12">
      <c r="A13" s="57"/>
      <c r="B13" s="49" t="str">
        <f t="shared" si="0"/>
        <v>0x3514</v>
      </c>
      <c r="C13" s="49" t="str">
        <f t="shared" si="1"/>
        <v>0x3515</v>
      </c>
      <c r="D13" s="56">
        <f t="shared" si="3"/>
        <v>13588</v>
      </c>
      <c r="E13" s="56">
        <f t="shared" si="2"/>
        <v>13589</v>
      </c>
      <c r="F13" s="57" t="s">
        <v>475</v>
      </c>
      <c r="G13" s="55" t="s">
        <v>391</v>
      </c>
      <c r="H13" s="31" t="s">
        <v>165</v>
      </c>
      <c r="I13" s="31">
        <v>2</v>
      </c>
      <c r="K13" s="49">
        <v>0</v>
      </c>
      <c r="L13" s="49">
        <v>0</v>
      </c>
    </row>
    <row r="14" ht="32.4" spans="2:12">
      <c r="B14" s="49" t="str">
        <f t="shared" si="0"/>
        <v>0x3516</v>
      </c>
      <c r="C14" s="49" t="str">
        <f t="shared" si="1"/>
        <v>0x3517</v>
      </c>
      <c r="D14" s="56">
        <f t="shared" si="3"/>
        <v>13590</v>
      </c>
      <c r="E14" s="56">
        <f t="shared" si="2"/>
        <v>13591</v>
      </c>
      <c r="F14" s="57" t="s">
        <v>476</v>
      </c>
      <c r="G14" s="55" t="s">
        <v>391</v>
      </c>
      <c r="H14" s="31" t="s">
        <v>165</v>
      </c>
      <c r="I14" s="31">
        <v>2</v>
      </c>
      <c r="K14" s="49">
        <v>0</v>
      </c>
      <c r="L14" s="49">
        <v>0</v>
      </c>
    </row>
    <row r="15" ht="32.4" spans="2:12">
      <c r="B15" s="49" t="str">
        <f t="shared" si="0"/>
        <v>0x3518</v>
      </c>
      <c r="C15" s="49" t="str">
        <f t="shared" si="1"/>
        <v>0x3519</v>
      </c>
      <c r="D15" s="56">
        <f t="shared" si="3"/>
        <v>13592</v>
      </c>
      <c r="E15" s="56">
        <f t="shared" si="2"/>
        <v>13593</v>
      </c>
      <c r="F15" s="57" t="s">
        <v>477</v>
      </c>
      <c r="G15" s="55" t="s">
        <v>391</v>
      </c>
      <c r="H15" s="31" t="s">
        <v>165</v>
      </c>
      <c r="I15" s="31">
        <v>2</v>
      </c>
      <c r="K15" s="49">
        <v>0</v>
      </c>
      <c r="L15" s="49">
        <v>0</v>
      </c>
    </row>
    <row r="16" ht="32.4" spans="2:12">
      <c r="B16" s="49" t="str">
        <f t="shared" si="0"/>
        <v>0x351A</v>
      </c>
      <c r="C16" s="49" t="str">
        <f t="shared" si="1"/>
        <v>0x351B</v>
      </c>
      <c r="D16" s="56">
        <f t="shared" si="3"/>
        <v>13594</v>
      </c>
      <c r="E16" s="56">
        <f t="shared" si="2"/>
        <v>13595</v>
      </c>
      <c r="F16" s="57" t="s">
        <v>478</v>
      </c>
      <c r="G16" s="55" t="s">
        <v>391</v>
      </c>
      <c r="H16" s="31" t="s">
        <v>165</v>
      </c>
      <c r="I16" s="31">
        <v>2</v>
      </c>
      <c r="K16" s="49">
        <v>0</v>
      </c>
      <c r="L16" s="49">
        <v>0</v>
      </c>
    </row>
    <row r="17" ht="32.4" spans="2:12">
      <c r="B17" s="49" t="str">
        <f t="shared" si="0"/>
        <v>0x351C</v>
      </c>
      <c r="C17" s="49" t="str">
        <f t="shared" si="1"/>
        <v>0x351D</v>
      </c>
      <c r="D17" s="56">
        <f t="shared" si="3"/>
        <v>13596</v>
      </c>
      <c r="E17" s="56">
        <f t="shared" si="2"/>
        <v>13597</v>
      </c>
      <c r="F17" s="57" t="s">
        <v>479</v>
      </c>
      <c r="G17" s="55" t="s">
        <v>391</v>
      </c>
      <c r="H17" s="31" t="s">
        <v>165</v>
      </c>
      <c r="I17" s="31">
        <v>2</v>
      </c>
      <c r="K17" s="49">
        <v>0</v>
      </c>
      <c r="L17" s="49">
        <v>0</v>
      </c>
    </row>
    <row r="18" ht="32.4" spans="2:12">
      <c r="B18" s="49" t="str">
        <f t="shared" si="0"/>
        <v>0x351E</v>
      </c>
      <c r="C18" s="49" t="str">
        <f t="shared" si="1"/>
        <v>0x351F</v>
      </c>
      <c r="D18" s="56">
        <f t="shared" si="3"/>
        <v>13598</v>
      </c>
      <c r="E18" s="56">
        <f t="shared" si="2"/>
        <v>13599</v>
      </c>
      <c r="F18" s="57" t="s">
        <v>480</v>
      </c>
      <c r="G18" s="55" t="s">
        <v>391</v>
      </c>
      <c r="H18" s="31" t="s">
        <v>165</v>
      </c>
      <c r="I18" s="31">
        <v>2</v>
      </c>
      <c r="K18" s="49">
        <v>0</v>
      </c>
      <c r="L18" s="49">
        <v>0</v>
      </c>
    </row>
    <row r="19" spans="2:12">
      <c r="B19" s="49"/>
      <c r="C19" s="49"/>
      <c r="D19" s="56"/>
      <c r="E19" s="56"/>
      <c r="F19" s="57"/>
      <c r="G19" s="55"/>
      <c r="H19" s="31"/>
      <c r="I19" s="31">
        <f>SUM(I3:I18)</f>
        <v>32</v>
      </c>
      <c r="K19" s="49"/>
      <c r="L19" s="49"/>
    </row>
    <row r="20" ht="48.6" spans="1:12">
      <c r="A20" s="53" t="s">
        <v>481</v>
      </c>
      <c r="B20" s="49" t="str">
        <f t="shared" ref="B20:B35" si="4">"0x"&amp;DEC2HEX(D20,4)</f>
        <v>0x3700</v>
      </c>
      <c r="C20" s="49" t="str">
        <f t="shared" ref="C20:C35" si="5">"0x"&amp;DEC2HEX(E20,4)</f>
        <v>0x3701</v>
      </c>
      <c r="D20" s="56">
        <v>14080</v>
      </c>
      <c r="E20" s="56">
        <f t="shared" ref="E20:E35" si="6">D20+I20-1</f>
        <v>14081</v>
      </c>
      <c r="F20" s="57" t="s">
        <v>482</v>
      </c>
      <c r="G20" s="55" t="s">
        <v>391</v>
      </c>
      <c r="H20" s="31" t="s">
        <v>165</v>
      </c>
      <c r="I20" s="31">
        <v>2</v>
      </c>
      <c r="K20" s="49">
        <v>0</v>
      </c>
      <c r="L20" s="49">
        <v>0</v>
      </c>
    </row>
    <row r="21" ht="48.6" spans="2:12">
      <c r="B21" s="49" t="str">
        <f t="shared" si="4"/>
        <v>0x3702</v>
      </c>
      <c r="C21" s="49" t="str">
        <f t="shared" si="5"/>
        <v>0x3703</v>
      </c>
      <c r="D21" s="56">
        <f t="shared" ref="D21:D35" si="7">E20+1</f>
        <v>14082</v>
      </c>
      <c r="E21" s="56">
        <f t="shared" si="6"/>
        <v>14083</v>
      </c>
      <c r="F21" s="57" t="s">
        <v>483</v>
      </c>
      <c r="G21" s="55" t="s">
        <v>391</v>
      </c>
      <c r="H21" s="31" t="s">
        <v>165</v>
      </c>
      <c r="I21" s="31">
        <v>2</v>
      </c>
      <c r="K21" s="49">
        <v>0</v>
      </c>
      <c r="L21" s="49">
        <v>0</v>
      </c>
    </row>
    <row r="22" ht="48.6" spans="2:12">
      <c r="B22" s="49" t="str">
        <f t="shared" si="4"/>
        <v>0x3704</v>
      </c>
      <c r="C22" s="49" t="str">
        <f t="shared" si="5"/>
        <v>0x3705</v>
      </c>
      <c r="D22" s="56">
        <f t="shared" si="7"/>
        <v>14084</v>
      </c>
      <c r="E22" s="56">
        <f t="shared" si="6"/>
        <v>14085</v>
      </c>
      <c r="F22" s="57" t="s">
        <v>484</v>
      </c>
      <c r="G22" s="55" t="s">
        <v>391</v>
      </c>
      <c r="H22" s="31" t="s">
        <v>165</v>
      </c>
      <c r="I22" s="31">
        <v>2</v>
      </c>
      <c r="K22" s="49">
        <v>0</v>
      </c>
      <c r="L22" s="49">
        <v>0</v>
      </c>
    </row>
    <row r="23" ht="48.6" spans="2:12">
      <c r="B23" s="49" t="str">
        <f t="shared" si="4"/>
        <v>0x3706</v>
      </c>
      <c r="C23" s="49" t="str">
        <f t="shared" si="5"/>
        <v>0x3707</v>
      </c>
      <c r="D23" s="56">
        <f t="shared" si="7"/>
        <v>14086</v>
      </c>
      <c r="E23" s="56">
        <f t="shared" si="6"/>
        <v>14087</v>
      </c>
      <c r="F23" s="57" t="s">
        <v>485</v>
      </c>
      <c r="G23" s="55" t="s">
        <v>391</v>
      </c>
      <c r="H23" s="31" t="s">
        <v>165</v>
      </c>
      <c r="I23" s="31">
        <v>2</v>
      </c>
      <c r="K23" s="49">
        <v>0</v>
      </c>
      <c r="L23" s="49">
        <v>0</v>
      </c>
    </row>
    <row r="24" ht="48.6" spans="2:12">
      <c r="B24" s="49" t="str">
        <f t="shared" si="4"/>
        <v>0x3708</v>
      </c>
      <c r="C24" s="49" t="str">
        <f t="shared" si="5"/>
        <v>0x3709</v>
      </c>
      <c r="D24" s="56">
        <f t="shared" si="7"/>
        <v>14088</v>
      </c>
      <c r="E24" s="56">
        <f t="shared" si="6"/>
        <v>14089</v>
      </c>
      <c r="F24" s="57" t="s">
        <v>486</v>
      </c>
      <c r="G24" s="55" t="s">
        <v>391</v>
      </c>
      <c r="H24" s="31" t="s">
        <v>165</v>
      </c>
      <c r="I24" s="31">
        <v>2</v>
      </c>
      <c r="K24" s="49">
        <v>0</v>
      </c>
      <c r="L24" s="49">
        <v>0</v>
      </c>
    </row>
    <row r="25" ht="48.6" spans="2:12">
      <c r="B25" s="49" t="str">
        <f t="shared" si="4"/>
        <v>0x370A</v>
      </c>
      <c r="C25" s="49" t="str">
        <f t="shared" si="5"/>
        <v>0x370B</v>
      </c>
      <c r="D25" s="56">
        <f t="shared" si="7"/>
        <v>14090</v>
      </c>
      <c r="E25" s="56">
        <f t="shared" si="6"/>
        <v>14091</v>
      </c>
      <c r="F25" s="57" t="s">
        <v>487</v>
      </c>
      <c r="G25" s="55" t="s">
        <v>391</v>
      </c>
      <c r="H25" s="31" t="s">
        <v>165</v>
      </c>
      <c r="I25" s="31">
        <v>2</v>
      </c>
      <c r="K25" s="49">
        <v>0</v>
      </c>
      <c r="L25" s="49">
        <v>0</v>
      </c>
    </row>
    <row r="26" ht="48.6" spans="2:12">
      <c r="B26" s="49" t="str">
        <f t="shared" si="4"/>
        <v>0x370C</v>
      </c>
      <c r="C26" s="49" t="str">
        <f t="shared" si="5"/>
        <v>0x370D</v>
      </c>
      <c r="D26" s="56">
        <f t="shared" si="7"/>
        <v>14092</v>
      </c>
      <c r="E26" s="56">
        <f t="shared" si="6"/>
        <v>14093</v>
      </c>
      <c r="F26" s="57" t="s">
        <v>488</v>
      </c>
      <c r="G26" s="55" t="s">
        <v>391</v>
      </c>
      <c r="H26" s="31" t="s">
        <v>165</v>
      </c>
      <c r="I26" s="31">
        <v>2</v>
      </c>
      <c r="K26" s="49">
        <v>0</v>
      </c>
      <c r="L26" s="49">
        <v>0</v>
      </c>
    </row>
    <row r="27" ht="48.6" spans="2:12">
      <c r="B27" s="49" t="str">
        <f t="shared" si="4"/>
        <v>0x370E</v>
      </c>
      <c r="C27" s="49" t="str">
        <f t="shared" si="5"/>
        <v>0x370F</v>
      </c>
      <c r="D27" s="56">
        <f t="shared" si="7"/>
        <v>14094</v>
      </c>
      <c r="E27" s="56">
        <f t="shared" si="6"/>
        <v>14095</v>
      </c>
      <c r="F27" s="57" t="s">
        <v>489</v>
      </c>
      <c r="G27" s="55" t="s">
        <v>391</v>
      </c>
      <c r="H27" s="31" t="s">
        <v>165</v>
      </c>
      <c r="I27" s="31">
        <v>2</v>
      </c>
      <c r="K27" s="49">
        <v>0</v>
      </c>
      <c r="L27" s="49">
        <v>0</v>
      </c>
    </row>
    <row r="28" ht="48.6" spans="2:12">
      <c r="B28" s="49" t="str">
        <f t="shared" si="4"/>
        <v>0x3710</v>
      </c>
      <c r="C28" s="49" t="str">
        <f t="shared" si="5"/>
        <v>0x3711</v>
      </c>
      <c r="D28" s="56">
        <f t="shared" si="7"/>
        <v>14096</v>
      </c>
      <c r="E28" s="56">
        <f t="shared" si="6"/>
        <v>14097</v>
      </c>
      <c r="F28" s="57" t="s">
        <v>490</v>
      </c>
      <c r="G28" s="55" t="s">
        <v>391</v>
      </c>
      <c r="H28" s="31" t="s">
        <v>165</v>
      </c>
      <c r="I28" s="31">
        <v>2</v>
      </c>
      <c r="K28" s="49">
        <v>0</v>
      </c>
      <c r="L28" s="49">
        <v>0</v>
      </c>
    </row>
    <row r="29" ht="48.6" spans="2:12">
      <c r="B29" s="49" t="str">
        <f t="shared" si="4"/>
        <v>0x3712</v>
      </c>
      <c r="C29" s="49" t="str">
        <f t="shared" si="5"/>
        <v>0x3713</v>
      </c>
      <c r="D29" s="56">
        <f t="shared" si="7"/>
        <v>14098</v>
      </c>
      <c r="E29" s="56">
        <f t="shared" si="6"/>
        <v>14099</v>
      </c>
      <c r="F29" s="57" t="s">
        <v>491</v>
      </c>
      <c r="G29" s="55" t="s">
        <v>391</v>
      </c>
      <c r="H29" s="31" t="s">
        <v>165</v>
      </c>
      <c r="I29" s="31">
        <v>2</v>
      </c>
      <c r="K29" s="49">
        <v>0</v>
      </c>
      <c r="L29" s="49">
        <v>0</v>
      </c>
    </row>
    <row r="30" ht="48.6" spans="2:12">
      <c r="B30" s="49" t="str">
        <f t="shared" si="4"/>
        <v>0x3714</v>
      </c>
      <c r="C30" s="49" t="str">
        <f t="shared" si="5"/>
        <v>0x3715</v>
      </c>
      <c r="D30" s="56">
        <f t="shared" si="7"/>
        <v>14100</v>
      </c>
      <c r="E30" s="56">
        <f t="shared" si="6"/>
        <v>14101</v>
      </c>
      <c r="F30" s="57" t="s">
        <v>492</v>
      </c>
      <c r="G30" s="55" t="s">
        <v>391</v>
      </c>
      <c r="H30" s="31" t="s">
        <v>165</v>
      </c>
      <c r="I30" s="31">
        <v>2</v>
      </c>
      <c r="K30" s="49">
        <v>0</v>
      </c>
      <c r="L30" s="49">
        <v>0</v>
      </c>
    </row>
    <row r="31" ht="48.6" spans="2:12">
      <c r="B31" s="49" t="str">
        <f t="shared" si="4"/>
        <v>0x3716</v>
      </c>
      <c r="C31" s="49" t="str">
        <f t="shared" si="5"/>
        <v>0x3717</v>
      </c>
      <c r="D31" s="56">
        <f t="shared" si="7"/>
        <v>14102</v>
      </c>
      <c r="E31" s="56">
        <f t="shared" si="6"/>
        <v>14103</v>
      </c>
      <c r="F31" s="57" t="s">
        <v>493</v>
      </c>
      <c r="G31" s="55" t="s">
        <v>391</v>
      </c>
      <c r="H31" s="31" t="s">
        <v>165</v>
      </c>
      <c r="I31" s="31">
        <v>2</v>
      </c>
      <c r="K31" s="49">
        <v>0</v>
      </c>
      <c r="L31" s="49">
        <v>0</v>
      </c>
    </row>
    <row r="32" ht="48.6" spans="2:12">
      <c r="B32" s="49" t="str">
        <f t="shared" si="4"/>
        <v>0x3718</v>
      </c>
      <c r="C32" s="49" t="str">
        <f t="shared" si="5"/>
        <v>0x3719</v>
      </c>
      <c r="D32" s="56">
        <f t="shared" si="7"/>
        <v>14104</v>
      </c>
      <c r="E32" s="56">
        <f t="shared" si="6"/>
        <v>14105</v>
      </c>
      <c r="F32" s="57" t="s">
        <v>494</v>
      </c>
      <c r="G32" s="55" t="s">
        <v>391</v>
      </c>
      <c r="H32" s="31" t="s">
        <v>165</v>
      </c>
      <c r="I32" s="31">
        <v>2</v>
      </c>
      <c r="K32" s="49">
        <v>0</v>
      </c>
      <c r="L32" s="49">
        <v>0</v>
      </c>
    </row>
    <row r="33" ht="48.6" spans="2:12">
      <c r="B33" s="49" t="str">
        <f t="shared" si="4"/>
        <v>0x371A</v>
      </c>
      <c r="C33" s="49" t="str">
        <f t="shared" si="5"/>
        <v>0x371B</v>
      </c>
      <c r="D33" s="56">
        <f t="shared" si="7"/>
        <v>14106</v>
      </c>
      <c r="E33" s="56">
        <f t="shared" si="6"/>
        <v>14107</v>
      </c>
      <c r="F33" s="57" t="s">
        <v>495</v>
      </c>
      <c r="G33" s="55" t="s">
        <v>391</v>
      </c>
      <c r="H33" s="31" t="s">
        <v>165</v>
      </c>
      <c r="I33" s="31">
        <v>2</v>
      </c>
      <c r="K33" s="49">
        <v>0</v>
      </c>
      <c r="L33" s="49">
        <v>0</v>
      </c>
    </row>
    <row r="34" ht="48.6" spans="2:12">
      <c r="B34" s="49" t="str">
        <f t="shared" si="4"/>
        <v>0x371C</v>
      </c>
      <c r="C34" s="49" t="str">
        <f t="shared" si="5"/>
        <v>0x371D</v>
      </c>
      <c r="D34" s="56">
        <f t="shared" si="7"/>
        <v>14108</v>
      </c>
      <c r="E34" s="56">
        <f t="shared" si="6"/>
        <v>14109</v>
      </c>
      <c r="F34" s="57" t="s">
        <v>496</v>
      </c>
      <c r="G34" s="55" t="s">
        <v>391</v>
      </c>
      <c r="H34" s="31" t="s">
        <v>165</v>
      </c>
      <c r="I34" s="31">
        <v>2</v>
      </c>
      <c r="K34" s="49">
        <v>0</v>
      </c>
      <c r="L34" s="49">
        <v>0</v>
      </c>
    </row>
    <row r="35" ht="48.6" spans="2:12">
      <c r="B35" s="49" t="str">
        <f t="shared" si="4"/>
        <v>0x371E</v>
      </c>
      <c r="C35" s="49" t="str">
        <f t="shared" si="5"/>
        <v>0x371F</v>
      </c>
      <c r="D35" s="56">
        <f t="shared" si="7"/>
        <v>14110</v>
      </c>
      <c r="E35" s="56">
        <f t="shared" si="6"/>
        <v>14111</v>
      </c>
      <c r="F35" s="57" t="s">
        <v>497</v>
      </c>
      <c r="G35" s="55" t="s">
        <v>391</v>
      </c>
      <c r="H35" s="31" t="s">
        <v>165</v>
      </c>
      <c r="I35" s="31">
        <v>2</v>
      </c>
      <c r="K35" s="49">
        <v>0</v>
      </c>
      <c r="L35" s="49">
        <v>0</v>
      </c>
    </row>
    <row r="36" spans="2:12">
      <c r="B36" s="49"/>
      <c r="C36" s="49"/>
      <c r="D36" s="56"/>
      <c r="E36" s="56"/>
      <c r="F36" s="57"/>
      <c r="G36" s="55"/>
      <c r="H36" s="31"/>
      <c r="I36" s="31">
        <f>SUM(I20:I35)</f>
        <v>32</v>
      </c>
      <c r="K36" s="49"/>
      <c r="L36" s="49"/>
    </row>
    <row r="37" spans="1:12">
      <c r="A37" s="53" t="s">
        <v>498</v>
      </c>
      <c r="B37" s="49" t="str">
        <f t="shared" ref="B37:C40" si="8">"0x"&amp;DEC2HEX(D37,4)</f>
        <v>0x3900</v>
      </c>
      <c r="C37" s="49" t="str">
        <f t="shared" si="8"/>
        <v>0x3901</v>
      </c>
      <c r="D37" s="56">
        <v>14592</v>
      </c>
      <c r="E37" s="56">
        <f>D37+I37-1</f>
        <v>14593</v>
      </c>
      <c r="F37" s="57" t="s">
        <v>499</v>
      </c>
      <c r="G37" s="55" t="s">
        <v>391</v>
      </c>
      <c r="H37" t="s">
        <v>165</v>
      </c>
      <c r="I37" s="31">
        <v>2</v>
      </c>
      <c r="K37" s="49">
        <v>0</v>
      </c>
      <c r="L37" s="49">
        <v>0</v>
      </c>
    </row>
    <row r="38" spans="2:12">
      <c r="B38" s="49" t="str">
        <f t="shared" si="8"/>
        <v>0x3902</v>
      </c>
      <c r="C38" s="49" t="str">
        <f t="shared" si="8"/>
        <v>0x3903</v>
      </c>
      <c r="D38" s="56">
        <f>E37+1</f>
        <v>14594</v>
      </c>
      <c r="E38" s="56">
        <f>D38+I38-1</f>
        <v>14595</v>
      </c>
      <c r="F38" s="57" t="s">
        <v>500</v>
      </c>
      <c r="G38" s="55" t="s">
        <v>391</v>
      </c>
      <c r="H38" t="s">
        <v>165</v>
      </c>
      <c r="I38" s="31">
        <v>2</v>
      </c>
      <c r="K38" s="49">
        <v>0</v>
      </c>
      <c r="L38" s="49">
        <v>0</v>
      </c>
    </row>
    <row r="39" spans="2:12">
      <c r="B39" s="49" t="str">
        <f t="shared" si="8"/>
        <v>0x3904</v>
      </c>
      <c r="C39" s="49" t="str">
        <f t="shared" si="8"/>
        <v>0x3905</v>
      </c>
      <c r="D39" s="56">
        <f>E38+1</f>
        <v>14596</v>
      </c>
      <c r="E39" s="56">
        <f>D39+I39-1</f>
        <v>14597</v>
      </c>
      <c r="F39" s="57" t="s">
        <v>501</v>
      </c>
      <c r="G39" s="55" t="s">
        <v>391</v>
      </c>
      <c r="H39" t="s">
        <v>165</v>
      </c>
      <c r="I39" s="31">
        <v>2</v>
      </c>
      <c r="K39" s="49">
        <v>0</v>
      </c>
      <c r="L39" s="49">
        <v>0</v>
      </c>
    </row>
    <row r="40" spans="2:12">
      <c r="B40" s="49" t="str">
        <f t="shared" si="8"/>
        <v>0x3906</v>
      </c>
      <c r="C40" s="49" t="str">
        <f t="shared" si="8"/>
        <v>0x3907</v>
      </c>
      <c r="D40" s="56">
        <f>E39+1</f>
        <v>14598</v>
      </c>
      <c r="E40" s="56">
        <f>D40+I40-1</f>
        <v>14599</v>
      </c>
      <c r="F40" s="57" t="s">
        <v>502</v>
      </c>
      <c r="G40" s="55" t="s">
        <v>391</v>
      </c>
      <c r="H40" t="s">
        <v>165</v>
      </c>
      <c r="I40" s="31">
        <v>2</v>
      </c>
      <c r="K40" s="49">
        <v>0</v>
      </c>
      <c r="L40" s="49">
        <v>0</v>
      </c>
    </row>
    <row r="41" spans="2:12">
      <c r="B41" s="49"/>
      <c r="C41" s="49"/>
      <c r="D41" s="56"/>
      <c r="E41" s="56"/>
      <c r="F41" s="57"/>
      <c r="G41" s="55"/>
      <c r="H41" s="31"/>
      <c r="I41" s="31">
        <f>SUM(I37:I40)</f>
        <v>8</v>
      </c>
      <c r="K41" s="49"/>
      <c r="L41" s="49"/>
    </row>
    <row r="42" ht="48.6" spans="1:12">
      <c r="A42" s="58" t="s">
        <v>503</v>
      </c>
      <c r="B42" s="49" t="str">
        <f t="shared" ref="B42:C45" si="9">"0x"&amp;DEC2HEX(D42,4)</f>
        <v>0x3950</v>
      </c>
      <c r="C42" s="49" t="str">
        <f t="shared" si="9"/>
        <v>0x3951</v>
      </c>
      <c r="D42" s="56">
        <v>14672</v>
      </c>
      <c r="E42" s="56">
        <f>D42+I42-1</f>
        <v>14673</v>
      </c>
      <c r="F42" s="57" t="s">
        <v>504</v>
      </c>
      <c r="G42" s="55" t="s">
        <v>391</v>
      </c>
      <c r="H42" t="s">
        <v>118</v>
      </c>
      <c r="I42" s="31">
        <v>2</v>
      </c>
      <c r="K42" s="49">
        <v>0</v>
      </c>
      <c r="L42" s="49">
        <v>0</v>
      </c>
    </row>
    <row r="43" ht="48.6" spans="1:12">
      <c r="A43" s="58"/>
      <c r="B43" s="49" t="str">
        <f t="shared" si="9"/>
        <v>0x3952</v>
      </c>
      <c r="C43" s="49" t="str">
        <f t="shared" si="9"/>
        <v>0x3953</v>
      </c>
      <c r="D43" s="56">
        <f>E42+1</f>
        <v>14674</v>
      </c>
      <c r="E43" s="56">
        <f>D43+I43-1</f>
        <v>14675</v>
      </c>
      <c r="F43" s="57" t="s">
        <v>505</v>
      </c>
      <c r="G43" s="55" t="s">
        <v>391</v>
      </c>
      <c r="H43" t="s">
        <v>118</v>
      </c>
      <c r="I43" s="31">
        <v>2</v>
      </c>
      <c r="K43" s="49">
        <v>0</v>
      </c>
      <c r="L43" s="49">
        <v>0</v>
      </c>
    </row>
    <row r="44" ht="48.6" spans="2:12">
      <c r="B44" s="49" t="str">
        <f t="shared" si="9"/>
        <v>0x3954</v>
      </c>
      <c r="C44" s="49" t="str">
        <f t="shared" si="9"/>
        <v>0x3955</v>
      </c>
      <c r="D44" s="56">
        <f>E43+1</f>
        <v>14676</v>
      </c>
      <c r="E44" s="56">
        <f>D44+I44-1</f>
        <v>14677</v>
      </c>
      <c r="F44" s="57" t="s">
        <v>506</v>
      </c>
      <c r="G44" s="55" t="s">
        <v>391</v>
      </c>
      <c r="H44" t="s">
        <v>118</v>
      </c>
      <c r="I44" s="31">
        <v>2</v>
      </c>
      <c r="K44" s="49">
        <v>0</v>
      </c>
      <c r="L44" s="49">
        <v>0</v>
      </c>
    </row>
    <row r="45" ht="48.6" spans="2:12">
      <c r="B45" s="49" t="str">
        <f t="shared" si="9"/>
        <v>0x3956</v>
      </c>
      <c r="C45" s="49" t="str">
        <f t="shared" si="9"/>
        <v>0x3957</v>
      </c>
      <c r="D45" s="56">
        <f>E44+1</f>
        <v>14678</v>
      </c>
      <c r="E45" s="56">
        <f>D45+I45-1</f>
        <v>14679</v>
      </c>
      <c r="F45" s="57" t="s">
        <v>507</v>
      </c>
      <c r="G45" s="55" t="s">
        <v>391</v>
      </c>
      <c r="H45" t="s">
        <v>118</v>
      </c>
      <c r="I45" s="31">
        <v>2</v>
      </c>
      <c r="K45" s="49">
        <v>0</v>
      </c>
      <c r="L45" s="49">
        <v>0</v>
      </c>
    </row>
    <row r="46" spans="9:9">
      <c r="I46" s="26">
        <f>SUM(I42:I45)</f>
        <v>8</v>
      </c>
    </row>
  </sheetData>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M33"/>
  <sheetViews>
    <sheetView tabSelected="1" zoomScale="130" zoomScaleNormal="130" workbookViewId="0">
      <pane ySplit="1" topLeftCell="A10" activePane="bottomLeft" state="frozen"/>
      <selection/>
      <selection pane="bottomLeft" activeCell="G17" sqref="G17"/>
    </sheetView>
  </sheetViews>
  <sheetFormatPr defaultColWidth="9" defaultRowHeight="16.2"/>
  <cols>
    <col min="1" max="1" width="22.3796296296296" style="26" customWidth="1"/>
    <col min="2" max="2" width="11" style="26" customWidth="1"/>
    <col min="3" max="3" width="10.25" style="26" customWidth="1"/>
    <col min="4" max="5" width="9" style="26" customWidth="1"/>
    <col min="6" max="6" width="29" style="26" customWidth="1"/>
    <col min="7" max="7" width="11.8796296296296" style="27" customWidth="1"/>
    <col min="8" max="8" width="6.37962962962963" style="26" customWidth="1"/>
    <col min="9" max="9" width="5.37962962962963" style="26" customWidth="1"/>
    <col min="10" max="10" width="45" style="26" customWidth="1"/>
    <col min="11" max="11" width="15.3796296296296" style="26" customWidth="1"/>
    <col min="12" max="12" width="25.75" style="26" customWidth="1"/>
    <col min="13" max="16384" width="9" style="26"/>
  </cols>
  <sheetData>
    <row r="1" s="25" customFormat="1" ht="15.6" spans="1:13">
      <c r="A1" s="28" t="s">
        <v>17</v>
      </c>
      <c r="B1" s="28" t="s">
        <v>112</v>
      </c>
      <c r="C1" s="28" t="s">
        <v>113</v>
      </c>
      <c r="D1" s="28" t="s">
        <v>114</v>
      </c>
      <c r="E1" s="28" t="s">
        <v>115</v>
      </c>
      <c r="F1" s="28" t="s">
        <v>116</v>
      </c>
      <c r="G1" s="29" t="s">
        <v>117</v>
      </c>
      <c r="H1" s="28" t="s">
        <v>118</v>
      </c>
      <c r="I1" s="28" t="s">
        <v>119</v>
      </c>
      <c r="J1" s="28" t="s">
        <v>120</v>
      </c>
      <c r="K1" s="28" t="s">
        <v>121</v>
      </c>
      <c r="L1" s="28" t="s">
        <v>122</v>
      </c>
      <c r="M1" s="41"/>
    </row>
    <row r="2" ht="32.4" spans="1:12">
      <c r="A2" s="30" t="s">
        <v>100</v>
      </c>
      <c r="B2" s="31" t="str">
        <f t="shared" ref="B2:C4" si="0">"0x"&amp;DEC2HEX(D2,4)</f>
        <v>0xF000</v>
      </c>
      <c r="C2" s="31" t="str">
        <f t="shared" si="0"/>
        <v>0xF001</v>
      </c>
      <c r="D2" s="31">
        <v>61440</v>
      </c>
      <c r="E2" s="31">
        <f>D2+I2-1</f>
        <v>61441</v>
      </c>
      <c r="F2" s="31" t="s">
        <v>508</v>
      </c>
      <c r="G2" s="7" t="s">
        <v>380</v>
      </c>
      <c r="H2" s="32" t="s">
        <v>165</v>
      </c>
      <c r="I2" s="31">
        <v>2</v>
      </c>
      <c r="J2" s="42" t="s">
        <v>509</v>
      </c>
      <c r="K2" s="43" t="s">
        <v>510</v>
      </c>
      <c r="L2" s="43" t="s">
        <v>510</v>
      </c>
    </row>
    <row r="3" ht="32.4" spans="1:12">
      <c r="A3" s="31"/>
      <c r="B3" s="31" t="str">
        <f t="shared" si="0"/>
        <v>0xF002</v>
      </c>
      <c r="C3" s="31" t="str">
        <f t="shared" si="0"/>
        <v>0xF004</v>
      </c>
      <c r="D3" s="31">
        <f>E2+1</f>
        <v>61442</v>
      </c>
      <c r="E3" s="31">
        <f>D3+I3-1</f>
        <v>61444</v>
      </c>
      <c r="F3" s="31" t="s">
        <v>511</v>
      </c>
      <c r="G3" s="7" t="s">
        <v>380</v>
      </c>
      <c r="H3" s="31" t="s">
        <v>165</v>
      </c>
      <c r="I3" s="31">
        <v>3</v>
      </c>
      <c r="J3" s="42" t="s">
        <v>512</v>
      </c>
      <c r="K3" s="43" t="s">
        <v>510</v>
      </c>
      <c r="L3" s="43" t="s">
        <v>510</v>
      </c>
    </row>
    <row r="4" ht="32.4" spans="1:12">
      <c r="A4" s="31"/>
      <c r="B4" s="31" t="str">
        <f t="shared" si="0"/>
        <v>0xF005</v>
      </c>
      <c r="C4" s="31" t="str">
        <f t="shared" si="0"/>
        <v>0xF005</v>
      </c>
      <c r="D4" s="31">
        <f>E3+1</f>
        <v>61445</v>
      </c>
      <c r="E4" s="31">
        <f>D4+I4-1</f>
        <v>61445</v>
      </c>
      <c r="F4" s="31" t="s">
        <v>513</v>
      </c>
      <c r="G4" s="7" t="s">
        <v>380</v>
      </c>
      <c r="H4" s="31" t="s">
        <v>165</v>
      </c>
      <c r="I4" s="31">
        <v>1</v>
      </c>
      <c r="J4" s="42" t="s">
        <v>514</v>
      </c>
      <c r="K4" s="43" t="s">
        <v>510</v>
      </c>
      <c r="L4" s="43" t="s">
        <v>510</v>
      </c>
    </row>
    <row r="5" spans="1:12">
      <c r="A5" s="31"/>
      <c r="B5" s="31"/>
      <c r="C5" s="31"/>
      <c r="D5" s="31"/>
      <c r="E5" s="31"/>
      <c r="F5" s="31"/>
      <c r="G5" s="7"/>
      <c r="H5" s="31"/>
      <c r="I5" s="31"/>
      <c r="J5" s="42"/>
      <c r="K5" s="43"/>
      <c r="L5" s="43"/>
    </row>
    <row r="6" spans="1:12">
      <c r="A6" s="30" t="s">
        <v>104</v>
      </c>
      <c r="B6" s="33" t="str">
        <f>"0x"&amp;DEC2HEX(D6,4)</f>
        <v>0xF000</v>
      </c>
      <c r="C6" s="33" t="str">
        <f>"0x"&amp;DEC2HEX(E6,4)</f>
        <v>0xF001</v>
      </c>
      <c r="D6" s="33">
        <v>61440</v>
      </c>
      <c r="E6" s="33">
        <f>D6+I6-1</f>
        <v>61441</v>
      </c>
      <c r="F6" s="33" t="s">
        <v>515</v>
      </c>
      <c r="G6" s="34" t="s">
        <v>380</v>
      </c>
      <c r="H6" s="33" t="s">
        <v>186</v>
      </c>
      <c r="I6" s="33">
        <v>2</v>
      </c>
      <c r="J6" s="33" t="s">
        <v>516</v>
      </c>
      <c r="K6" s="44">
        <v>0</v>
      </c>
      <c r="L6" s="32"/>
    </row>
    <row r="7" spans="1:12">
      <c r="A7" s="8"/>
      <c r="B7" s="32"/>
      <c r="C7" s="32"/>
      <c r="D7" s="32"/>
      <c r="E7" s="32"/>
      <c r="F7" s="32"/>
      <c r="G7" s="35"/>
      <c r="H7" s="32"/>
      <c r="I7" s="32"/>
      <c r="J7" s="32"/>
      <c r="K7" s="44"/>
      <c r="L7" s="32"/>
    </row>
    <row r="8" ht="32.4" spans="1:12">
      <c r="A8" s="30" t="s">
        <v>106</v>
      </c>
      <c r="B8" s="26" t="str">
        <f t="shared" ref="B8:C10" si="1">"0x"&amp;DEC2HEX(D8,4)</f>
        <v>0xF010</v>
      </c>
      <c r="C8" s="26" t="str">
        <f t="shared" si="1"/>
        <v>0xF011</v>
      </c>
      <c r="D8" s="26">
        <v>61456</v>
      </c>
      <c r="E8" s="26">
        <f>D8+I8-1</f>
        <v>61457</v>
      </c>
      <c r="F8" s="36" t="s">
        <v>517</v>
      </c>
      <c r="G8" s="27" t="s">
        <v>380</v>
      </c>
      <c r="H8" s="26" t="s">
        <v>165</v>
      </c>
      <c r="I8" s="26">
        <v>2</v>
      </c>
      <c r="J8" t="s">
        <v>518</v>
      </c>
      <c r="K8" s="45" t="s">
        <v>519</v>
      </c>
      <c r="L8" s="45" t="s">
        <v>519</v>
      </c>
    </row>
    <row r="9" ht="32.4" spans="2:12">
      <c r="B9" s="26" t="str">
        <f t="shared" si="1"/>
        <v>0xF012</v>
      </c>
      <c r="C9" s="26" t="str">
        <f t="shared" si="1"/>
        <v>0xF013</v>
      </c>
      <c r="D9" s="26">
        <f>E8+1</f>
        <v>61458</v>
      </c>
      <c r="E9" s="26">
        <f>D9+I9-1</f>
        <v>61459</v>
      </c>
      <c r="F9" s="36" t="s">
        <v>520</v>
      </c>
      <c r="G9" s="27" t="s">
        <v>380</v>
      </c>
      <c r="H9" s="26" t="s">
        <v>165</v>
      </c>
      <c r="I9" s="26">
        <v>2</v>
      </c>
      <c r="J9" s="46" t="s">
        <v>509</v>
      </c>
      <c r="K9" s="45" t="s">
        <v>519</v>
      </c>
      <c r="L9" s="45" t="s">
        <v>519</v>
      </c>
    </row>
    <row r="10" ht="32.4" spans="2:12">
      <c r="B10" s="26" t="str">
        <f t="shared" si="1"/>
        <v>0xF014</v>
      </c>
      <c r="C10" s="26" t="str">
        <f t="shared" si="1"/>
        <v>0xF016</v>
      </c>
      <c r="D10" s="26">
        <f>E9+1</f>
        <v>61460</v>
      </c>
      <c r="E10" s="26">
        <f>D10+I10-1</f>
        <v>61462</v>
      </c>
      <c r="F10" s="36" t="s">
        <v>521</v>
      </c>
      <c r="G10" s="27" t="s">
        <v>380</v>
      </c>
      <c r="H10" s="26" t="s">
        <v>165</v>
      </c>
      <c r="I10" s="26">
        <v>3</v>
      </c>
      <c r="J10" s="46" t="s">
        <v>522</v>
      </c>
      <c r="K10" s="45" t="s">
        <v>519</v>
      </c>
      <c r="L10" s="45" t="s">
        <v>519</v>
      </c>
    </row>
    <row r="11" ht="32.4" spans="2:12">
      <c r="B11" s="26" t="s">
        <v>108</v>
      </c>
      <c r="C11" s="26" t="s">
        <v>108</v>
      </c>
      <c r="D11" s="26">
        <v>61463</v>
      </c>
      <c r="E11" s="26">
        <v>61463</v>
      </c>
      <c r="F11" s="26" t="s">
        <v>523</v>
      </c>
      <c r="G11" s="26" t="s">
        <v>380</v>
      </c>
      <c r="H11" s="26" t="s">
        <v>165</v>
      </c>
      <c r="I11" s="26">
        <v>1</v>
      </c>
      <c r="J11" s="26" t="s">
        <v>514</v>
      </c>
      <c r="K11" s="45" t="s">
        <v>519</v>
      </c>
      <c r="L11" s="45" t="s">
        <v>519</v>
      </c>
    </row>
    <row r="12" spans="10:12">
      <c r="J12" s="46"/>
      <c r="K12" s="45"/>
      <c r="L12" s="43"/>
    </row>
    <row r="13" ht="32.4" spans="1:10">
      <c r="A13" s="30" t="s">
        <v>109</v>
      </c>
      <c r="B13" s="26" t="str">
        <f t="shared" ref="B13:B19" si="2">"0x"&amp;DEC2HEX(D13,4)</f>
        <v>0xF040</v>
      </c>
      <c r="C13" s="26" t="str">
        <f t="shared" ref="C13:C19" si="3">"0x"&amp;DEC2HEX(E13,4)</f>
        <v>0xF04F</v>
      </c>
      <c r="D13" s="26">
        <v>61504</v>
      </c>
      <c r="E13" s="26">
        <f t="shared" ref="E13:E19" si="4">D13+I13-1</f>
        <v>61519</v>
      </c>
      <c r="F13" s="37" t="s">
        <v>524</v>
      </c>
      <c r="G13" s="27" t="s">
        <v>380</v>
      </c>
      <c r="H13" s="26" t="s">
        <v>125</v>
      </c>
      <c r="I13" s="26">
        <v>16</v>
      </c>
      <c r="J13" s="46" t="s">
        <v>525</v>
      </c>
    </row>
    <row r="14" spans="1:10">
      <c r="A14" s="32"/>
      <c r="B14" s="32" t="str">
        <f t="shared" si="2"/>
        <v>0xF050</v>
      </c>
      <c r="C14" s="32" t="str">
        <f t="shared" si="3"/>
        <v>0xF051</v>
      </c>
      <c r="D14" s="32">
        <f>E13+1</f>
        <v>61520</v>
      </c>
      <c r="E14" s="32">
        <f t="shared" si="4"/>
        <v>61521</v>
      </c>
      <c r="F14" s="38" t="s">
        <v>526</v>
      </c>
      <c r="G14" s="27" t="s">
        <v>380</v>
      </c>
      <c r="H14" s="26" t="s">
        <v>125</v>
      </c>
      <c r="I14" s="26">
        <v>2</v>
      </c>
      <c r="J14" s="46" t="s">
        <v>509</v>
      </c>
    </row>
    <row r="15" ht="64.8" spans="2:10">
      <c r="B15" s="32" t="str">
        <f t="shared" si="2"/>
        <v>0xF052</v>
      </c>
      <c r="C15" s="32" t="str">
        <f t="shared" si="3"/>
        <v>0xF052</v>
      </c>
      <c r="D15" s="32">
        <f t="shared" ref="D15:D19" si="5">E14+1</f>
        <v>61522</v>
      </c>
      <c r="E15" s="32">
        <f t="shared" si="4"/>
        <v>61522</v>
      </c>
      <c r="F15" s="38" t="s">
        <v>527</v>
      </c>
      <c r="G15" s="27" t="s">
        <v>196</v>
      </c>
      <c r="H15" s="26" t="s">
        <v>125</v>
      </c>
      <c r="I15" s="26">
        <v>1</v>
      </c>
      <c r="J15" s="46" t="s">
        <v>528</v>
      </c>
    </row>
    <row r="16" spans="1:10">
      <c r="A16" s="32"/>
      <c r="B16" s="32" t="str">
        <f t="shared" si="2"/>
        <v>0xF053</v>
      </c>
      <c r="C16" s="32" t="str">
        <f t="shared" si="3"/>
        <v>0xF055</v>
      </c>
      <c r="D16" s="32">
        <f t="shared" si="5"/>
        <v>61523</v>
      </c>
      <c r="E16" s="32">
        <f t="shared" si="4"/>
        <v>61525</v>
      </c>
      <c r="F16" s="38" t="s">
        <v>529</v>
      </c>
      <c r="G16" s="27" t="s">
        <v>196</v>
      </c>
      <c r="H16" s="26" t="s">
        <v>125</v>
      </c>
      <c r="I16" s="26">
        <v>3</v>
      </c>
      <c r="J16" s="46"/>
    </row>
    <row r="17" spans="1:10">
      <c r="A17" s="32"/>
      <c r="B17" s="32" t="str">
        <f t="shared" si="2"/>
        <v>0xF056</v>
      </c>
      <c r="C17" s="32" t="str">
        <f t="shared" si="3"/>
        <v>0xF065</v>
      </c>
      <c r="D17" s="32">
        <f t="shared" si="5"/>
        <v>61526</v>
      </c>
      <c r="E17" s="32">
        <f t="shared" si="4"/>
        <v>61541</v>
      </c>
      <c r="F17" s="38" t="s">
        <v>530</v>
      </c>
      <c r="G17" s="27" t="s">
        <v>380</v>
      </c>
      <c r="H17" s="26" t="s">
        <v>125</v>
      </c>
      <c r="I17" s="26">
        <v>16</v>
      </c>
      <c r="J17" s="46"/>
    </row>
    <row r="18" spans="1:10">
      <c r="A18" s="32"/>
      <c r="B18" s="32" t="str">
        <f t="shared" si="2"/>
        <v>0xF066</v>
      </c>
      <c r="C18" s="32" t="str">
        <f t="shared" si="3"/>
        <v>0xF066</v>
      </c>
      <c r="D18" s="32">
        <f t="shared" si="5"/>
        <v>61542</v>
      </c>
      <c r="E18" s="32">
        <f t="shared" si="4"/>
        <v>61542</v>
      </c>
      <c r="F18" s="38" t="s">
        <v>531</v>
      </c>
      <c r="G18" s="27" t="s">
        <v>196</v>
      </c>
      <c r="H18" s="26" t="s">
        <v>125</v>
      </c>
      <c r="I18" s="26">
        <v>1</v>
      </c>
      <c r="J18" s="46" t="s">
        <v>532</v>
      </c>
    </row>
    <row r="19" spans="1:12">
      <c r="A19" s="32"/>
      <c r="B19" s="32" t="str">
        <f t="shared" si="2"/>
        <v>0xF067</v>
      </c>
      <c r="C19" s="32" t="str">
        <f t="shared" si="3"/>
        <v>0xF068</v>
      </c>
      <c r="D19" s="32">
        <f t="shared" si="5"/>
        <v>61543</v>
      </c>
      <c r="E19" s="32">
        <f t="shared" si="4"/>
        <v>61544</v>
      </c>
      <c r="F19" s="38" t="s">
        <v>533</v>
      </c>
      <c r="G19" s="27" t="s">
        <v>380</v>
      </c>
      <c r="H19" s="26" t="s">
        <v>125</v>
      </c>
      <c r="I19" s="26">
        <v>2</v>
      </c>
      <c r="J19" s="46" t="s">
        <v>534</v>
      </c>
      <c r="L19" s="26" t="s">
        <v>535</v>
      </c>
    </row>
    <row r="20" spans="1:10">
      <c r="A20" s="32"/>
      <c r="B20" s="32" t="str">
        <f t="shared" ref="B20" si="6">"0x"&amp;DEC2HEX(D20,4)</f>
        <v>0xF069</v>
      </c>
      <c r="C20" s="32" t="str">
        <f t="shared" ref="C20" si="7">"0x"&amp;DEC2HEX(E20,4)</f>
        <v>0xF06F</v>
      </c>
      <c r="D20" s="32">
        <f t="shared" ref="D20:D21" si="8">E19+1</f>
        <v>61545</v>
      </c>
      <c r="E20" s="32">
        <f t="shared" ref="E20:E21" si="9">D20+I20-1</f>
        <v>61551</v>
      </c>
      <c r="F20" s="38" t="s">
        <v>536</v>
      </c>
      <c r="G20" s="27" t="s">
        <v>196</v>
      </c>
      <c r="H20" s="26" t="s">
        <v>125</v>
      </c>
      <c r="I20" s="26">
        <v>7</v>
      </c>
      <c r="J20" s="46"/>
    </row>
    <row r="21" spans="1:10">
      <c r="A21" s="32"/>
      <c r="B21" s="32" t="str">
        <f t="shared" ref="B21" si="10">"0x"&amp;DEC2HEX(D21,4)</f>
        <v>0xF070</v>
      </c>
      <c r="C21" s="32" t="str">
        <f t="shared" ref="C21" si="11">"0x"&amp;DEC2HEX(E21,4)</f>
        <v>0xF070</v>
      </c>
      <c r="D21" s="32">
        <f t="shared" si="8"/>
        <v>61552</v>
      </c>
      <c r="E21" s="32">
        <f t="shared" si="9"/>
        <v>61552</v>
      </c>
      <c r="F21" s="38" t="s">
        <v>537</v>
      </c>
      <c r="G21" s="27" t="s">
        <v>380</v>
      </c>
      <c r="H21" s="26" t="s">
        <v>125</v>
      </c>
      <c r="I21" s="26">
        <v>1</v>
      </c>
      <c r="J21" s="46" t="s">
        <v>514</v>
      </c>
    </row>
    <row r="22" spans="1:1">
      <c r="A22" s="39"/>
    </row>
    <row r="23" spans="1:1">
      <c r="A23" s="35" t="s">
        <v>538</v>
      </c>
    </row>
    <row r="33" spans="4:4">
      <c r="D33" s="40"/>
    </row>
  </sheetData>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V158"/>
  <sheetViews>
    <sheetView zoomScale="130" zoomScaleNormal="130" workbookViewId="0">
      <pane ySplit="1" topLeftCell="A2" activePane="bottomLeft" state="frozen"/>
      <selection/>
      <selection pane="bottomLeft" activeCell="H4" sqref="H4"/>
    </sheetView>
  </sheetViews>
  <sheetFormatPr defaultColWidth="9" defaultRowHeight="14.4"/>
  <cols>
    <col min="1" max="1" width="18.3796296296296" customWidth="1"/>
    <col min="2" max="5" width="9" style="1"/>
    <col min="6" max="6" width="21.3796296296296" style="1" customWidth="1"/>
    <col min="7" max="9" width="9" style="1"/>
    <col min="10" max="10" width="34.3796296296296" style="1" customWidth="1"/>
    <col min="11" max="11" width="9.37962962962963" style="1" customWidth="1"/>
    <col min="12" max="12" width="11.8796296296296" style="1" customWidth="1"/>
  </cols>
  <sheetData>
    <row r="1" spans="1:22">
      <c r="A1" s="2" t="s">
        <v>17</v>
      </c>
      <c r="B1" s="3" t="s">
        <v>112</v>
      </c>
      <c r="C1" s="3" t="s">
        <v>113</v>
      </c>
      <c r="D1" s="3" t="s">
        <v>114</v>
      </c>
      <c r="E1" s="3" t="s">
        <v>115</v>
      </c>
      <c r="F1" s="3" t="s">
        <v>116</v>
      </c>
      <c r="G1" s="3" t="s">
        <v>117</v>
      </c>
      <c r="H1" s="3" t="s">
        <v>118</v>
      </c>
      <c r="I1" s="3" t="s">
        <v>119</v>
      </c>
      <c r="J1" s="3" t="s">
        <v>120</v>
      </c>
      <c r="K1" s="3" t="s">
        <v>121</v>
      </c>
      <c r="L1" s="3" t="s">
        <v>122</v>
      </c>
      <c r="M1" s="2"/>
      <c r="N1" s="18"/>
      <c r="O1" s="18"/>
      <c r="P1" s="18"/>
      <c r="Q1" s="18"/>
      <c r="R1" s="18"/>
      <c r="S1" s="18"/>
      <c r="T1" s="18"/>
      <c r="U1" s="18"/>
      <c r="V1" s="18"/>
    </row>
    <row r="2" ht="115.5" customHeight="1" spans="1:22">
      <c r="A2" s="4" t="s">
        <v>539</v>
      </c>
      <c r="B2" s="5" t="str">
        <f>"0x"&amp;DEC2HEX(D2,4)</f>
        <v>0x5000</v>
      </c>
      <c r="C2" s="5" t="str">
        <f>"0x"&amp;DEC2HEX(E2,4)</f>
        <v>0x5000</v>
      </c>
      <c r="D2" s="5">
        <v>20480</v>
      </c>
      <c r="E2" s="5">
        <f>D2+I2-1</f>
        <v>20480</v>
      </c>
      <c r="F2" s="6" t="s">
        <v>540</v>
      </c>
      <c r="G2" s="7" t="s">
        <v>196</v>
      </c>
      <c r="H2" s="5" t="s">
        <v>541</v>
      </c>
      <c r="I2" s="5">
        <v>1</v>
      </c>
      <c r="J2" s="19" t="s">
        <v>542</v>
      </c>
      <c r="K2" s="20">
        <v>0</v>
      </c>
      <c r="L2" s="20">
        <v>0</v>
      </c>
      <c r="M2" s="21"/>
      <c r="N2" s="21"/>
      <c r="O2" s="21"/>
      <c r="P2" s="21"/>
      <c r="Q2" s="21"/>
      <c r="R2" s="21"/>
      <c r="S2" s="21"/>
      <c r="T2" s="21"/>
      <c r="U2" s="21"/>
      <c r="V2" s="21"/>
    </row>
    <row r="3" ht="50.25" customHeight="1" spans="1:22">
      <c r="A3" s="8"/>
      <c r="B3" s="5" t="str">
        <f t="shared" ref="B3:B9" si="0">"0x"&amp;DEC2HEX(D3,4)</f>
        <v>0x5001</v>
      </c>
      <c r="C3" s="5" t="str">
        <f t="shared" ref="C3:C9" si="1">"0x"&amp;DEC2HEX(E3,4)</f>
        <v>0x5001</v>
      </c>
      <c r="D3" s="5">
        <f>E2+1</f>
        <v>20481</v>
      </c>
      <c r="E3" s="5">
        <f t="shared" ref="E3:E5" si="2">D3+I3-1</f>
        <v>20481</v>
      </c>
      <c r="F3" s="9" t="s">
        <v>543</v>
      </c>
      <c r="G3" s="7" t="s">
        <v>196</v>
      </c>
      <c r="H3" s="5" t="s">
        <v>541</v>
      </c>
      <c r="I3" s="5">
        <v>1</v>
      </c>
      <c r="J3" s="19" t="s">
        <v>544</v>
      </c>
      <c r="K3" s="20">
        <v>0</v>
      </c>
      <c r="L3" s="20">
        <v>0</v>
      </c>
      <c r="M3" s="21"/>
      <c r="N3" s="21"/>
      <c r="O3" s="21"/>
      <c r="P3" s="21"/>
      <c r="Q3" s="21"/>
      <c r="R3" s="21"/>
      <c r="S3" s="21"/>
      <c r="T3" s="21"/>
      <c r="U3" s="21"/>
      <c r="V3" s="21"/>
    </row>
    <row r="4" ht="50.25" customHeight="1" spans="1:22">
      <c r="A4" s="8"/>
      <c r="B4" s="5" t="str">
        <f t="shared" si="0"/>
        <v>0x5002</v>
      </c>
      <c r="C4" s="5" t="str">
        <f t="shared" si="1"/>
        <v>0x5002</v>
      </c>
      <c r="D4" s="5">
        <f t="shared" ref="D4:D5" si="3">E3+1</f>
        <v>20482</v>
      </c>
      <c r="E4" s="5">
        <f t="shared" si="2"/>
        <v>20482</v>
      </c>
      <c r="F4" s="6" t="s">
        <v>545</v>
      </c>
      <c r="G4" s="10" t="s">
        <v>196</v>
      </c>
      <c r="H4" s="5" t="s">
        <v>165</v>
      </c>
      <c r="I4" s="5">
        <v>1</v>
      </c>
      <c r="J4" s="19" t="s">
        <v>546</v>
      </c>
      <c r="K4" s="20"/>
      <c r="L4" s="20"/>
      <c r="M4" s="21"/>
      <c r="N4" s="21"/>
      <c r="O4" s="21"/>
      <c r="P4" s="21"/>
      <c r="Q4" s="21"/>
      <c r="R4" s="21"/>
      <c r="S4" s="21"/>
      <c r="T4" s="21"/>
      <c r="U4" s="21"/>
      <c r="V4" s="21"/>
    </row>
    <row r="5" ht="50.25" customHeight="1" spans="1:22">
      <c r="A5" s="8"/>
      <c r="B5" s="11" t="str">
        <f t="shared" si="0"/>
        <v>0x5003</v>
      </c>
      <c r="C5" s="12" t="str">
        <f t="shared" si="1"/>
        <v>0x5022</v>
      </c>
      <c r="D5" s="11">
        <f t="shared" si="3"/>
        <v>20483</v>
      </c>
      <c r="E5" s="11">
        <f t="shared" si="2"/>
        <v>20514</v>
      </c>
      <c r="F5" s="13" t="s">
        <v>547</v>
      </c>
      <c r="G5" s="14" t="s">
        <v>391</v>
      </c>
      <c r="H5" s="11" t="s">
        <v>165</v>
      </c>
      <c r="I5" s="11">
        <v>32</v>
      </c>
      <c r="J5" s="22"/>
      <c r="K5" s="23"/>
      <c r="L5" s="23"/>
      <c r="M5" s="21"/>
      <c r="N5" s="21"/>
      <c r="O5" s="21"/>
      <c r="P5" s="21"/>
      <c r="Q5" s="21"/>
      <c r="R5" s="21"/>
      <c r="S5" s="21"/>
      <c r="T5" s="21"/>
      <c r="U5" s="21"/>
      <c r="V5" s="21"/>
    </row>
    <row r="6" ht="50.25" customHeight="1" spans="1:22">
      <c r="A6" s="8"/>
      <c r="B6" s="5"/>
      <c r="C6" s="15"/>
      <c r="D6" s="5"/>
      <c r="E6" s="5"/>
      <c r="F6" s="6"/>
      <c r="G6" s="10"/>
      <c r="H6" s="5"/>
      <c r="I6" s="5"/>
      <c r="J6" s="19"/>
      <c r="K6" s="20"/>
      <c r="L6" s="20"/>
      <c r="M6" s="21"/>
      <c r="N6" s="21"/>
      <c r="O6" s="21"/>
      <c r="P6" s="21"/>
      <c r="Q6" s="21"/>
      <c r="R6" s="21"/>
      <c r="S6" s="21"/>
      <c r="T6" s="21"/>
      <c r="U6" s="21"/>
      <c r="V6" s="21"/>
    </row>
    <row r="7" ht="100.5" customHeight="1" spans="1:22">
      <c r="A7" s="4" t="s">
        <v>548</v>
      </c>
      <c r="B7" s="5" t="str">
        <f t="shared" si="0"/>
        <v>0x5100</v>
      </c>
      <c r="C7" s="5" t="str">
        <f t="shared" si="1"/>
        <v>0x5100</v>
      </c>
      <c r="D7" s="5">
        <v>20736</v>
      </c>
      <c r="E7" s="5">
        <f t="shared" ref="E7" si="4">D7+I7-1</f>
        <v>20736</v>
      </c>
      <c r="F7" s="6" t="s">
        <v>549</v>
      </c>
      <c r="G7" s="7" t="s">
        <v>196</v>
      </c>
      <c r="H7" s="5" t="s">
        <v>541</v>
      </c>
      <c r="I7" s="5">
        <v>1</v>
      </c>
      <c r="J7" s="19" t="s">
        <v>542</v>
      </c>
      <c r="K7" s="20">
        <v>0</v>
      </c>
      <c r="L7" s="20">
        <v>0</v>
      </c>
      <c r="M7" s="21"/>
      <c r="N7" s="21"/>
      <c r="O7" s="21"/>
      <c r="P7" s="21"/>
      <c r="Q7" s="21"/>
      <c r="R7" s="21"/>
      <c r="S7" s="21"/>
      <c r="T7" s="21"/>
      <c r="U7" s="21"/>
      <c r="V7" s="21"/>
    </row>
    <row r="8" ht="30" customHeight="1" spans="1:22">
      <c r="A8" s="8"/>
      <c r="B8" s="5" t="str">
        <f t="shared" si="0"/>
        <v>0x5101</v>
      </c>
      <c r="C8" s="5" t="str">
        <f t="shared" si="1"/>
        <v>0x5101</v>
      </c>
      <c r="D8" s="5">
        <f t="shared" ref="D8:D18" si="5">E7+1</f>
        <v>20737</v>
      </c>
      <c r="E8" s="5">
        <f t="shared" ref="E8:E18" si="6">D8+I8-1</f>
        <v>20737</v>
      </c>
      <c r="F8" s="9" t="s">
        <v>550</v>
      </c>
      <c r="G8" s="7" t="s">
        <v>196</v>
      </c>
      <c r="H8" s="5" t="s">
        <v>541</v>
      </c>
      <c r="I8" s="5">
        <v>1</v>
      </c>
      <c r="J8" s="19" t="s">
        <v>551</v>
      </c>
      <c r="K8" s="20">
        <v>0</v>
      </c>
      <c r="L8" s="20">
        <v>0</v>
      </c>
      <c r="M8" s="18"/>
      <c r="N8" s="21"/>
      <c r="O8" s="21"/>
      <c r="P8" s="21"/>
      <c r="Q8" s="21"/>
      <c r="R8" s="21"/>
      <c r="S8" s="21"/>
      <c r="T8" s="21"/>
      <c r="U8" s="21"/>
      <c r="V8" s="21"/>
    </row>
    <row r="9" ht="30" customHeight="1" spans="1:22">
      <c r="A9" s="8"/>
      <c r="B9" s="5" t="str">
        <f t="shared" si="0"/>
        <v>0x5102</v>
      </c>
      <c r="C9" s="5" t="str">
        <f t="shared" si="1"/>
        <v>0x5102</v>
      </c>
      <c r="D9" s="5">
        <f t="shared" si="5"/>
        <v>20738</v>
      </c>
      <c r="E9" s="5">
        <f t="shared" si="6"/>
        <v>20738</v>
      </c>
      <c r="F9" s="6" t="s">
        <v>552</v>
      </c>
      <c r="G9" s="10" t="s">
        <v>196</v>
      </c>
      <c r="H9" s="5" t="s">
        <v>165</v>
      </c>
      <c r="I9" s="5">
        <v>1</v>
      </c>
      <c r="J9" s="19" t="s">
        <v>546</v>
      </c>
      <c r="K9" s="20"/>
      <c r="L9" s="20"/>
      <c r="M9" s="18"/>
      <c r="N9" s="21"/>
      <c r="O9" s="21"/>
      <c r="P9" s="21"/>
      <c r="Q9" s="21"/>
      <c r="R9" s="21"/>
      <c r="S9" s="21"/>
      <c r="T9" s="21"/>
      <c r="U9" s="21"/>
      <c r="V9" s="21"/>
    </row>
    <row r="10" ht="16.2" spans="1:22">
      <c r="A10" s="8"/>
      <c r="B10" s="5" t="str">
        <f t="shared" ref="B10" si="7">"0x"&amp;DEC2HEX(D10,4)</f>
        <v>0x5103</v>
      </c>
      <c r="C10" s="5" t="str">
        <f t="shared" ref="C10:C18" si="8">"0x"&amp;DEC2HEX(E10,4)</f>
        <v>0x5104</v>
      </c>
      <c r="D10" s="5">
        <f t="shared" si="5"/>
        <v>20739</v>
      </c>
      <c r="E10" s="5">
        <f t="shared" si="6"/>
        <v>20740</v>
      </c>
      <c r="F10" s="6" t="s">
        <v>553</v>
      </c>
      <c r="G10" s="10" t="s">
        <v>391</v>
      </c>
      <c r="H10" s="5" t="s">
        <v>541</v>
      </c>
      <c r="I10" s="5">
        <v>2</v>
      </c>
      <c r="J10" s="20"/>
      <c r="K10" s="20"/>
      <c r="L10" s="20"/>
      <c r="M10" s="18"/>
      <c r="N10" s="18"/>
      <c r="O10" s="18"/>
      <c r="P10" s="18"/>
      <c r="Q10" s="18"/>
      <c r="R10" s="18"/>
      <c r="S10" s="18"/>
      <c r="T10" s="18"/>
      <c r="U10" s="18"/>
      <c r="V10" s="18"/>
    </row>
    <row r="11" ht="16.2" spans="1:22">
      <c r="A11" s="8"/>
      <c r="B11" s="5" t="str">
        <f t="shared" ref="B11" si="9">"0x"&amp;DEC2HEX(D11,4)</f>
        <v>0x5105</v>
      </c>
      <c r="C11" s="5" t="str">
        <f t="shared" si="8"/>
        <v>0x5106</v>
      </c>
      <c r="D11" s="5">
        <f t="shared" si="5"/>
        <v>20741</v>
      </c>
      <c r="E11" s="5">
        <f t="shared" si="6"/>
        <v>20742</v>
      </c>
      <c r="F11" s="6" t="s">
        <v>554</v>
      </c>
      <c r="G11" s="10" t="s">
        <v>391</v>
      </c>
      <c r="H11" s="5" t="s">
        <v>541</v>
      </c>
      <c r="I11" s="5">
        <v>2</v>
      </c>
      <c r="J11" s="20"/>
      <c r="K11" s="20"/>
      <c r="L11" s="20"/>
      <c r="M11" s="18"/>
      <c r="N11" s="18"/>
      <c r="O11" s="18"/>
      <c r="P11" s="18"/>
      <c r="Q11" s="18"/>
      <c r="R11" s="18"/>
      <c r="S11" s="18"/>
      <c r="T11" s="18"/>
      <c r="U11" s="18"/>
      <c r="V11" s="18"/>
    </row>
    <row r="12" ht="16.2" spans="1:22">
      <c r="A12" s="8"/>
      <c r="B12" s="5" t="str">
        <f t="shared" ref="B12" si="10">"0x"&amp;DEC2HEX(D12,4)</f>
        <v>0x5107</v>
      </c>
      <c r="C12" s="5" t="str">
        <f t="shared" si="8"/>
        <v>0x5108</v>
      </c>
      <c r="D12" s="5">
        <f t="shared" si="5"/>
        <v>20743</v>
      </c>
      <c r="E12" s="5">
        <f t="shared" si="6"/>
        <v>20744</v>
      </c>
      <c r="F12" s="6" t="s">
        <v>555</v>
      </c>
      <c r="G12" s="10" t="s">
        <v>391</v>
      </c>
      <c r="H12" s="5" t="s">
        <v>541</v>
      </c>
      <c r="I12" s="5">
        <v>2</v>
      </c>
      <c r="J12" s="20"/>
      <c r="K12" s="20"/>
      <c r="L12" s="20"/>
      <c r="M12" s="18"/>
      <c r="N12" s="18"/>
      <c r="O12" s="18"/>
      <c r="P12" s="18"/>
      <c r="Q12" s="18"/>
      <c r="R12" s="18"/>
      <c r="S12" s="18"/>
      <c r="T12" s="18"/>
      <c r="U12" s="18"/>
      <c r="V12" s="18"/>
    </row>
    <row r="13" ht="16.2" spans="1:22">
      <c r="A13" s="8"/>
      <c r="B13" s="5" t="str">
        <f t="shared" ref="B13:B17" si="11">"0x"&amp;DEC2HEX(D13,4)</f>
        <v>0x5109</v>
      </c>
      <c r="C13" s="5" t="str">
        <f t="shared" si="8"/>
        <v>0x510A</v>
      </c>
      <c r="D13" s="5">
        <f t="shared" si="5"/>
        <v>20745</v>
      </c>
      <c r="E13" s="5">
        <f t="shared" si="6"/>
        <v>20746</v>
      </c>
      <c r="F13" s="6" t="s">
        <v>556</v>
      </c>
      <c r="G13" s="10" t="s">
        <v>391</v>
      </c>
      <c r="H13" s="5" t="s">
        <v>541</v>
      </c>
      <c r="I13" s="5">
        <v>2</v>
      </c>
      <c r="J13" s="20"/>
      <c r="K13" s="20"/>
      <c r="L13" s="20"/>
      <c r="M13" s="18"/>
      <c r="N13" s="18"/>
      <c r="O13" s="18"/>
      <c r="P13" s="18"/>
      <c r="Q13" s="18"/>
      <c r="R13" s="18"/>
      <c r="S13" s="18"/>
      <c r="T13" s="18"/>
      <c r="U13" s="18"/>
      <c r="V13" s="18"/>
    </row>
    <row r="14" ht="16.2" spans="1:22">
      <c r="A14" s="8"/>
      <c r="B14" s="5" t="str">
        <f t="shared" si="11"/>
        <v>0x510B</v>
      </c>
      <c r="C14" s="5" t="str">
        <f t="shared" si="8"/>
        <v>0x510C</v>
      </c>
      <c r="D14" s="5">
        <f t="shared" si="5"/>
        <v>20747</v>
      </c>
      <c r="E14" s="5">
        <f t="shared" si="6"/>
        <v>20748</v>
      </c>
      <c r="F14" s="6" t="s">
        <v>557</v>
      </c>
      <c r="G14" s="10" t="s">
        <v>391</v>
      </c>
      <c r="H14" s="5" t="s">
        <v>541</v>
      </c>
      <c r="I14" s="5">
        <v>2</v>
      </c>
      <c r="J14" s="20"/>
      <c r="K14" s="20"/>
      <c r="L14" s="20"/>
      <c r="M14" s="18"/>
      <c r="N14" s="18"/>
      <c r="O14" s="18"/>
      <c r="P14" s="18"/>
      <c r="Q14" s="18"/>
      <c r="R14" s="18"/>
      <c r="S14" s="18"/>
      <c r="T14" s="18"/>
      <c r="U14" s="18"/>
      <c r="V14" s="18"/>
    </row>
    <row r="15" ht="16.2" spans="1:22">
      <c r="A15" s="8"/>
      <c r="B15" s="5" t="str">
        <f t="shared" si="11"/>
        <v>0x510D</v>
      </c>
      <c r="C15" s="5" t="str">
        <f t="shared" si="8"/>
        <v>0x510E</v>
      </c>
      <c r="D15" s="5">
        <f t="shared" si="5"/>
        <v>20749</v>
      </c>
      <c r="E15" s="5">
        <f t="shared" si="6"/>
        <v>20750</v>
      </c>
      <c r="F15" s="6" t="s">
        <v>558</v>
      </c>
      <c r="G15" s="10" t="s">
        <v>391</v>
      </c>
      <c r="H15" s="5" t="s">
        <v>541</v>
      </c>
      <c r="I15" s="5">
        <v>2</v>
      </c>
      <c r="J15" s="20"/>
      <c r="K15" s="20"/>
      <c r="L15" s="20"/>
      <c r="M15" s="18"/>
      <c r="N15" s="18"/>
      <c r="O15" s="18"/>
      <c r="P15" s="18"/>
      <c r="Q15" s="18"/>
      <c r="R15" s="18"/>
      <c r="S15" s="18"/>
      <c r="T15" s="18"/>
      <c r="U15" s="18"/>
      <c r="V15" s="18"/>
    </row>
    <row r="16" ht="16.2" spans="1:22">
      <c r="A16" s="8"/>
      <c r="B16" s="5" t="str">
        <f t="shared" si="11"/>
        <v>0x510F</v>
      </c>
      <c r="C16" s="5" t="str">
        <f t="shared" si="8"/>
        <v>0x5110</v>
      </c>
      <c r="D16" s="5">
        <f t="shared" si="5"/>
        <v>20751</v>
      </c>
      <c r="E16" s="5">
        <f t="shared" si="6"/>
        <v>20752</v>
      </c>
      <c r="F16" s="6" t="s">
        <v>559</v>
      </c>
      <c r="G16" s="10" t="s">
        <v>391</v>
      </c>
      <c r="H16" s="5" t="s">
        <v>541</v>
      </c>
      <c r="I16" s="5">
        <v>2</v>
      </c>
      <c r="J16" s="20"/>
      <c r="K16" s="20"/>
      <c r="L16" s="20"/>
      <c r="M16" s="18"/>
      <c r="N16" s="18"/>
      <c r="O16" s="18"/>
      <c r="P16" s="18"/>
      <c r="Q16" s="18"/>
      <c r="R16" s="18"/>
      <c r="S16" s="18"/>
      <c r="T16" s="18"/>
      <c r="U16" s="18"/>
      <c r="V16" s="18"/>
    </row>
    <row r="17" ht="16.2" spans="1:22">
      <c r="A17" s="8"/>
      <c r="B17" s="5" t="str">
        <f t="shared" si="11"/>
        <v>0x5111</v>
      </c>
      <c r="C17" s="5" t="str">
        <f t="shared" si="8"/>
        <v>0x5112</v>
      </c>
      <c r="D17" s="5">
        <f t="shared" si="5"/>
        <v>20753</v>
      </c>
      <c r="E17" s="5">
        <f t="shared" si="6"/>
        <v>20754</v>
      </c>
      <c r="F17" s="6" t="s">
        <v>560</v>
      </c>
      <c r="G17" s="10" t="s">
        <v>391</v>
      </c>
      <c r="H17" s="5" t="s">
        <v>541</v>
      </c>
      <c r="I17" s="5">
        <v>2</v>
      </c>
      <c r="J17" s="5"/>
      <c r="K17" s="20"/>
      <c r="L17" s="20"/>
      <c r="M17" s="18"/>
      <c r="N17" s="18"/>
      <c r="O17" s="18"/>
      <c r="P17" s="18"/>
      <c r="Q17" s="18"/>
      <c r="R17" s="18"/>
      <c r="S17" s="18"/>
      <c r="T17" s="18"/>
      <c r="U17" s="18"/>
      <c r="V17" s="18"/>
    </row>
    <row r="18" s="1" customFormat="1" ht="16.2" spans="1:22">
      <c r="A18" s="8"/>
      <c r="B18" s="11" t="str">
        <f t="shared" ref="B18" si="12">"0x"&amp;DEC2HEX(D18,4)</f>
        <v>0x5113</v>
      </c>
      <c r="C18" s="11" t="str">
        <f t="shared" si="8"/>
        <v>0x511A</v>
      </c>
      <c r="D18" s="11">
        <f t="shared" si="5"/>
        <v>20755</v>
      </c>
      <c r="E18" s="11">
        <f t="shared" si="6"/>
        <v>20762</v>
      </c>
      <c r="F18" s="13" t="s">
        <v>561</v>
      </c>
      <c r="G18" s="14" t="s">
        <v>391</v>
      </c>
      <c r="H18" s="11" t="s">
        <v>165</v>
      </c>
      <c r="I18" s="11">
        <v>8</v>
      </c>
      <c r="J18" s="23"/>
      <c r="K18" s="23"/>
      <c r="L18" s="23"/>
      <c r="M18" s="24"/>
      <c r="N18" s="24"/>
      <c r="O18" s="24"/>
      <c r="P18" s="24"/>
      <c r="Q18" s="24"/>
      <c r="R18" s="24"/>
      <c r="S18" s="24"/>
      <c r="T18" s="24"/>
      <c r="U18" s="24"/>
      <c r="V18" s="24"/>
    </row>
    <row r="19" ht="16.2" spans="1:22">
      <c r="A19" s="16" t="s">
        <v>562</v>
      </c>
      <c r="B19" s="5"/>
      <c r="C19" s="5"/>
      <c r="D19" s="5"/>
      <c r="E19" s="5"/>
      <c r="F19" s="6"/>
      <c r="G19" s="7"/>
      <c r="H19" s="5"/>
      <c r="I19" s="5"/>
      <c r="J19" s="24"/>
      <c r="K19" s="24"/>
      <c r="L19" s="24"/>
      <c r="M19" s="18"/>
      <c r="N19" s="18"/>
      <c r="O19" s="18"/>
      <c r="P19" s="18"/>
      <c r="Q19" s="18"/>
      <c r="R19" s="18"/>
      <c r="S19" s="18"/>
      <c r="T19" s="18"/>
      <c r="U19" s="18"/>
      <c r="V19" s="18"/>
    </row>
    <row r="20" ht="16.2" spans="1:22">
      <c r="A20" s="17"/>
      <c r="B20" s="5"/>
      <c r="C20" s="5"/>
      <c r="D20" s="5"/>
      <c r="E20" s="5"/>
      <c r="F20" s="6"/>
      <c r="G20" s="7"/>
      <c r="H20" s="5"/>
      <c r="I20" s="5"/>
      <c r="J20" s="24"/>
      <c r="K20" s="24"/>
      <c r="L20" s="24"/>
      <c r="M20" s="18"/>
      <c r="N20" s="18"/>
      <c r="O20" s="18"/>
      <c r="P20" s="18"/>
      <c r="Q20" s="18"/>
      <c r="R20" s="18"/>
      <c r="S20" s="18"/>
      <c r="T20" s="18"/>
      <c r="U20" s="18"/>
      <c r="V20" s="18"/>
    </row>
    <row r="21" ht="37.5" customHeight="1" spans="1:22">
      <c r="A21" s="4" t="s">
        <v>563</v>
      </c>
      <c r="M21" s="18"/>
      <c r="N21" s="18"/>
      <c r="O21" s="18"/>
      <c r="P21" s="18"/>
      <c r="Q21" s="18"/>
      <c r="R21" s="18"/>
      <c r="S21" s="18"/>
      <c r="T21" s="18"/>
      <c r="U21" s="18"/>
      <c r="V21" s="18"/>
    </row>
    <row r="22" spans="2:22">
      <c r="B22" s="5" t="str">
        <f t="shared" ref="B22:C24" si="13">"0x"&amp;DEC2HEX(D22,4)</f>
        <v>0x5300</v>
      </c>
      <c r="C22" s="5" t="str">
        <f t="shared" si="13"/>
        <v>0x5301</v>
      </c>
      <c r="D22" s="5">
        <v>21248</v>
      </c>
      <c r="E22" s="5">
        <f t="shared" ref="E22:E53" si="14">D22+I22-1</f>
        <v>21249</v>
      </c>
      <c r="F22" s="6" t="s">
        <v>564</v>
      </c>
      <c r="G22" s="10" t="s">
        <v>391</v>
      </c>
      <c r="H22" s="5" t="s">
        <v>125</v>
      </c>
      <c r="I22" s="24">
        <v>2</v>
      </c>
      <c r="J22" s="24"/>
      <c r="K22" s="20">
        <v>1</v>
      </c>
      <c r="L22" s="20">
        <v>1</v>
      </c>
      <c r="M22" s="18"/>
      <c r="N22" s="18"/>
      <c r="O22" s="18"/>
      <c r="P22" s="18"/>
      <c r="Q22" s="18"/>
      <c r="R22" s="18"/>
      <c r="S22" s="18"/>
      <c r="T22" s="18"/>
      <c r="U22" s="18"/>
      <c r="V22" s="18"/>
    </row>
    <row r="23" spans="2:22">
      <c r="B23" s="5" t="str">
        <f t="shared" si="13"/>
        <v>0x5302</v>
      </c>
      <c r="C23" s="5" t="str">
        <f t="shared" si="13"/>
        <v>0x5303</v>
      </c>
      <c r="D23" s="5">
        <f t="shared" ref="D23:D53" si="15">E22+1</f>
        <v>21250</v>
      </c>
      <c r="E23" s="5">
        <f t="shared" si="14"/>
        <v>21251</v>
      </c>
      <c r="F23" s="6" t="s">
        <v>565</v>
      </c>
      <c r="G23" s="10" t="s">
        <v>391</v>
      </c>
      <c r="H23" s="5" t="s">
        <v>125</v>
      </c>
      <c r="I23" s="5">
        <v>2</v>
      </c>
      <c r="J23" s="24"/>
      <c r="K23" s="20">
        <v>0</v>
      </c>
      <c r="L23" s="20">
        <v>0</v>
      </c>
      <c r="M23" s="18"/>
      <c r="N23" s="18"/>
      <c r="O23" s="18"/>
      <c r="P23" s="18"/>
      <c r="Q23" s="18"/>
      <c r="R23" s="18"/>
      <c r="S23" s="18"/>
      <c r="T23" s="18"/>
      <c r="U23" s="18"/>
      <c r="V23" s="18"/>
    </row>
    <row r="24" spans="2:22">
      <c r="B24" s="5" t="str">
        <f t="shared" si="13"/>
        <v>0x5304</v>
      </c>
      <c r="C24" s="5" t="str">
        <f t="shared" si="13"/>
        <v>0x5305</v>
      </c>
      <c r="D24" s="5">
        <f t="shared" si="15"/>
        <v>21252</v>
      </c>
      <c r="E24" s="5">
        <f t="shared" si="14"/>
        <v>21253</v>
      </c>
      <c r="F24" s="6" t="s">
        <v>566</v>
      </c>
      <c r="G24" s="10" t="s">
        <v>391</v>
      </c>
      <c r="H24" s="5" t="s">
        <v>125</v>
      </c>
      <c r="I24" s="24">
        <v>2</v>
      </c>
      <c r="J24" s="24"/>
      <c r="K24" s="20">
        <v>1</v>
      </c>
      <c r="L24" s="20">
        <v>1</v>
      </c>
      <c r="M24" s="18"/>
      <c r="N24" s="18"/>
      <c r="O24" s="18"/>
      <c r="P24" s="18"/>
      <c r="Q24" s="18"/>
      <c r="R24" s="18"/>
      <c r="S24" s="18"/>
      <c r="T24" s="18"/>
      <c r="U24" s="18"/>
      <c r="V24" s="18"/>
    </row>
    <row r="25" ht="16.2" spans="1:22">
      <c r="A25" s="8"/>
      <c r="B25" s="5" t="str">
        <f t="shared" ref="B25:C25" si="16">"0x"&amp;DEC2HEX(D25,4)</f>
        <v>0x5306</v>
      </c>
      <c r="C25" s="5" t="str">
        <f t="shared" si="16"/>
        <v>0x5307</v>
      </c>
      <c r="D25" s="5">
        <f t="shared" si="15"/>
        <v>21254</v>
      </c>
      <c r="E25" s="5">
        <f t="shared" si="14"/>
        <v>21255</v>
      </c>
      <c r="F25" s="6" t="s">
        <v>567</v>
      </c>
      <c r="G25" s="10" t="s">
        <v>391</v>
      </c>
      <c r="H25" s="5" t="s">
        <v>125</v>
      </c>
      <c r="I25" s="5">
        <v>2</v>
      </c>
      <c r="J25" s="24"/>
      <c r="K25" s="20">
        <v>0</v>
      </c>
      <c r="L25" s="20">
        <v>0</v>
      </c>
      <c r="M25" s="18"/>
      <c r="N25" s="18"/>
      <c r="O25" s="18"/>
      <c r="P25" s="18"/>
      <c r="Q25" s="18"/>
      <c r="R25" s="18"/>
      <c r="S25" s="18"/>
      <c r="T25" s="18"/>
      <c r="U25" s="18"/>
      <c r="V25" s="18"/>
    </row>
    <row r="26" ht="16.2" spans="1:22">
      <c r="A26" s="8"/>
      <c r="B26" s="5" t="str">
        <f t="shared" ref="B26:B53" si="17">"0x"&amp;DEC2HEX(D26,4)</f>
        <v>0x5308</v>
      </c>
      <c r="C26" s="5" t="str">
        <f t="shared" ref="C26:C53" si="18">"0x"&amp;DEC2HEX(E26,4)</f>
        <v>0x5309</v>
      </c>
      <c r="D26" s="5">
        <f t="shared" si="15"/>
        <v>21256</v>
      </c>
      <c r="E26" s="5">
        <f t="shared" si="14"/>
        <v>21257</v>
      </c>
      <c r="F26" s="6" t="s">
        <v>568</v>
      </c>
      <c r="G26" s="10" t="s">
        <v>391</v>
      </c>
      <c r="H26" s="5" t="s">
        <v>125</v>
      </c>
      <c r="I26" s="24">
        <v>2</v>
      </c>
      <c r="J26" s="24"/>
      <c r="K26" s="20">
        <v>1</v>
      </c>
      <c r="L26" s="20">
        <v>1</v>
      </c>
      <c r="M26" s="18"/>
      <c r="N26" s="18"/>
      <c r="O26" s="18"/>
      <c r="P26" s="18"/>
      <c r="Q26" s="18"/>
      <c r="R26" s="18"/>
      <c r="S26" s="18"/>
      <c r="T26" s="18"/>
      <c r="U26" s="18"/>
      <c r="V26" s="18"/>
    </row>
    <row r="27" ht="16.2" spans="1:22">
      <c r="A27" s="8"/>
      <c r="B27" s="5" t="str">
        <f t="shared" si="17"/>
        <v>0x530A</v>
      </c>
      <c r="C27" s="5" t="str">
        <f t="shared" si="18"/>
        <v>0x530B</v>
      </c>
      <c r="D27" s="5">
        <f t="shared" si="15"/>
        <v>21258</v>
      </c>
      <c r="E27" s="5">
        <f t="shared" si="14"/>
        <v>21259</v>
      </c>
      <c r="F27" s="6" t="s">
        <v>569</v>
      </c>
      <c r="G27" s="10" t="s">
        <v>391</v>
      </c>
      <c r="H27" s="5" t="s">
        <v>125</v>
      </c>
      <c r="I27" s="5">
        <v>2</v>
      </c>
      <c r="J27" s="24"/>
      <c r="K27" s="20">
        <v>0</v>
      </c>
      <c r="L27" s="20">
        <v>0</v>
      </c>
      <c r="M27" s="18"/>
      <c r="N27" s="18"/>
      <c r="O27" s="18"/>
      <c r="P27" s="18"/>
      <c r="Q27" s="18"/>
      <c r="R27" s="18"/>
      <c r="S27" s="18"/>
      <c r="T27" s="18"/>
      <c r="U27" s="18"/>
      <c r="V27" s="18"/>
    </row>
    <row r="28" ht="16.2" spans="1:22">
      <c r="A28" s="8"/>
      <c r="B28" s="5" t="str">
        <f t="shared" si="17"/>
        <v>0x530C</v>
      </c>
      <c r="C28" s="5" t="str">
        <f t="shared" si="18"/>
        <v>0x530D</v>
      </c>
      <c r="D28" s="5">
        <f t="shared" si="15"/>
        <v>21260</v>
      </c>
      <c r="E28" s="5">
        <f t="shared" si="14"/>
        <v>21261</v>
      </c>
      <c r="F28" s="6" t="s">
        <v>570</v>
      </c>
      <c r="G28" s="10" t="s">
        <v>391</v>
      </c>
      <c r="H28" s="5" t="s">
        <v>125</v>
      </c>
      <c r="I28" s="24">
        <v>2</v>
      </c>
      <c r="J28" s="24"/>
      <c r="K28" s="20">
        <v>1</v>
      </c>
      <c r="L28" s="20">
        <v>1</v>
      </c>
      <c r="M28" s="18"/>
      <c r="N28" s="18"/>
      <c r="O28" s="18"/>
      <c r="P28" s="18"/>
      <c r="Q28" s="18"/>
      <c r="R28" s="18"/>
      <c r="S28" s="18"/>
      <c r="T28" s="18"/>
      <c r="U28" s="18"/>
      <c r="V28" s="18"/>
    </row>
    <row r="29" ht="16.2" spans="1:22">
      <c r="A29" s="8"/>
      <c r="B29" s="5" t="str">
        <f t="shared" si="17"/>
        <v>0x530E</v>
      </c>
      <c r="C29" s="5" t="str">
        <f t="shared" si="18"/>
        <v>0x530F</v>
      </c>
      <c r="D29" s="5">
        <f t="shared" si="15"/>
        <v>21262</v>
      </c>
      <c r="E29" s="5">
        <f t="shared" si="14"/>
        <v>21263</v>
      </c>
      <c r="F29" s="6" t="s">
        <v>571</v>
      </c>
      <c r="G29" s="10" t="s">
        <v>391</v>
      </c>
      <c r="H29" s="5" t="s">
        <v>125</v>
      </c>
      <c r="I29" s="5">
        <v>2</v>
      </c>
      <c r="J29" s="24"/>
      <c r="K29" s="20">
        <v>0</v>
      </c>
      <c r="L29" s="20">
        <v>0</v>
      </c>
      <c r="M29" s="18"/>
      <c r="N29" s="18"/>
      <c r="O29" s="18"/>
      <c r="P29" s="18"/>
      <c r="Q29" s="18"/>
      <c r="R29" s="18"/>
      <c r="S29" s="18"/>
      <c r="T29" s="18"/>
      <c r="U29" s="18"/>
      <c r="V29" s="18"/>
    </row>
    <row r="30" ht="16.2" spans="1:22">
      <c r="A30" s="8"/>
      <c r="B30" s="5" t="str">
        <f t="shared" si="17"/>
        <v>0x5310</v>
      </c>
      <c r="C30" s="5" t="str">
        <f t="shared" si="18"/>
        <v>0x5311</v>
      </c>
      <c r="D30" s="5">
        <f t="shared" si="15"/>
        <v>21264</v>
      </c>
      <c r="E30" s="5">
        <f t="shared" si="14"/>
        <v>21265</v>
      </c>
      <c r="F30" s="6" t="s">
        <v>572</v>
      </c>
      <c r="G30" s="10" t="s">
        <v>391</v>
      </c>
      <c r="H30" s="5" t="s">
        <v>125</v>
      </c>
      <c r="I30" s="24">
        <v>2</v>
      </c>
      <c r="J30" s="24"/>
      <c r="K30" s="20">
        <v>1</v>
      </c>
      <c r="L30" s="20">
        <v>1</v>
      </c>
      <c r="M30" s="18"/>
      <c r="N30" s="18"/>
      <c r="O30" s="18"/>
      <c r="P30" s="18"/>
      <c r="Q30" s="18"/>
      <c r="R30" s="18"/>
      <c r="S30" s="18"/>
      <c r="T30" s="18"/>
      <c r="U30" s="18"/>
      <c r="V30" s="18"/>
    </row>
    <row r="31" ht="16.2" spans="1:22">
      <c r="A31" s="8"/>
      <c r="B31" s="5" t="str">
        <f t="shared" si="17"/>
        <v>0x5312</v>
      </c>
      <c r="C31" s="5" t="str">
        <f t="shared" si="18"/>
        <v>0x5313</v>
      </c>
      <c r="D31" s="5">
        <f t="shared" si="15"/>
        <v>21266</v>
      </c>
      <c r="E31" s="5">
        <f t="shared" si="14"/>
        <v>21267</v>
      </c>
      <c r="F31" s="6" t="s">
        <v>573</v>
      </c>
      <c r="G31" s="10" t="s">
        <v>391</v>
      </c>
      <c r="H31" s="5" t="s">
        <v>125</v>
      </c>
      <c r="I31" s="5">
        <v>2</v>
      </c>
      <c r="J31" s="24"/>
      <c r="K31" s="20">
        <v>0</v>
      </c>
      <c r="L31" s="20">
        <v>0</v>
      </c>
      <c r="M31" s="18"/>
      <c r="N31" s="18"/>
      <c r="O31" s="18"/>
      <c r="P31" s="18"/>
      <c r="Q31" s="18"/>
      <c r="R31" s="18"/>
      <c r="S31" s="18"/>
      <c r="T31" s="18"/>
      <c r="U31" s="18"/>
      <c r="V31" s="18"/>
    </row>
    <row r="32" ht="16.2" spans="1:22">
      <c r="A32" s="8"/>
      <c r="B32" s="5" t="str">
        <f t="shared" si="17"/>
        <v>0x5314</v>
      </c>
      <c r="C32" s="5" t="str">
        <f t="shared" si="18"/>
        <v>0x5315</v>
      </c>
      <c r="D32" s="5">
        <f t="shared" si="15"/>
        <v>21268</v>
      </c>
      <c r="E32" s="5">
        <f t="shared" si="14"/>
        <v>21269</v>
      </c>
      <c r="F32" s="6" t="s">
        <v>574</v>
      </c>
      <c r="G32" s="10" t="s">
        <v>391</v>
      </c>
      <c r="H32" s="5" t="s">
        <v>125</v>
      </c>
      <c r="I32" s="24">
        <v>2</v>
      </c>
      <c r="J32" s="24"/>
      <c r="K32" s="20">
        <v>1</v>
      </c>
      <c r="L32" s="20">
        <v>1</v>
      </c>
      <c r="M32" s="18"/>
      <c r="N32" s="18"/>
      <c r="O32" s="18"/>
      <c r="P32" s="18"/>
      <c r="Q32" s="18"/>
      <c r="R32" s="18"/>
      <c r="S32" s="18"/>
      <c r="T32" s="18"/>
      <c r="U32" s="18"/>
      <c r="V32" s="18"/>
    </row>
    <row r="33" ht="16.2" spans="1:22">
      <c r="A33" s="8"/>
      <c r="B33" s="5" t="str">
        <f t="shared" si="17"/>
        <v>0x5316</v>
      </c>
      <c r="C33" s="5" t="str">
        <f t="shared" si="18"/>
        <v>0x5317</v>
      </c>
      <c r="D33" s="5">
        <f t="shared" si="15"/>
        <v>21270</v>
      </c>
      <c r="E33" s="5">
        <f t="shared" si="14"/>
        <v>21271</v>
      </c>
      <c r="F33" s="6" t="s">
        <v>575</v>
      </c>
      <c r="G33" s="10" t="s">
        <v>391</v>
      </c>
      <c r="H33" s="5" t="s">
        <v>125</v>
      </c>
      <c r="I33" s="5">
        <v>2</v>
      </c>
      <c r="J33" s="24"/>
      <c r="K33" s="20">
        <v>0</v>
      </c>
      <c r="L33" s="20">
        <v>0</v>
      </c>
      <c r="M33" s="18"/>
      <c r="N33" s="18"/>
      <c r="O33" s="18"/>
      <c r="P33" s="18"/>
      <c r="Q33" s="18"/>
      <c r="R33" s="18"/>
      <c r="S33" s="18"/>
      <c r="T33" s="18"/>
      <c r="U33" s="18"/>
      <c r="V33" s="18"/>
    </row>
    <row r="34" ht="16.2" spans="1:22">
      <c r="A34" s="8"/>
      <c r="B34" s="5" t="str">
        <f t="shared" si="17"/>
        <v>0x5318</v>
      </c>
      <c r="C34" s="5" t="str">
        <f t="shared" si="18"/>
        <v>0x5319</v>
      </c>
      <c r="D34" s="5">
        <f t="shared" si="15"/>
        <v>21272</v>
      </c>
      <c r="E34" s="5">
        <f t="shared" si="14"/>
        <v>21273</v>
      </c>
      <c r="F34" s="6" t="s">
        <v>576</v>
      </c>
      <c r="G34" s="10" t="s">
        <v>391</v>
      </c>
      <c r="H34" s="5" t="s">
        <v>125</v>
      </c>
      <c r="I34" s="24">
        <v>2</v>
      </c>
      <c r="J34" s="24"/>
      <c r="K34" s="20">
        <v>1</v>
      </c>
      <c r="L34" s="20">
        <v>1</v>
      </c>
      <c r="M34" s="18"/>
      <c r="N34" s="18"/>
      <c r="O34" s="18"/>
      <c r="P34" s="18"/>
      <c r="Q34" s="18"/>
      <c r="R34" s="18"/>
      <c r="S34" s="18"/>
      <c r="T34" s="18"/>
      <c r="U34" s="18"/>
      <c r="V34" s="18"/>
    </row>
    <row r="35" ht="16.2" spans="1:22">
      <c r="A35" s="8"/>
      <c r="B35" s="5" t="str">
        <f t="shared" si="17"/>
        <v>0x531A</v>
      </c>
      <c r="C35" s="5" t="str">
        <f t="shared" si="18"/>
        <v>0x531B</v>
      </c>
      <c r="D35" s="5">
        <f t="shared" si="15"/>
        <v>21274</v>
      </c>
      <c r="E35" s="5">
        <f t="shared" si="14"/>
        <v>21275</v>
      </c>
      <c r="F35" s="6" t="s">
        <v>577</v>
      </c>
      <c r="G35" s="10" t="s">
        <v>391</v>
      </c>
      <c r="H35" s="5" t="s">
        <v>125</v>
      </c>
      <c r="I35" s="5">
        <v>2</v>
      </c>
      <c r="J35" s="24"/>
      <c r="K35" s="20">
        <v>0</v>
      </c>
      <c r="L35" s="20">
        <v>0</v>
      </c>
      <c r="M35" s="18"/>
      <c r="N35" s="18"/>
      <c r="O35" s="18"/>
      <c r="P35" s="18"/>
      <c r="Q35" s="18"/>
      <c r="R35" s="18"/>
      <c r="S35" s="18"/>
      <c r="T35" s="18"/>
      <c r="U35" s="18"/>
      <c r="V35" s="18"/>
    </row>
    <row r="36" ht="16.2" spans="1:22">
      <c r="A36" s="8"/>
      <c r="B36" s="5" t="str">
        <f t="shared" si="17"/>
        <v>0x531C</v>
      </c>
      <c r="C36" s="5" t="str">
        <f t="shared" si="18"/>
        <v>0x531D</v>
      </c>
      <c r="D36" s="5">
        <f t="shared" si="15"/>
        <v>21276</v>
      </c>
      <c r="E36" s="5">
        <f t="shared" si="14"/>
        <v>21277</v>
      </c>
      <c r="F36" s="6" t="s">
        <v>578</v>
      </c>
      <c r="G36" s="10" t="s">
        <v>391</v>
      </c>
      <c r="H36" s="5" t="s">
        <v>125</v>
      </c>
      <c r="I36" s="24">
        <v>2</v>
      </c>
      <c r="J36" s="24"/>
      <c r="K36" s="20">
        <v>1</v>
      </c>
      <c r="L36" s="20">
        <v>1</v>
      </c>
      <c r="M36" s="18"/>
      <c r="N36" s="18"/>
      <c r="O36" s="18"/>
      <c r="P36" s="18"/>
      <c r="Q36" s="18"/>
      <c r="R36" s="18"/>
      <c r="S36" s="18"/>
      <c r="T36" s="18"/>
      <c r="U36" s="18"/>
      <c r="V36" s="18"/>
    </row>
    <row r="37" ht="16.2" spans="1:22">
      <c r="A37" s="8"/>
      <c r="B37" s="5" t="str">
        <f t="shared" si="17"/>
        <v>0x531E</v>
      </c>
      <c r="C37" s="5" t="str">
        <f t="shared" si="18"/>
        <v>0x531F</v>
      </c>
      <c r="D37" s="5">
        <f t="shared" si="15"/>
        <v>21278</v>
      </c>
      <c r="E37" s="5">
        <f t="shared" si="14"/>
        <v>21279</v>
      </c>
      <c r="F37" s="6" t="s">
        <v>579</v>
      </c>
      <c r="G37" s="10" t="s">
        <v>391</v>
      </c>
      <c r="H37" s="5" t="s">
        <v>125</v>
      </c>
      <c r="I37" s="5">
        <v>2</v>
      </c>
      <c r="J37" s="24"/>
      <c r="K37" s="20">
        <v>0</v>
      </c>
      <c r="L37" s="20">
        <v>0</v>
      </c>
      <c r="M37" s="18"/>
      <c r="N37" s="18"/>
      <c r="O37" s="18"/>
      <c r="P37" s="18"/>
      <c r="Q37" s="18"/>
      <c r="R37" s="18"/>
      <c r="S37" s="18"/>
      <c r="T37" s="18"/>
      <c r="U37" s="18"/>
      <c r="V37" s="18"/>
    </row>
    <row r="38" ht="16.2" spans="1:22">
      <c r="A38" s="8"/>
      <c r="B38" s="5" t="str">
        <f t="shared" si="17"/>
        <v>0x5320</v>
      </c>
      <c r="C38" s="5" t="str">
        <f t="shared" si="18"/>
        <v>0x5321</v>
      </c>
      <c r="D38" s="5">
        <f t="shared" si="15"/>
        <v>21280</v>
      </c>
      <c r="E38" s="5">
        <f t="shared" si="14"/>
        <v>21281</v>
      </c>
      <c r="F38" s="6" t="s">
        <v>580</v>
      </c>
      <c r="G38" s="10" t="s">
        <v>391</v>
      </c>
      <c r="H38" s="5" t="s">
        <v>125</v>
      </c>
      <c r="I38" s="24">
        <v>2</v>
      </c>
      <c r="J38" s="24"/>
      <c r="K38" s="20">
        <v>1</v>
      </c>
      <c r="L38" s="20">
        <v>1</v>
      </c>
      <c r="M38" s="18"/>
      <c r="N38" s="18"/>
      <c r="O38" s="18"/>
      <c r="P38" s="18"/>
      <c r="Q38" s="18"/>
      <c r="R38" s="18"/>
      <c r="S38" s="18"/>
      <c r="T38" s="18"/>
      <c r="U38" s="18"/>
      <c r="V38" s="18"/>
    </row>
    <row r="39" ht="16.2" spans="1:22">
      <c r="A39" s="8"/>
      <c r="B39" s="5" t="str">
        <f t="shared" si="17"/>
        <v>0x5322</v>
      </c>
      <c r="C39" s="5" t="str">
        <f t="shared" si="18"/>
        <v>0x5323</v>
      </c>
      <c r="D39" s="5">
        <f t="shared" si="15"/>
        <v>21282</v>
      </c>
      <c r="E39" s="5">
        <f t="shared" si="14"/>
        <v>21283</v>
      </c>
      <c r="F39" s="6" t="s">
        <v>581</v>
      </c>
      <c r="G39" s="10" t="s">
        <v>391</v>
      </c>
      <c r="H39" s="5" t="s">
        <v>125</v>
      </c>
      <c r="I39" s="5">
        <v>2</v>
      </c>
      <c r="J39" s="24"/>
      <c r="K39" s="20">
        <v>0</v>
      </c>
      <c r="L39" s="20">
        <v>0</v>
      </c>
      <c r="M39" s="18"/>
      <c r="N39" s="18"/>
      <c r="O39" s="18"/>
      <c r="P39" s="18"/>
      <c r="Q39" s="18"/>
      <c r="R39" s="18"/>
      <c r="S39" s="18"/>
      <c r="T39" s="18"/>
      <c r="U39" s="18"/>
      <c r="V39" s="18"/>
    </row>
    <row r="40" ht="16.2" spans="1:22">
      <c r="A40" s="8"/>
      <c r="B40" s="5" t="str">
        <f t="shared" si="17"/>
        <v>0x5324</v>
      </c>
      <c r="C40" s="5" t="str">
        <f t="shared" si="18"/>
        <v>0x5325</v>
      </c>
      <c r="D40" s="5">
        <f t="shared" si="15"/>
        <v>21284</v>
      </c>
      <c r="E40" s="5">
        <f t="shared" si="14"/>
        <v>21285</v>
      </c>
      <c r="F40" s="6" t="s">
        <v>582</v>
      </c>
      <c r="G40" s="10" t="s">
        <v>391</v>
      </c>
      <c r="H40" s="5" t="s">
        <v>125</v>
      </c>
      <c r="I40" s="24">
        <v>2</v>
      </c>
      <c r="J40" s="24"/>
      <c r="K40" s="20">
        <v>1</v>
      </c>
      <c r="L40" s="20">
        <v>1</v>
      </c>
      <c r="M40" s="18"/>
      <c r="N40" s="18"/>
      <c r="O40" s="18"/>
      <c r="P40" s="18"/>
      <c r="Q40" s="18"/>
      <c r="R40" s="18"/>
      <c r="S40" s="18"/>
      <c r="T40" s="18"/>
      <c r="U40" s="18"/>
      <c r="V40" s="18"/>
    </row>
    <row r="41" ht="16.2" spans="1:22">
      <c r="A41" s="8"/>
      <c r="B41" s="5" t="str">
        <f t="shared" si="17"/>
        <v>0x5326</v>
      </c>
      <c r="C41" s="5" t="str">
        <f t="shared" si="18"/>
        <v>0x5327</v>
      </c>
      <c r="D41" s="5">
        <f t="shared" si="15"/>
        <v>21286</v>
      </c>
      <c r="E41" s="5">
        <f t="shared" si="14"/>
        <v>21287</v>
      </c>
      <c r="F41" s="6" t="s">
        <v>583</v>
      </c>
      <c r="G41" s="10" t="s">
        <v>391</v>
      </c>
      <c r="H41" s="5" t="s">
        <v>125</v>
      </c>
      <c r="I41" s="5">
        <v>2</v>
      </c>
      <c r="J41" s="24"/>
      <c r="K41" s="20">
        <v>0</v>
      </c>
      <c r="L41" s="20">
        <v>0</v>
      </c>
      <c r="M41" s="18"/>
      <c r="N41" s="18"/>
      <c r="O41" s="18"/>
      <c r="P41" s="18"/>
      <c r="Q41" s="18"/>
      <c r="R41" s="18"/>
      <c r="S41" s="18"/>
      <c r="T41" s="18"/>
      <c r="U41" s="18"/>
      <c r="V41" s="18"/>
    </row>
    <row r="42" ht="16.2" spans="1:22">
      <c r="A42" s="8"/>
      <c r="B42" s="5" t="str">
        <f t="shared" si="17"/>
        <v>0x5328</v>
      </c>
      <c r="C42" s="5" t="str">
        <f t="shared" si="18"/>
        <v>0x5329</v>
      </c>
      <c r="D42" s="5">
        <f t="shared" si="15"/>
        <v>21288</v>
      </c>
      <c r="E42" s="5">
        <f t="shared" si="14"/>
        <v>21289</v>
      </c>
      <c r="F42" s="6" t="s">
        <v>584</v>
      </c>
      <c r="G42" s="10" t="s">
        <v>391</v>
      </c>
      <c r="H42" s="5" t="s">
        <v>125</v>
      </c>
      <c r="I42" s="24">
        <v>2</v>
      </c>
      <c r="J42" s="24"/>
      <c r="K42" s="20">
        <v>1</v>
      </c>
      <c r="L42" s="20">
        <v>1</v>
      </c>
      <c r="M42" s="18"/>
      <c r="N42" s="18"/>
      <c r="O42" s="18"/>
      <c r="P42" s="18"/>
      <c r="Q42" s="18"/>
      <c r="R42" s="18"/>
      <c r="S42" s="18"/>
      <c r="T42" s="18"/>
      <c r="U42" s="18"/>
      <c r="V42" s="18"/>
    </row>
    <row r="43" ht="16.2" spans="1:22">
      <c r="A43" s="8"/>
      <c r="B43" s="5" t="str">
        <f t="shared" si="17"/>
        <v>0x532A</v>
      </c>
      <c r="C43" s="5" t="str">
        <f t="shared" si="18"/>
        <v>0x532B</v>
      </c>
      <c r="D43" s="5">
        <f t="shared" si="15"/>
        <v>21290</v>
      </c>
      <c r="E43" s="5">
        <f t="shared" si="14"/>
        <v>21291</v>
      </c>
      <c r="F43" s="6" t="s">
        <v>585</v>
      </c>
      <c r="G43" s="10" t="s">
        <v>391</v>
      </c>
      <c r="H43" s="5" t="s">
        <v>125</v>
      </c>
      <c r="I43" s="5">
        <v>2</v>
      </c>
      <c r="J43" s="24"/>
      <c r="K43" s="20">
        <v>0</v>
      </c>
      <c r="L43" s="20">
        <v>0</v>
      </c>
      <c r="M43" s="18"/>
      <c r="N43" s="18"/>
      <c r="O43" s="18"/>
      <c r="P43" s="18"/>
      <c r="Q43" s="18"/>
      <c r="R43" s="18"/>
      <c r="S43" s="18"/>
      <c r="T43" s="18"/>
      <c r="U43" s="18"/>
      <c r="V43" s="18"/>
    </row>
    <row r="44" ht="16.2" spans="1:22">
      <c r="A44" s="8"/>
      <c r="B44" s="5" t="str">
        <f t="shared" si="17"/>
        <v>0x532C</v>
      </c>
      <c r="C44" s="5" t="str">
        <f t="shared" si="18"/>
        <v>0x532D</v>
      </c>
      <c r="D44" s="5">
        <f t="shared" si="15"/>
        <v>21292</v>
      </c>
      <c r="E44" s="5">
        <f t="shared" si="14"/>
        <v>21293</v>
      </c>
      <c r="F44" s="6" t="s">
        <v>586</v>
      </c>
      <c r="G44" s="10" t="s">
        <v>391</v>
      </c>
      <c r="H44" s="5" t="s">
        <v>125</v>
      </c>
      <c r="I44" s="24">
        <v>2</v>
      </c>
      <c r="J44" s="24"/>
      <c r="K44" s="20">
        <v>1</v>
      </c>
      <c r="L44" s="20">
        <v>1</v>
      </c>
      <c r="M44" s="18"/>
      <c r="N44" s="18"/>
      <c r="O44" s="18"/>
      <c r="P44" s="18"/>
      <c r="Q44" s="18"/>
      <c r="R44" s="18"/>
      <c r="S44" s="18"/>
      <c r="T44" s="18"/>
      <c r="U44" s="18"/>
      <c r="V44" s="18"/>
    </row>
    <row r="45" ht="16.2" spans="1:22">
      <c r="A45" s="8"/>
      <c r="B45" s="5" t="str">
        <f t="shared" si="17"/>
        <v>0x532E</v>
      </c>
      <c r="C45" s="5" t="str">
        <f t="shared" si="18"/>
        <v>0x532F</v>
      </c>
      <c r="D45" s="5">
        <f t="shared" si="15"/>
        <v>21294</v>
      </c>
      <c r="E45" s="5">
        <f t="shared" si="14"/>
        <v>21295</v>
      </c>
      <c r="F45" s="6" t="s">
        <v>587</v>
      </c>
      <c r="G45" s="10" t="s">
        <v>391</v>
      </c>
      <c r="H45" s="5" t="s">
        <v>125</v>
      </c>
      <c r="I45" s="5">
        <v>2</v>
      </c>
      <c r="J45" s="24"/>
      <c r="K45" s="20">
        <v>0</v>
      </c>
      <c r="L45" s="20">
        <v>0</v>
      </c>
      <c r="M45" s="18"/>
      <c r="N45" s="18"/>
      <c r="O45" s="18"/>
      <c r="P45" s="18"/>
      <c r="Q45" s="18"/>
      <c r="R45" s="18"/>
      <c r="S45" s="18"/>
      <c r="T45" s="18"/>
      <c r="U45" s="18"/>
      <c r="V45" s="18"/>
    </row>
    <row r="46" ht="16.2" spans="1:22">
      <c r="A46" s="8"/>
      <c r="B46" s="5" t="str">
        <f t="shared" si="17"/>
        <v>0x5330</v>
      </c>
      <c r="C46" s="5" t="str">
        <f t="shared" si="18"/>
        <v>0x5331</v>
      </c>
      <c r="D46" s="5">
        <f t="shared" si="15"/>
        <v>21296</v>
      </c>
      <c r="E46" s="5">
        <f t="shared" si="14"/>
        <v>21297</v>
      </c>
      <c r="F46" s="6" t="s">
        <v>588</v>
      </c>
      <c r="G46" s="10" t="s">
        <v>391</v>
      </c>
      <c r="H46" s="5" t="s">
        <v>125</v>
      </c>
      <c r="I46" s="24">
        <v>2</v>
      </c>
      <c r="J46" s="24"/>
      <c r="K46" s="20">
        <v>1</v>
      </c>
      <c r="L46" s="20">
        <v>1</v>
      </c>
      <c r="M46" s="18"/>
      <c r="N46" s="18"/>
      <c r="O46" s="18"/>
      <c r="P46" s="18"/>
      <c r="Q46" s="18"/>
      <c r="R46" s="18"/>
      <c r="S46" s="18"/>
      <c r="T46" s="18"/>
      <c r="U46" s="18"/>
      <c r="V46" s="18"/>
    </row>
    <row r="47" ht="16.2" spans="1:22">
      <c r="A47" s="8"/>
      <c r="B47" s="5" t="str">
        <f t="shared" si="17"/>
        <v>0x5332</v>
      </c>
      <c r="C47" s="5" t="str">
        <f t="shared" si="18"/>
        <v>0x5333</v>
      </c>
      <c r="D47" s="5">
        <f t="shared" si="15"/>
        <v>21298</v>
      </c>
      <c r="E47" s="5">
        <f t="shared" si="14"/>
        <v>21299</v>
      </c>
      <c r="F47" s="6" t="s">
        <v>589</v>
      </c>
      <c r="G47" s="10" t="s">
        <v>391</v>
      </c>
      <c r="H47" s="5" t="s">
        <v>125</v>
      </c>
      <c r="I47" s="5">
        <v>2</v>
      </c>
      <c r="J47" s="24"/>
      <c r="K47" s="20">
        <v>0</v>
      </c>
      <c r="L47" s="20">
        <v>0</v>
      </c>
      <c r="M47" s="18"/>
      <c r="N47" s="18"/>
      <c r="O47" s="18"/>
      <c r="P47" s="18"/>
      <c r="Q47" s="18"/>
      <c r="R47" s="18"/>
      <c r="S47" s="18"/>
      <c r="T47" s="18"/>
      <c r="U47" s="18"/>
      <c r="V47" s="18"/>
    </row>
    <row r="48" ht="16.2" spans="1:22">
      <c r="A48" s="8"/>
      <c r="B48" s="5" t="str">
        <f t="shared" si="17"/>
        <v>0x5334</v>
      </c>
      <c r="C48" s="5" t="str">
        <f t="shared" si="18"/>
        <v>0x5335</v>
      </c>
      <c r="D48" s="5">
        <f t="shared" si="15"/>
        <v>21300</v>
      </c>
      <c r="E48" s="5">
        <f t="shared" si="14"/>
        <v>21301</v>
      </c>
      <c r="F48" s="6" t="s">
        <v>590</v>
      </c>
      <c r="G48" s="10" t="s">
        <v>391</v>
      </c>
      <c r="H48" s="5" t="s">
        <v>125</v>
      </c>
      <c r="I48" s="24">
        <v>2</v>
      </c>
      <c r="J48" s="24"/>
      <c r="K48" s="20">
        <v>1</v>
      </c>
      <c r="L48" s="20">
        <v>1</v>
      </c>
      <c r="M48" s="18"/>
      <c r="N48" s="18"/>
      <c r="O48" s="18"/>
      <c r="P48" s="18"/>
      <c r="Q48" s="18"/>
      <c r="R48" s="18"/>
      <c r="S48" s="18"/>
      <c r="T48" s="18"/>
      <c r="U48" s="18"/>
      <c r="V48" s="18"/>
    </row>
    <row r="49" ht="16.2" spans="1:22">
      <c r="A49" s="8"/>
      <c r="B49" s="5" t="str">
        <f t="shared" si="17"/>
        <v>0x5336</v>
      </c>
      <c r="C49" s="5" t="str">
        <f t="shared" si="18"/>
        <v>0x5337</v>
      </c>
      <c r="D49" s="5">
        <f t="shared" si="15"/>
        <v>21302</v>
      </c>
      <c r="E49" s="5">
        <f t="shared" si="14"/>
        <v>21303</v>
      </c>
      <c r="F49" s="6" t="s">
        <v>591</v>
      </c>
      <c r="G49" s="10" t="s">
        <v>391</v>
      </c>
      <c r="H49" s="5" t="s">
        <v>125</v>
      </c>
      <c r="I49" s="5">
        <v>2</v>
      </c>
      <c r="J49" s="24"/>
      <c r="K49" s="20">
        <v>0</v>
      </c>
      <c r="L49" s="20">
        <v>0</v>
      </c>
      <c r="M49" s="18"/>
      <c r="N49" s="18"/>
      <c r="O49" s="18"/>
      <c r="P49" s="18"/>
      <c r="Q49" s="18"/>
      <c r="R49" s="18"/>
      <c r="S49" s="18"/>
      <c r="T49" s="18"/>
      <c r="U49" s="18"/>
      <c r="V49" s="18"/>
    </row>
    <row r="50" ht="16.2" spans="1:22">
      <c r="A50" s="8"/>
      <c r="B50" s="5" t="str">
        <f t="shared" si="17"/>
        <v>0x5338</v>
      </c>
      <c r="C50" s="5" t="str">
        <f t="shared" si="18"/>
        <v>0x5339</v>
      </c>
      <c r="D50" s="5">
        <f t="shared" si="15"/>
        <v>21304</v>
      </c>
      <c r="E50" s="5">
        <f t="shared" si="14"/>
        <v>21305</v>
      </c>
      <c r="F50" s="6" t="s">
        <v>592</v>
      </c>
      <c r="G50" s="10" t="s">
        <v>391</v>
      </c>
      <c r="H50" s="5" t="s">
        <v>125</v>
      </c>
      <c r="I50" s="24">
        <v>2</v>
      </c>
      <c r="J50" s="24"/>
      <c r="K50" s="20">
        <v>1</v>
      </c>
      <c r="L50" s="20">
        <v>1</v>
      </c>
      <c r="M50" s="18"/>
      <c r="N50" s="18"/>
      <c r="O50" s="18"/>
      <c r="P50" s="18"/>
      <c r="Q50" s="18"/>
      <c r="R50" s="18"/>
      <c r="S50" s="18"/>
      <c r="T50" s="18"/>
      <c r="U50" s="18"/>
      <c r="V50" s="18"/>
    </row>
    <row r="51" ht="16.2" spans="1:22">
      <c r="A51" s="8"/>
      <c r="B51" s="5" t="str">
        <f t="shared" si="17"/>
        <v>0x533A</v>
      </c>
      <c r="C51" s="5" t="str">
        <f t="shared" si="18"/>
        <v>0x533B</v>
      </c>
      <c r="D51" s="5">
        <f t="shared" si="15"/>
        <v>21306</v>
      </c>
      <c r="E51" s="5">
        <f t="shared" si="14"/>
        <v>21307</v>
      </c>
      <c r="F51" s="6" t="s">
        <v>593</v>
      </c>
      <c r="G51" s="10" t="s">
        <v>391</v>
      </c>
      <c r="H51" s="5" t="s">
        <v>125</v>
      </c>
      <c r="I51" s="5">
        <v>2</v>
      </c>
      <c r="J51" s="24"/>
      <c r="K51" s="20">
        <v>0</v>
      </c>
      <c r="L51" s="20">
        <v>0</v>
      </c>
      <c r="M51" s="18"/>
      <c r="N51" s="18"/>
      <c r="O51" s="18"/>
      <c r="P51" s="18"/>
      <c r="Q51" s="18"/>
      <c r="R51" s="18"/>
      <c r="S51" s="18"/>
      <c r="T51" s="18"/>
      <c r="U51" s="18"/>
      <c r="V51" s="18"/>
    </row>
    <row r="52" ht="16.2" spans="1:22">
      <c r="A52" s="8"/>
      <c r="B52" s="5" t="str">
        <f t="shared" si="17"/>
        <v>0x533C</v>
      </c>
      <c r="C52" s="5" t="str">
        <f t="shared" si="18"/>
        <v>0x533D</v>
      </c>
      <c r="D52" s="5">
        <f t="shared" si="15"/>
        <v>21308</v>
      </c>
      <c r="E52" s="5">
        <f t="shared" si="14"/>
        <v>21309</v>
      </c>
      <c r="F52" s="6" t="s">
        <v>594</v>
      </c>
      <c r="G52" s="10" t="s">
        <v>391</v>
      </c>
      <c r="H52" s="5" t="s">
        <v>125</v>
      </c>
      <c r="I52" s="24">
        <v>2</v>
      </c>
      <c r="J52" s="24"/>
      <c r="K52" s="20">
        <v>1</v>
      </c>
      <c r="L52" s="20">
        <v>1</v>
      </c>
      <c r="M52" s="18"/>
      <c r="N52" s="18"/>
      <c r="O52" s="18"/>
      <c r="P52" s="18"/>
      <c r="Q52" s="18"/>
      <c r="R52" s="18"/>
      <c r="S52" s="18"/>
      <c r="T52" s="18"/>
      <c r="U52" s="18"/>
      <c r="V52" s="18"/>
    </row>
    <row r="53" ht="16.2" spans="1:22">
      <c r="A53" s="8"/>
      <c r="B53" s="5" t="str">
        <f t="shared" si="17"/>
        <v>0x533E</v>
      </c>
      <c r="C53" s="5" t="str">
        <f t="shared" si="18"/>
        <v>0x533F</v>
      </c>
      <c r="D53" s="5">
        <f t="shared" si="15"/>
        <v>21310</v>
      </c>
      <c r="E53" s="5">
        <f t="shared" si="14"/>
        <v>21311</v>
      </c>
      <c r="F53" s="6" t="s">
        <v>595</v>
      </c>
      <c r="G53" s="10" t="s">
        <v>391</v>
      </c>
      <c r="H53" s="5" t="s">
        <v>125</v>
      </c>
      <c r="I53" s="5">
        <v>2</v>
      </c>
      <c r="J53" s="24"/>
      <c r="K53" s="20">
        <v>0</v>
      </c>
      <c r="L53" s="20">
        <v>0</v>
      </c>
      <c r="M53" s="18"/>
      <c r="N53" s="18"/>
      <c r="O53" s="18"/>
      <c r="P53" s="18"/>
      <c r="Q53" s="18"/>
      <c r="R53" s="18"/>
      <c r="S53" s="18"/>
      <c r="T53" s="18"/>
      <c r="U53" s="18"/>
      <c r="V53" s="18"/>
    </row>
    <row r="54" ht="16.2" spans="1:22">
      <c r="A54" s="8"/>
      <c r="B54"/>
      <c r="C54"/>
      <c r="D54"/>
      <c r="E54"/>
      <c r="F54"/>
      <c r="G54"/>
      <c r="H54"/>
      <c r="I54"/>
      <c r="J54"/>
      <c r="K54"/>
      <c r="L54"/>
      <c r="M54" s="18"/>
      <c r="N54" s="18"/>
      <c r="O54" s="18"/>
      <c r="P54" s="18"/>
      <c r="Q54" s="18"/>
      <c r="R54" s="18"/>
      <c r="S54" s="18"/>
      <c r="T54" s="18"/>
      <c r="U54" s="18"/>
      <c r="V54" s="18"/>
    </row>
    <row r="55" ht="16.2" spans="1:22">
      <c r="A55" s="8"/>
      <c r="B55" s="5"/>
      <c r="C55" s="5"/>
      <c r="D55" s="5"/>
      <c r="E55" s="5"/>
      <c r="F55" s="6"/>
      <c r="G55" s="10"/>
      <c r="H55" s="5"/>
      <c r="I55" s="24"/>
      <c r="J55" s="24"/>
      <c r="K55" s="20"/>
      <c r="L55" s="20"/>
      <c r="M55" s="18"/>
      <c r="N55" s="18"/>
      <c r="O55" s="18"/>
      <c r="P55" s="18"/>
      <c r="Q55" s="18"/>
      <c r="R55" s="18"/>
      <c r="S55" s="18"/>
      <c r="T55" s="18"/>
      <c r="U55" s="18"/>
      <c r="V55" s="18"/>
    </row>
    <row r="56" spans="1:22">
      <c r="A56" s="17"/>
      <c r="B56" s="5"/>
      <c r="C56" s="5"/>
      <c r="D56" s="5"/>
      <c r="E56" s="5"/>
      <c r="F56" s="5"/>
      <c r="G56" s="10"/>
      <c r="H56" s="5"/>
      <c r="I56" s="24"/>
      <c r="J56" s="24"/>
      <c r="K56" s="20"/>
      <c r="L56" s="20"/>
      <c r="M56" s="18"/>
      <c r="N56" s="18"/>
      <c r="O56" s="18"/>
      <c r="P56" s="18"/>
      <c r="Q56" s="18"/>
      <c r="R56" s="18"/>
      <c r="S56" s="18"/>
      <c r="T56" s="18"/>
      <c r="U56" s="18"/>
      <c r="V56" s="18"/>
    </row>
    <row r="57" ht="32.4" spans="1:22">
      <c r="A57" s="4" t="s">
        <v>596</v>
      </c>
      <c r="B57" s="5" t="str">
        <f t="shared" ref="B57:C64" si="19">"0x"&amp;DEC2HEX(D57,4)</f>
        <v>0x5500</v>
      </c>
      <c r="C57" s="5" t="str">
        <f t="shared" si="19"/>
        <v>0x5501</v>
      </c>
      <c r="D57" s="5">
        <v>21760</v>
      </c>
      <c r="E57" s="5">
        <f t="shared" ref="E57:E64" si="20">D57+I57-1</f>
        <v>21761</v>
      </c>
      <c r="F57" s="6" t="s">
        <v>597</v>
      </c>
      <c r="G57" s="10" t="s">
        <v>391</v>
      </c>
      <c r="H57" s="5" t="s">
        <v>125</v>
      </c>
      <c r="I57" s="24">
        <v>2</v>
      </c>
      <c r="J57" s="24"/>
      <c r="K57" s="20">
        <v>1</v>
      </c>
      <c r="L57" s="20">
        <v>1</v>
      </c>
      <c r="M57" s="18"/>
      <c r="N57" s="18"/>
      <c r="O57" s="18"/>
      <c r="P57" s="18"/>
      <c r="Q57" s="18"/>
      <c r="R57" s="18"/>
      <c r="S57" s="18"/>
      <c r="T57" s="18"/>
      <c r="U57" s="18"/>
      <c r="V57" s="18"/>
    </row>
    <row r="58" ht="16.2" spans="1:22">
      <c r="A58" s="8"/>
      <c r="B58" s="5" t="str">
        <f t="shared" si="19"/>
        <v>0x5502</v>
      </c>
      <c r="C58" s="5" t="str">
        <f t="shared" si="19"/>
        <v>0x5503</v>
      </c>
      <c r="D58" s="5">
        <f t="shared" ref="D58:D64" si="21">E57+1</f>
        <v>21762</v>
      </c>
      <c r="E58" s="5">
        <f t="shared" si="20"/>
        <v>21763</v>
      </c>
      <c r="F58" s="6" t="s">
        <v>598</v>
      </c>
      <c r="G58" s="10" t="s">
        <v>391</v>
      </c>
      <c r="H58" s="5" t="s">
        <v>125</v>
      </c>
      <c r="I58" s="5">
        <v>2</v>
      </c>
      <c r="J58" s="24"/>
      <c r="K58" s="20">
        <v>0</v>
      </c>
      <c r="L58" s="20">
        <v>0</v>
      </c>
      <c r="M58" s="18"/>
      <c r="N58" s="18"/>
      <c r="O58" s="18"/>
      <c r="P58" s="18"/>
      <c r="Q58" s="18"/>
      <c r="R58" s="18"/>
      <c r="S58" s="18"/>
      <c r="T58" s="18"/>
      <c r="U58" s="18"/>
      <c r="V58" s="18"/>
    </row>
    <row r="59" ht="16.2" spans="1:22">
      <c r="A59" s="8"/>
      <c r="B59" s="5" t="str">
        <f t="shared" si="19"/>
        <v>0x5504</v>
      </c>
      <c r="C59" s="5" t="str">
        <f t="shared" si="19"/>
        <v>0x5505</v>
      </c>
      <c r="D59" s="5">
        <f t="shared" si="21"/>
        <v>21764</v>
      </c>
      <c r="E59" s="5">
        <f t="shared" si="20"/>
        <v>21765</v>
      </c>
      <c r="F59" s="6" t="s">
        <v>599</v>
      </c>
      <c r="G59" s="10" t="s">
        <v>391</v>
      </c>
      <c r="H59" s="5" t="s">
        <v>125</v>
      </c>
      <c r="I59" s="24">
        <v>2</v>
      </c>
      <c r="J59" s="24"/>
      <c r="K59" s="20">
        <v>1</v>
      </c>
      <c r="L59" s="20">
        <v>1</v>
      </c>
      <c r="M59" s="18"/>
      <c r="N59" s="18"/>
      <c r="O59" s="18"/>
      <c r="P59" s="18"/>
      <c r="Q59" s="18"/>
      <c r="R59" s="18"/>
      <c r="S59" s="18"/>
      <c r="T59" s="18"/>
      <c r="U59" s="18"/>
      <c r="V59" s="18"/>
    </row>
    <row r="60" ht="16.2" spans="1:22">
      <c r="A60" s="8"/>
      <c r="B60" s="5" t="str">
        <f t="shared" si="19"/>
        <v>0x5506</v>
      </c>
      <c r="C60" s="5" t="str">
        <f t="shared" si="19"/>
        <v>0x5507</v>
      </c>
      <c r="D60" s="5">
        <f t="shared" si="21"/>
        <v>21766</v>
      </c>
      <c r="E60" s="5">
        <f t="shared" si="20"/>
        <v>21767</v>
      </c>
      <c r="F60" s="6" t="s">
        <v>600</v>
      </c>
      <c r="G60" s="10" t="s">
        <v>391</v>
      </c>
      <c r="H60" s="5" t="s">
        <v>125</v>
      </c>
      <c r="I60" s="5">
        <v>2</v>
      </c>
      <c r="J60" s="24"/>
      <c r="K60" s="20">
        <v>0</v>
      </c>
      <c r="L60" s="20">
        <v>0</v>
      </c>
      <c r="M60" s="18"/>
      <c r="N60" s="18"/>
      <c r="O60" s="18"/>
      <c r="P60" s="18"/>
      <c r="Q60" s="18"/>
      <c r="R60" s="18"/>
      <c r="S60" s="18"/>
      <c r="T60" s="18"/>
      <c r="U60" s="18"/>
      <c r="V60" s="18"/>
    </row>
    <row r="61" ht="16.2" spans="1:22">
      <c r="A61" s="8"/>
      <c r="B61" s="5" t="str">
        <f t="shared" si="19"/>
        <v>0x5508</v>
      </c>
      <c r="C61" s="5" t="str">
        <f t="shared" si="19"/>
        <v>0x5509</v>
      </c>
      <c r="D61" s="5">
        <f t="shared" si="21"/>
        <v>21768</v>
      </c>
      <c r="E61" s="5">
        <f t="shared" si="20"/>
        <v>21769</v>
      </c>
      <c r="F61" s="6" t="s">
        <v>601</v>
      </c>
      <c r="G61" s="10" t="s">
        <v>391</v>
      </c>
      <c r="H61" s="5" t="s">
        <v>125</v>
      </c>
      <c r="I61" s="24">
        <v>2</v>
      </c>
      <c r="J61" s="24"/>
      <c r="K61" s="20">
        <v>1</v>
      </c>
      <c r="L61" s="20">
        <v>1</v>
      </c>
      <c r="M61" s="18"/>
      <c r="N61" s="18"/>
      <c r="O61" s="18"/>
      <c r="P61" s="18"/>
      <c r="Q61" s="18"/>
      <c r="R61" s="18"/>
      <c r="S61" s="18"/>
      <c r="T61" s="18"/>
      <c r="U61" s="18"/>
      <c r="V61" s="18"/>
    </row>
    <row r="62" ht="16.2" spans="1:22">
      <c r="A62" s="8"/>
      <c r="B62" s="5" t="str">
        <f t="shared" si="19"/>
        <v>0x550A</v>
      </c>
      <c r="C62" s="5" t="str">
        <f t="shared" si="19"/>
        <v>0x550B</v>
      </c>
      <c r="D62" s="5">
        <f t="shared" si="21"/>
        <v>21770</v>
      </c>
      <c r="E62" s="5">
        <f t="shared" si="20"/>
        <v>21771</v>
      </c>
      <c r="F62" s="6" t="s">
        <v>569</v>
      </c>
      <c r="G62" s="10" t="s">
        <v>391</v>
      </c>
      <c r="H62" s="5" t="s">
        <v>125</v>
      </c>
      <c r="I62" s="5">
        <v>2</v>
      </c>
      <c r="J62" s="24"/>
      <c r="K62" s="20">
        <v>0</v>
      </c>
      <c r="L62" s="20">
        <v>0</v>
      </c>
      <c r="M62" s="18"/>
      <c r="N62" s="18"/>
      <c r="O62" s="18"/>
      <c r="P62" s="18"/>
      <c r="Q62" s="18"/>
      <c r="R62" s="18"/>
      <c r="S62" s="18"/>
      <c r="T62" s="18"/>
      <c r="U62" s="18"/>
      <c r="V62" s="18"/>
    </row>
    <row r="63" ht="16.2" spans="1:22">
      <c r="A63" s="8"/>
      <c r="B63" s="5" t="str">
        <f t="shared" si="19"/>
        <v>0x550C</v>
      </c>
      <c r="C63" s="5" t="str">
        <f t="shared" si="19"/>
        <v>0x550D</v>
      </c>
      <c r="D63" s="5">
        <f t="shared" si="21"/>
        <v>21772</v>
      </c>
      <c r="E63" s="5">
        <f t="shared" si="20"/>
        <v>21773</v>
      </c>
      <c r="F63" s="6" t="s">
        <v>602</v>
      </c>
      <c r="G63" s="10" t="s">
        <v>391</v>
      </c>
      <c r="H63" s="5" t="s">
        <v>125</v>
      </c>
      <c r="I63" s="24">
        <v>2</v>
      </c>
      <c r="J63" s="24"/>
      <c r="K63" s="20">
        <v>1</v>
      </c>
      <c r="L63" s="20">
        <v>1</v>
      </c>
      <c r="M63" s="18"/>
      <c r="N63" s="18"/>
      <c r="O63" s="18"/>
      <c r="P63" s="18"/>
      <c r="Q63" s="18"/>
      <c r="R63" s="18"/>
      <c r="S63" s="18"/>
      <c r="T63" s="18"/>
      <c r="U63" s="18"/>
      <c r="V63" s="18"/>
    </row>
    <row r="64" ht="16.2" spans="1:22">
      <c r="A64" s="8"/>
      <c r="B64" s="5" t="str">
        <f t="shared" si="19"/>
        <v>0x550E</v>
      </c>
      <c r="C64" s="5" t="str">
        <f t="shared" si="19"/>
        <v>0x550F</v>
      </c>
      <c r="D64" s="5">
        <f t="shared" si="21"/>
        <v>21774</v>
      </c>
      <c r="E64" s="5">
        <f t="shared" si="20"/>
        <v>21775</v>
      </c>
      <c r="F64" s="6" t="s">
        <v>571</v>
      </c>
      <c r="G64" s="10" t="s">
        <v>391</v>
      </c>
      <c r="H64" s="5" t="s">
        <v>125</v>
      </c>
      <c r="I64" s="5">
        <v>2</v>
      </c>
      <c r="J64" s="24"/>
      <c r="K64" s="20">
        <v>0</v>
      </c>
      <c r="L64" s="20">
        <v>0</v>
      </c>
      <c r="M64" s="18"/>
      <c r="N64" s="18"/>
      <c r="O64" s="18"/>
      <c r="P64" s="18"/>
      <c r="Q64" s="18"/>
      <c r="R64" s="18"/>
      <c r="S64" s="18"/>
      <c r="T64" s="18"/>
      <c r="U64" s="18"/>
      <c r="V64" s="18"/>
    </row>
    <row r="65" ht="16.2" spans="1:22">
      <c r="A65" s="8"/>
      <c r="M65" s="18"/>
      <c r="N65" s="18"/>
      <c r="O65" s="18"/>
      <c r="P65" s="18"/>
      <c r="Q65" s="18"/>
      <c r="R65" s="18"/>
      <c r="S65" s="18"/>
      <c r="T65" s="18"/>
      <c r="U65" s="18"/>
      <c r="V65" s="18"/>
    </row>
    <row r="66" ht="16.2" spans="1:22">
      <c r="A66" s="8"/>
      <c r="M66" s="18"/>
      <c r="N66" s="18"/>
      <c r="O66" s="18"/>
      <c r="P66" s="18"/>
      <c r="Q66" s="18"/>
      <c r="R66" s="18"/>
      <c r="S66" s="18"/>
      <c r="T66" s="18"/>
      <c r="U66" s="18"/>
      <c r="V66" s="18"/>
    </row>
    <row r="67" ht="16.2" spans="1:22">
      <c r="A67" s="8"/>
      <c r="M67" s="18"/>
      <c r="N67" s="18"/>
      <c r="O67" s="18"/>
      <c r="P67" s="18"/>
      <c r="Q67" s="18"/>
      <c r="R67" s="18"/>
      <c r="S67" s="18"/>
      <c r="T67" s="18"/>
      <c r="U67" s="18"/>
      <c r="V67" s="18"/>
    </row>
    <row r="68" ht="16.2" spans="1:22">
      <c r="A68" s="8"/>
      <c r="M68" s="18"/>
      <c r="N68" s="18"/>
      <c r="O68" s="18"/>
      <c r="P68" s="18"/>
      <c r="Q68" s="18"/>
      <c r="R68" s="18"/>
      <c r="S68" s="18"/>
      <c r="T68" s="18"/>
      <c r="U68" s="18"/>
      <c r="V68" s="18"/>
    </row>
    <row r="69" ht="16.2" spans="1:22">
      <c r="A69" s="18"/>
      <c r="B69" s="24"/>
      <c r="C69" s="24"/>
      <c r="D69" s="24"/>
      <c r="E69" s="24"/>
      <c r="F69" s="24"/>
      <c r="G69" s="7"/>
      <c r="H69" s="24"/>
      <c r="I69" s="24"/>
      <c r="J69" s="24"/>
      <c r="K69" s="24"/>
      <c r="L69" s="24"/>
      <c r="M69" s="18"/>
      <c r="N69" s="18"/>
      <c r="O69" s="18"/>
      <c r="P69" s="18"/>
      <c r="Q69" s="18"/>
      <c r="R69" s="18"/>
      <c r="S69" s="18"/>
      <c r="T69" s="18"/>
      <c r="U69" s="18"/>
      <c r="V69" s="18"/>
    </row>
    <row r="70" ht="16.2" spans="1:22">
      <c r="A70" s="18"/>
      <c r="B70" s="24"/>
      <c r="C70" s="24"/>
      <c r="D70" s="24"/>
      <c r="E70" s="24"/>
      <c r="F70" s="24"/>
      <c r="G70" s="7"/>
      <c r="H70" s="24"/>
      <c r="I70" s="24"/>
      <c r="J70" s="24"/>
      <c r="K70" s="24"/>
      <c r="L70" s="24"/>
      <c r="M70" s="18"/>
      <c r="N70" s="18"/>
      <c r="O70" s="18"/>
      <c r="P70" s="18"/>
      <c r="Q70" s="18"/>
      <c r="R70" s="18"/>
      <c r="S70" s="18"/>
      <c r="T70" s="18"/>
      <c r="U70" s="18"/>
      <c r="V70" s="18"/>
    </row>
    <row r="71" ht="16.2" spans="1:22">
      <c r="A71" s="18"/>
      <c r="B71" s="24"/>
      <c r="C71" s="24"/>
      <c r="D71" s="24"/>
      <c r="E71" s="24"/>
      <c r="F71" s="24"/>
      <c r="G71" s="7"/>
      <c r="H71" s="24"/>
      <c r="I71" s="24"/>
      <c r="J71" s="24"/>
      <c r="K71" s="24"/>
      <c r="L71" s="24"/>
      <c r="M71" s="18"/>
      <c r="N71" s="18"/>
      <c r="O71" s="18"/>
      <c r="P71" s="18"/>
      <c r="Q71" s="18"/>
      <c r="R71" s="18"/>
      <c r="S71" s="18"/>
      <c r="T71" s="18"/>
      <c r="U71" s="18"/>
      <c r="V71" s="18"/>
    </row>
    <row r="72" ht="16.2" spans="1:22">
      <c r="A72" s="18"/>
      <c r="B72" s="24"/>
      <c r="C72" s="24"/>
      <c r="D72" s="24"/>
      <c r="E72" s="24"/>
      <c r="F72" s="24"/>
      <c r="G72" s="7"/>
      <c r="H72" s="24"/>
      <c r="I72" s="24"/>
      <c r="J72" s="24"/>
      <c r="K72" s="24"/>
      <c r="L72" s="24"/>
      <c r="M72" s="18"/>
      <c r="N72" s="18"/>
      <c r="O72" s="18"/>
      <c r="P72" s="18"/>
      <c r="Q72" s="18"/>
      <c r="R72" s="18"/>
      <c r="S72" s="18"/>
      <c r="T72" s="18"/>
      <c r="U72" s="18"/>
      <c r="V72" s="18"/>
    </row>
    <row r="73" ht="16.2" spans="1:22">
      <c r="A73" s="18"/>
      <c r="B73" s="24"/>
      <c r="C73" s="24"/>
      <c r="D73" s="24"/>
      <c r="E73" s="24"/>
      <c r="F73" s="24"/>
      <c r="G73" s="7"/>
      <c r="H73" s="24"/>
      <c r="I73" s="24"/>
      <c r="J73" s="24"/>
      <c r="K73" s="24"/>
      <c r="L73" s="24"/>
      <c r="M73" s="18"/>
      <c r="N73" s="18"/>
      <c r="O73" s="18"/>
      <c r="P73" s="18"/>
      <c r="Q73" s="18"/>
      <c r="R73" s="18"/>
      <c r="S73" s="18"/>
      <c r="T73" s="18"/>
      <c r="U73" s="18"/>
      <c r="V73" s="18"/>
    </row>
    <row r="74" ht="16.2" spans="1:22">
      <c r="A74" s="18"/>
      <c r="B74" s="24"/>
      <c r="C74" s="24"/>
      <c r="D74" s="24"/>
      <c r="E74" s="24"/>
      <c r="F74" s="24"/>
      <c r="G74" s="7"/>
      <c r="H74" s="24"/>
      <c r="I74" s="24"/>
      <c r="J74" s="24"/>
      <c r="K74" s="24"/>
      <c r="L74" s="24"/>
      <c r="M74" s="18"/>
      <c r="N74" s="18"/>
      <c r="O74" s="18"/>
      <c r="P74" s="18"/>
      <c r="Q74" s="18"/>
      <c r="R74" s="18"/>
      <c r="S74" s="18"/>
      <c r="T74" s="18"/>
      <c r="U74" s="18"/>
      <c r="V74" s="18"/>
    </row>
    <row r="75" ht="16.2" spans="1:22">
      <c r="A75" s="18"/>
      <c r="B75" s="24"/>
      <c r="C75" s="24"/>
      <c r="D75" s="24"/>
      <c r="E75" s="24"/>
      <c r="F75" s="24"/>
      <c r="G75" s="7"/>
      <c r="H75" s="24"/>
      <c r="I75" s="24"/>
      <c r="J75" s="24"/>
      <c r="K75" s="24"/>
      <c r="L75" s="24"/>
      <c r="M75" s="18"/>
      <c r="N75" s="18"/>
      <c r="O75" s="18"/>
      <c r="P75" s="18"/>
      <c r="Q75" s="18"/>
      <c r="R75" s="18"/>
      <c r="S75" s="18"/>
      <c r="T75" s="18"/>
      <c r="U75" s="18"/>
      <c r="V75" s="18"/>
    </row>
    <row r="76" ht="16.2" spans="1:22">
      <c r="A76" s="18"/>
      <c r="B76" s="24"/>
      <c r="C76" s="24"/>
      <c r="D76" s="24"/>
      <c r="E76" s="24"/>
      <c r="F76" s="24"/>
      <c r="G76" s="7"/>
      <c r="H76" s="24"/>
      <c r="I76" s="24"/>
      <c r="J76" s="24"/>
      <c r="K76" s="24"/>
      <c r="L76" s="24"/>
      <c r="M76" s="18"/>
      <c r="N76" s="18"/>
      <c r="O76" s="18"/>
      <c r="P76" s="18"/>
      <c r="Q76" s="18"/>
      <c r="R76" s="18"/>
      <c r="S76" s="18"/>
      <c r="T76" s="18"/>
      <c r="U76" s="18"/>
      <c r="V76" s="18"/>
    </row>
    <row r="77" ht="16.2" spans="1:22">
      <c r="A77" s="18"/>
      <c r="B77" s="24"/>
      <c r="C77" s="24"/>
      <c r="D77" s="24"/>
      <c r="E77" s="24"/>
      <c r="F77" s="24"/>
      <c r="G77" s="7"/>
      <c r="H77" s="24"/>
      <c r="I77" s="24"/>
      <c r="J77" s="24"/>
      <c r="K77" s="24"/>
      <c r="L77" s="24"/>
      <c r="M77" s="18"/>
      <c r="N77" s="18"/>
      <c r="O77" s="18"/>
      <c r="P77" s="18"/>
      <c r="Q77" s="18"/>
      <c r="R77" s="18"/>
      <c r="S77" s="18"/>
      <c r="T77" s="18"/>
      <c r="U77" s="18"/>
      <c r="V77" s="18"/>
    </row>
    <row r="78" ht="16.2" spans="1:22">
      <c r="A78" s="18"/>
      <c r="B78" s="24"/>
      <c r="C78" s="24"/>
      <c r="D78" s="24"/>
      <c r="E78" s="24"/>
      <c r="F78" s="24"/>
      <c r="G78" s="7"/>
      <c r="H78" s="24"/>
      <c r="I78" s="24"/>
      <c r="J78" s="24"/>
      <c r="K78" s="24"/>
      <c r="L78" s="24"/>
      <c r="M78" s="18"/>
      <c r="N78" s="18"/>
      <c r="O78" s="18"/>
      <c r="P78" s="18"/>
      <c r="Q78" s="18"/>
      <c r="R78" s="18"/>
      <c r="S78" s="18"/>
      <c r="T78" s="18"/>
      <c r="U78" s="18"/>
      <c r="V78" s="18"/>
    </row>
    <row r="79" ht="16.2" spans="1:22">
      <c r="A79" s="18"/>
      <c r="B79" s="24"/>
      <c r="C79" s="24"/>
      <c r="D79" s="24"/>
      <c r="E79" s="24"/>
      <c r="F79" s="24"/>
      <c r="G79" s="7"/>
      <c r="H79" s="24"/>
      <c r="I79" s="24"/>
      <c r="J79" s="24"/>
      <c r="K79" s="24"/>
      <c r="L79" s="24"/>
      <c r="M79" s="18"/>
      <c r="N79" s="18"/>
      <c r="O79" s="18"/>
      <c r="P79" s="18"/>
      <c r="Q79" s="18"/>
      <c r="R79" s="18"/>
      <c r="S79" s="18"/>
      <c r="T79" s="18"/>
      <c r="U79" s="18"/>
      <c r="V79" s="18"/>
    </row>
    <row r="80" ht="16.2" spans="1:22">
      <c r="A80" s="18"/>
      <c r="B80" s="24"/>
      <c r="C80" s="24"/>
      <c r="D80" s="24"/>
      <c r="E80" s="24"/>
      <c r="F80" s="24"/>
      <c r="G80" s="7"/>
      <c r="H80" s="24"/>
      <c r="I80" s="24"/>
      <c r="J80" s="24"/>
      <c r="K80" s="24"/>
      <c r="L80" s="24"/>
      <c r="M80" s="18"/>
      <c r="N80" s="18"/>
      <c r="O80" s="18"/>
      <c r="P80" s="18"/>
      <c r="Q80" s="18"/>
      <c r="R80" s="18"/>
      <c r="S80" s="18"/>
      <c r="T80" s="18"/>
      <c r="U80" s="18"/>
      <c r="V80" s="18"/>
    </row>
    <row r="81" ht="16.2" spans="1:22">
      <c r="A81" s="18"/>
      <c r="B81" s="24"/>
      <c r="C81" s="24"/>
      <c r="D81" s="24"/>
      <c r="E81" s="24"/>
      <c r="F81" s="24"/>
      <c r="G81" s="7"/>
      <c r="H81" s="24"/>
      <c r="I81" s="24"/>
      <c r="J81" s="24"/>
      <c r="K81" s="24"/>
      <c r="L81" s="24"/>
      <c r="M81" s="18"/>
      <c r="N81" s="18"/>
      <c r="O81" s="18"/>
      <c r="P81" s="18"/>
      <c r="Q81" s="18"/>
      <c r="R81" s="18"/>
      <c r="S81" s="18"/>
      <c r="T81" s="18"/>
      <c r="U81" s="18"/>
      <c r="V81" s="18"/>
    </row>
    <row r="82" ht="16.2" spans="1:22">
      <c r="A82" s="18"/>
      <c r="B82" s="24"/>
      <c r="C82" s="24"/>
      <c r="D82" s="24"/>
      <c r="E82" s="24"/>
      <c r="F82" s="24"/>
      <c r="G82" s="7"/>
      <c r="H82" s="24"/>
      <c r="I82" s="24"/>
      <c r="J82" s="24"/>
      <c r="K82" s="24"/>
      <c r="L82" s="24"/>
      <c r="M82" s="18"/>
      <c r="N82" s="18"/>
      <c r="O82" s="18"/>
      <c r="P82" s="18"/>
      <c r="Q82" s="18"/>
      <c r="R82" s="18"/>
      <c r="S82" s="18"/>
      <c r="T82" s="18"/>
      <c r="U82" s="18"/>
      <c r="V82" s="18"/>
    </row>
    <row r="83" spans="1:22">
      <c r="A83" s="18"/>
      <c r="B83" s="24"/>
      <c r="C83" s="24"/>
      <c r="D83" s="24"/>
      <c r="E83" s="24"/>
      <c r="F83" s="24"/>
      <c r="G83" s="24"/>
      <c r="H83" s="24"/>
      <c r="I83" s="24"/>
      <c r="J83" s="24"/>
      <c r="K83" s="24"/>
      <c r="L83" s="24"/>
      <c r="M83" s="18"/>
      <c r="N83" s="18"/>
      <c r="O83" s="18"/>
      <c r="P83" s="18"/>
      <c r="Q83" s="18"/>
      <c r="R83" s="18"/>
      <c r="S83" s="18"/>
      <c r="T83" s="18"/>
      <c r="U83" s="18"/>
      <c r="V83" s="18"/>
    </row>
    <row r="84" spans="1:22">
      <c r="A84" s="18"/>
      <c r="B84" s="24"/>
      <c r="C84" s="24"/>
      <c r="D84" s="24"/>
      <c r="E84" s="24"/>
      <c r="F84" s="24"/>
      <c r="G84" s="24"/>
      <c r="H84" s="24"/>
      <c r="I84" s="24"/>
      <c r="J84" s="24"/>
      <c r="K84" s="24"/>
      <c r="L84" s="24"/>
      <c r="M84" s="18"/>
      <c r="N84" s="18"/>
      <c r="O84" s="18"/>
      <c r="P84" s="18"/>
      <c r="Q84" s="18"/>
      <c r="R84" s="18"/>
      <c r="S84" s="18"/>
      <c r="T84" s="18"/>
      <c r="U84" s="18"/>
      <c r="V84" s="18"/>
    </row>
    <row r="85" spans="1:22">
      <c r="A85" s="18"/>
      <c r="B85" s="24"/>
      <c r="C85" s="24"/>
      <c r="D85" s="24"/>
      <c r="E85" s="24"/>
      <c r="F85" s="24"/>
      <c r="G85" s="24"/>
      <c r="I85" s="24"/>
      <c r="J85" s="24"/>
      <c r="K85" s="24"/>
      <c r="L85" s="24"/>
      <c r="M85" s="18"/>
      <c r="N85" s="18"/>
      <c r="O85" s="18"/>
      <c r="P85" s="18"/>
      <c r="Q85" s="18"/>
      <c r="R85" s="18"/>
      <c r="S85" s="18"/>
      <c r="T85" s="18"/>
      <c r="U85" s="18"/>
      <c r="V85" s="18"/>
    </row>
    <row r="86" spans="1:22">
      <c r="A86" s="18"/>
      <c r="B86" s="24"/>
      <c r="C86" s="24"/>
      <c r="D86" s="24"/>
      <c r="E86" s="24"/>
      <c r="F86" s="24"/>
      <c r="G86" s="24"/>
      <c r="H86" s="24"/>
      <c r="I86" s="24"/>
      <c r="J86" s="24"/>
      <c r="K86" s="24"/>
      <c r="L86" s="24"/>
      <c r="M86" s="18"/>
      <c r="N86" s="18"/>
      <c r="O86" s="18"/>
      <c r="P86" s="18"/>
      <c r="Q86" s="18"/>
      <c r="R86" s="18"/>
      <c r="S86" s="18"/>
      <c r="T86" s="18"/>
      <c r="U86" s="18"/>
      <c r="V86" s="18"/>
    </row>
    <row r="87" spans="1:22">
      <c r="A87" s="18"/>
      <c r="B87" s="24"/>
      <c r="C87" s="24"/>
      <c r="D87" s="24"/>
      <c r="E87" s="24"/>
      <c r="F87" s="24"/>
      <c r="G87" s="24"/>
      <c r="H87" s="24"/>
      <c r="I87" s="24"/>
      <c r="J87" s="24"/>
      <c r="K87" s="24"/>
      <c r="L87" s="24"/>
      <c r="M87" s="18"/>
      <c r="N87" s="18"/>
      <c r="O87" s="18"/>
      <c r="P87" s="18"/>
      <c r="Q87" s="18"/>
      <c r="R87" s="18"/>
      <c r="S87" s="18"/>
      <c r="T87" s="18"/>
      <c r="U87" s="18"/>
      <c r="V87" s="18"/>
    </row>
    <row r="88" spans="1:22">
      <c r="A88" s="18"/>
      <c r="B88" s="24"/>
      <c r="C88" s="24"/>
      <c r="D88" s="24"/>
      <c r="E88" s="24"/>
      <c r="F88" s="24"/>
      <c r="G88" s="24"/>
      <c r="H88" s="24"/>
      <c r="I88" s="24"/>
      <c r="J88" s="24"/>
      <c r="K88" s="24"/>
      <c r="L88" s="24"/>
      <c r="M88" s="18"/>
      <c r="N88" s="18"/>
      <c r="O88" s="18"/>
      <c r="P88" s="18"/>
      <c r="Q88" s="18"/>
      <c r="R88" s="18"/>
      <c r="S88" s="18"/>
      <c r="T88" s="18"/>
      <c r="U88" s="18"/>
      <c r="V88" s="18"/>
    </row>
    <row r="89" spans="1:22">
      <c r="A89" s="18"/>
      <c r="B89" s="24"/>
      <c r="C89" s="24"/>
      <c r="D89" s="24"/>
      <c r="E89" s="24"/>
      <c r="F89" s="24"/>
      <c r="G89" s="24"/>
      <c r="H89" s="24"/>
      <c r="I89" s="24"/>
      <c r="J89" s="24"/>
      <c r="K89" s="24"/>
      <c r="L89" s="24"/>
      <c r="M89" s="18"/>
      <c r="N89" s="18"/>
      <c r="O89" s="18"/>
      <c r="P89" s="18"/>
      <c r="Q89" s="18"/>
      <c r="R89" s="18"/>
      <c r="S89" s="18"/>
      <c r="T89" s="18"/>
      <c r="U89" s="18"/>
      <c r="V89" s="18"/>
    </row>
    <row r="90" spans="1:22">
      <c r="A90" s="18"/>
      <c r="B90" s="24"/>
      <c r="C90" s="24"/>
      <c r="D90" s="24"/>
      <c r="E90" s="24"/>
      <c r="F90" s="24"/>
      <c r="G90" s="24"/>
      <c r="H90" s="24"/>
      <c r="I90" s="24"/>
      <c r="J90" s="24"/>
      <c r="K90" s="24"/>
      <c r="L90" s="24"/>
      <c r="M90" s="18"/>
      <c r="N90" s="18"/>
      <c r="O90" s="18"/>
      <c r="P90" s="18"/>
      <c r="Q90" s="18"/>
      <c r="R90" s="18"/>
      <c r="S90" s="18"/>
      <c r="T90" s="18"/>
      <c r="U90" s="18"/>
      <c r="V90" s="18"/>
    </row>
    <row r="91" spans="1:22">
      <c r="A91" s="18"/>
      <c r="B91" s="24"/>
      <c r="C91" s="24"/>
      <c r="D91" s="24"/>
      <c r="E91" s="24"/>
      <c r="F91" s="24"/>
      <c r="G91" s="24"/>
      <c r="H91" s="24"/>
      <c r="I91" s="24"/>
      <c r="J91" s="24"/>
      <c r="K91" s="24"/>
      <c r="L91" s="24"/>
      <c r="M91" s="18"/>
      <c r="N91" s="18"/>
      <c r="O91" s="18"/>
      <c r="P91" s="18"/>
      <c r="Q91" s="18"/>
      <c r="R91" s="18"/>
      <c r="S91" s="18"/>
      <c r="T91" s="18"/>
      <c r="U91" s="18"/>
      <c r="V91" s="18"/>
    </row>
    <row r="92" spans="1:22">
      <c r="A92" s="18"/>
      <c r="B92" s="24"/>
      <c r="C92" s="24"/>
      <c r="D92" s="24"/>
      <c r="E92" s="24"/>
      <c r="F92" s="24"/>
      <c r="G92" s="24"/>
      <c r="H92" s="24"/>
      <c r="I92" s="24"/>
      <c r="J92" s="24"/>
      <c r="K92" s="24"/>
      <c r="L92" s="24"/>
      <c r="M92" s="18"/>
      <c r="N92" s="18"/>
      <c r="O92" s="18"/>
      <c r="P92" s="18"/>
      <c r="Q92" s="18"/>
      <c r="R92" s="18"/>
      <c r="S92" s="18"/>
      <c r="T92" s="18"/>
      <c r="U92" s="18"/>
      <c r="V92" s="18"/>
    </row>
    <row r="93" spans="1:22">
      <c r="A93" s="18"/>
      <c r="B93" s="24"/>
      <c r="C93" s="24"/>
      <c r="D93" s="24"/>
      <c r="E93" s="24"/>
      <c r="F93" s="24"/>
      <c r="G93" s="24"/>
      <c r="H93" s="24"/>
      <c r="I93" s="24"/>
      <c r="J93" s="24"/>
      <c r="K93" s="24"/>
      <c r="L93" s="24"/>
      <c r="M93" s="18"/>
      <c r="N93" s="18"/>
      <c r="O93" s="18"/>
      <c r="P93" s="18"/>
      <c r="Q93" s="18"/>
      <c r="R93" s="18"/>
      <c r="S93" s="18"/>
      <c r="T93" s="18"/>
      <c r="U93" s="18"/>
      <c r="V93" s="18"/>
    </row>
    <row r="94" spans="1:22">
      <c r="A94" s="18"/>
      <c r="B94" s="24"/>
      <c r="C94" s="24"/>
      <c r="D94" s="24"/>
      <c r="E94" s="24"/>
      <c r="F94" s="24"/>
      <c r="G94" s="24"/>
      <c r="H94" s="24"/>
      <c r="I94" s="24"/>
      <c r="J94" s="24"/>
      <c r="K94" s="24"/>
      <c r="L94" s="24"/>
      <c r="M94" s="18"/>
      <c r="N94" s="18"/>
      <c r="O94" s="18"/>
      <c r="P94" s="18"/>
      <c r="Q94" s="18"/>
      <c r="R94" s="18"/>
      <c r="S94" s="18"/>
      <c r="T94" s="18"/>
      <c r="U94" s="18"/>
      <c r="V94" s="18"/>
    </row>
    <row r="95" spans="1:22">
      <c r="A95" s="18"/>
      <c r="B95" s="24"/>
      <c r="C95" s="24"/>
      <c r="D95" s="24"/>
      <c r="E95" s="24"/>
      <c r="F95" s="24"/>
      <c r="G95" s="24"/>
      <c r="H95" s="24"/>
      <c r="I95" s="24"/>
      <c r="J95" s="24"/>
      <c r="K95" s="24"/>
      <c r="L95" s="24"/>
      <c r="M95" s="18"/>
      <c r="N95" s="18"/>
      <c r="O95" s="18"/>
      <c r="P95" s="18"/>
      <c r="Q95" s="18"/>
      <c r="R95" s="18"/>
      <c r="S95" s="18"/>
      <c r="T95" s="18"/>
      <c r="U95" s="18"/>
      <c r="V95" s="18"/>
    </row>
    <row r="96" spans="1:22">
      <c r="A96" s="18"/>
      <c r="B96" s="24"/>
      <c r="C96" s="24"/>
      <c r="D96" s="24"/>
      <c r="E96" s="24"/>
      <c r="F96" s="24"/>
      <c r="G96" s="24"/>
      <c r="H96" s="24"/>
      <c r="I96" s="24"/>
      <c r="J96" s="24"/>
      <c r="K96" s="24"/>
      <c r="L96" s="24"/>
      <c r="M96" s="18"/>
      <c r="N96" s="18"/>
      <c r="O96" s="18"/>
      <c r="P96" s="18"/>
      <c r="Q96" s="18"/>
      <c r="R96" s="18"/>
      <c r="S96" s="18"/>
      <c r="T96" s="18"/>
      <c r="U96" s="18"/>
      <c r="V96" s="18"/>
    </row>
    <row r="97" spans="1:22">
      <c r="A97" s="18"/>
      <c r="B97" s="24"/>
      <c r="C97" s="24"/>
      <c r="D97" s="24"/>
      <c r="E97" s="24"/>
      <c r="F97" s="24"/>
      <c r="G97" s="24"/>
      <c r="H97" s="24"/>
      <c r="I97" s="24"/>
      <c r="J97" s="24"/>
      <c r="K97" s="24"/>
      <c r="L97" s="24"/>
      <c r="M97" s="18"/>
      <c r="N97" s="18"/>
      <c r="O97" s="18"/>
      <c r="P97" s="18"/>
      <c r="Q97" s="18"/>
      <c r="R97" s="18"/>
      <c r="S97" s="18"/>
      <c r="T97" s="18"/>
      <c r="U97" s="18"/>
      <c r="V97" s="18"/>
    </row>
    <row r="98" spans="1:22">
      <c r="A98" s="18"/>
      <c r="B98" s="24"/>
      <c r="C98" s="24"/>
      <c r="D98" s="24"/>
      <c r="E98" s="24"/>
      <c r="F98" s="24"/>
      <c r="G98" s="24"/>
      <c r="H98" s="24"/>
      <c r="I98" s="24"/>
      <c r="J98" s="24"/>
      <c r="K98" s="24"/>
      <c r="L98" s="24"/>
      <c r="M98" s="18"/>
      <c r="N98" s="18"/>
      <c r="O98" s="18"/>
      <c r="P98" s="18"/>
      <c r="Q98" s="18"/>
      <c r="R98" s="18"/>
      <c r="S98" s="18"/>
      <c r="T98" s="18"/>
      <c r="U98" s="18"/>
      <c r="V98" s="18"/>
    </row>
    <row r="99" spans="1:22">
      <c r="A99" s="18"/>
      <c r="B99" s="24"/>
      <c r="C99" s="24"/>
      <c r="D99" s="24"/>
      <c r="E99" s="24"/>
      <c r="F99" s="24"/>
      <c r="G99" s="24"/>
      <c r="H99" s="24"/>
      <c r="I99" s="24"/>
      <c r="J99" s="24"/>
      <c r="K99" s="24"/>
      <c r="L99" s="24"/>
      <c r="M99" s="18"/>
      <c r="N99" s="18"/>
      <c r="O99" s="18"/>
      <c r="P99" s="18"/>
      <c r="Q99" s="18"/>
      <c r="R99" s="18"/>
      <c r="S99" s="18"/>
      <c r="T99" s="18"/>
      <c r="U99" s="18"/>
      <c r="V99" s="18"/>
    </row>
    <row r="100" spans="1:22">
      <c r="A100" s="18"/>
      <c r="B100" s="24"/>
      <c r="C100" s="24"/>
      <c r="D100" s="24"/>
      <c r="E100" s="24"/>
      <c r="F100" s="24"/>
      <c r="G100" s="24"/>
      <c r="H100" s="24"/>
      <c r="I100" s="24"/>
      <c r="J100" s="24"/>
      <c r="K100" s="24"/>
      <c r="L100" s="24"/>
      <c r="M100" s="18"/>
      <c r="N100" s="18"/>
      <c r="O100" s="18"/>
      <c r="P100" s="18"/>
      <c r="Q100" s="18"/>
      <c r="R100" s="18"/>
      <c r="S100" s="18"/>
      <c r="T100" s="18"/>
      <c r="U100" s="18"/>
      <c r="V100" s="18"/>
    </row>
    <row r="101" spans="1:22">
      <c r="A101" s="18"/>
      <c r="B101" s="24"/>
      <c r="C101" s="24"/>
      <c r="D101" s="24"/>
      <c r="E101" s="24"/>
      <c r="F101" s="24"/>
      <c r="G101" s="24"/>
      <c r="H101" s="24"/>
      <c r="I101" s="24"/>
      <c r="J101" s="24"/>
      <c r="K101" s="24"/>
      <c r="L101" s="24"/>
      <c r="M101" s="18"/>
      <c r="N101" s="18"/>
      <c r="O101" s="18"/>
      <c r="P101" s="18"/>
      <c r="Q101" s="18"/>
      <c r="R101" s="18"/>
      <c r="S101" s="18"/>
      <c r="T101" s="18"/>
      <c r="U101" s="18"/>
      <c r="V101" s="18"/>
    </row>
    <row r="102" spans="1:22">
      <c r="A102" s="18"/>
      <c r="B102" s="24"/>
      <c r="C102" s="24"/>
      <c r="D102" s="24"/>
      <c r="E102" s="24"/>
      <c r="F102" s="24"/>
      <c r="G102" s="24"/>
      <c r="H102" s="24"/>
      <c r="I102" s="24"/>
      <c r="J102" s="24"/>
      <c r="K102" s="24"/>
      <c r="L102" s="24"/>
      <c r="M102" s="18"/>
      <c r="N102" s="18"/>
      <c r="O102" s="18"/>
      <c r="P102" s="18"/>
      <c r="Q102" s="18"/>
      <c r="R102" s="18"/>
      <c r="S102" s="18"/>
      <c r="T102" s="18"/>
      <c r="U102" s="18"/>
      <c r="V102" s="18"/>
    </row>
    <row r="103" spans="1:22">
      <c r="A103" s="18"/>
      <c r="B103" s="24"/>
      <c r="C103" s="24"/>
      <c r="D103" s="24"/>
      <c r="E103" s="24"/>
      <c r="F103" s="24"/>
      <c r="G103" s="24"/>
      <c r="H103" s="24"/>
      <c r="I103" s="24"/>
      <c r="J103" s="24"/>
      <c r="K103" s="24"/>
      <c r="L103" s="24"/>
      <c r="M103" s="18"/>
      <c r="N103" s="18"/>
      <c r="O103" s="18"/>
      <c r="P103" s="18"/>
      <c r="Q103" s="18"/>
      <c r="R103" s="18"/>
      <c r="S103" s="18"/>
      <c r="T103" s="18"/>
      <c r="U103" s="18"/>
      <c r="V103" s="18"/>
    </row>
    <row r="104" spans="1:22">
      <c r="A104" s="18"/>
      <c r="B104" s="24"/>
      <c r="C104" s="24"/>
      <c r="D104" s="24"/>
      <c r="E104" s="24"/>
      <c r="F104" s="24"/>
      <c r="G104" s="24"/>
      <c r="H104" s="24"/>
      <c r="I104" s="24"/>
      <c r="J104" s="24"/>
      <c r="K104" s="24"/>
      <c r="L104" s="24"/>
      <c r="M104" s="18"/>
      <c r="N104" s="18"/>
      <c r="O104" s="18"/>
      <c r="P104" s="18"/>
      <c r="Q104" s="18"/>
      <c r="R104" s="18"/>
      <c r="S104" s="18"/>
      <c r="T104" s="18"/>
      <c r="U104" s="18"/>
      <c r="V104" s="18"/>
    </row>
    <row r="105" spans="1:22">
      <c r="A105" s="18"/>
      <c r="B105" s="24"/>
      <c r="C105" s="24"/>
      <c r="D105" s="24"/>
      <c r="E105" s="24"/>
      <c r="F105" s="24"/>
      <c r="G105" s="24"/>
      <c r="H105" s="24"/>
      <c r="I105" s="24"/>
      <c r="J105" s="24"/>
      <c r="K105" s="24"/>
      <c r="L105" s="24"/>
      <c r="M105" s="18"/>
      <c r="N105" s="18"/>
      <c r="O105" s="18"/>
      <c r="P105" s="18"/>
      <c r="Q105" s="18"/>
      <c r="R105" s="18"/>
      <c r="S105" s="18"/>
      <c r="T105" s="18"/>
      <c r="U105" s="18"/>
      <c r="V105" s="18"/>
    </row>
    <row r="106" spans="1:22">
      <c r="A106" s="18"/>
      <c r="B106" s="24"/>
      <c r="C106" s="24"/>
      <c r="D106" s="24"/>
      <c r="E106" s="24"/>
      <c r="F106" s="24"/>
      <c r="G106" s="24"/>
      <c r="H106" s="24"/>
      <c r="I106" s="24"/>
      <c r="J106" s="24"/>
      <c r="K106" s="24"/>
      <c r="L106" s="24"/>
      <c r="M106" s="18"/>
      <c r="N106" s="18"/>
      <c r="O106" s="18"/>
      <c r="P106" s="18"/>
      <c r="Q106" s="18"/>
      <c r="R106" s="18"/>
      <c r="S106" s="18"/>
      <c r="T106" s="18"/>
      <c r="U106" s="18"/>
      <c r="V106" s="18"/>
    </row>
    <row r="107" spans="1:22">
      <c r="A107" s="18"/>
      <c r="B107" s="24"/>
      <c r="C107" s="24"/>
      <c r="D107" s="24"/>
      <c r="E107" s="24"/>
      <c r="F107" s="24"/>
      <c r="G107" s="24"/>
      <c r="H107" s="24"/>
      <c r="I107" s="24"/>
      <c r="J107" s="24"/>
      <c r="K107" s="24"/>
      <c r="L107" s="24"/>
      <c r="M107" s="18"/>
      <c r="N107" s="18"/>
      <c r="O107" s="18"/>
      <c r="P107" s="18"/>
      <c r="Q107" s="18"/>
      <c r="R107" s="18"/>
      <c r="S107" s="18"/>
      <c r="T107" s="18"/>
      <c r="U107" s="18"/>
      <c r="V107" s="18"/>
    </row>
    <row r="108" spans="1:22">
      <c r="A108" s="18"/>
      <c r="B108" s="24"/>
      <c r="C108" s="24"/>
      <c r="D108" s="24"/>
      <c r="E108" s="24"/>
      <c r="F108" s="24"/>
      <c r="G108" s="24"/>
      <c r="H108" s="24"/>
      <c r="I108" s="24"/>
      <c r="J108" s="24"/>
      <c r="K108" s="24"/>
      <c r="L108" s="24"/>
      <c r="M108" s="18"/>
      <c r="N108" s="18"/>
      <c r="O108" s="18"/>
      <c r="P108" s="18"/>
      <c r="Q108" s="18"/>
      <c r="R108" s="18"/>
      <c r="S108" s="18"/>
      <c r="T108" s="18"/>
      <c r="U108" s="18"/>
      <c r="V108" s="18"/>
    </row>
    <row r="109" spans="1:22">
      <c r="A109" s="18"/>
      <c r="B109" s="24"/>
      <c r="C109" s="24"/>
      <c r="D109" s="24"/>
      <c r="E109" s="24"/>
      <c r="F109" s="24"/>
      <c r="G109" s="24"/>
      <c r="H109" s="24"/>
      <c r="I109" s="24"/>
      <c r="J109" s="24"/>
      <c r="K109" s="24"/>
      <c r="L109" s="24"/>
      <c r="M109" s="18"/>
      <c r="N109" s="18"/>
      <c r="O109" s="18"/>
      <c r="P109" s="18"/>
      <c r="Q109" s="18"/>
      <c r="R109" s="18"/>
      <c r="S109" s="18"/>
      <c r="T109" s="18"/>
      <c r="U109" s="18"/>
      <c r="V109" s="18"/>
    </row>
    <row r="110" spans="1:22">
      <c r="A110" s="18"/>
      <c r="B110" s="24"/>
      <c r="C110" s="24"/>
      <c r="D110" s="24"/>
      <c r="E110" s="24"/>
      <c r="F110" s="24"/>
      <c r="G110" s="24"/>
      <c r="H110" s="24"/>
      <c r="I110" s="24"/>
      <c r="J110" s="24"/>
      <c r="K110" s="24"/>
      <c r="L110" s="24"/>
      <c r="M110" s="18"/>
      <c r="N110" s="18"/>
      <c r="O110" s="18"/>
      <c r="P110" s="18"/>
      <c r="Q110" s="18"/>
      <c r="R110" s="18"/>
      <c r="S110" s="18"/>
      <c r="T110" s="18"/>
      <c r="U110" s="18"/>
      <c r="V110" s="18"/>
    </row>
    <row r="111" spans="1:22">
      <c r="A111" s="18"/>
      <c r="B111" s="24"/>
      <c r="C111" s="24"/>
      <c r="D111" s="24"/>
      <c r="E111" s="24"/>
      <c r="F111" s="24"/>
      <c r="G111" s="24"/>
      <c r="H111" s="24"/>
      <c r="I111" s="24"/>
      <c r="J111" s="24"/>
      <c r="K111" s="24"/>
      <c r="L111" s="24"/>
      <c r="M111" s="18"/>
      <c r="N111" s="18"/>
      <c r="O111" s="18"/>
      <c r="P111" s="18"/>
      <c r="Q111" s="18"/>
      <c r="R111" s="18"/>
      <c r="S111" s="18"/>
      <c r="T111" s="18"/>
      <c r="U111" s="18"/>
      <c r="V111" s="18"/>
    </row>
    <row r="112" spans="1:22">
      <c r="A112" s="18"/>
      <c r="B112" s="24"/>
      <c r="C112" s="24"/>
      <c r="D112" s="24"/>
      <c r="E112" s="24"/>
      <c r="F112" s="24"/>
      <c r="G112" s="24"/>
      <c r="H112" s="24"/>
      <c r="I112" s="24"/>
      <c r="J112" s="24"/>
      <c r="K112" s="24"/>
      <c r="L112" s="24"/>
      <c r="M112" s="18"/>
      <c r="N112" s="18"/>
      <c r="O112" s="18"/>
      <c r="P112" s="18"/>
      <c r="Q112" s="18"/>
      <c r="R112" s="18"/>
      <c r="S112" s="18"/>
      <c r="T112" s="18"/>
      <c r="U112" s="18"/>
      <c r="V112" s="18"/>
    </row>
    <row r="113" spans="1:22">
      <c r="A113" s="18"/>
      <c r="B113" s="24"/>
      <c r="C113" s="24"/>
      <c r="D113" s="24"/>
      <c r="E113" s="24"/>
      <c r="F113" s="24"/>
      <c r="G113" s="24"/>
      <c r="H113" s="24"/>
      <c r="I113" s="24"/>
      <c r="J113" s="24"/>
      <c r="K113" s="24"/>
      <c r="L113" s="24"/>
      <c r="M113" s="18"/>
      <c r="N113" s="18"/>
      <c r="O113" s="18"/>
      <c r="P113" s="18"/>
      <c r="Q113" s="18"/>
      <c r="R113" s="18"/>
      <c r="S113" s="18"/>
      <c r="T113" s="18"/>
      <c r="U113" s="18"/>
      <c r="V113" s="18"/>
    </row>
    <row r="114" spans="1:22">
      <c r="A114" s="18"/>
      <c r="B114" s="24"/>
      <c r="C114" s="24"/>
      <c r="D114" s="24"/>
      <c r="E114" s="24"/>
      <c r="F114" s="24"/>
      <c r="G114" s="24"/>
      <c r="H114" s="24"/>
      <c r="I114" s="24"/>
      <c r="J114" s="24"/>
      <c r="K114" s="24"/>
      <c r="L114" s="24"/>
      <c r="M114" s="18"/>
      <c r="N114" s="18"/>
      <c r="O114" s="18"/>
      <c r="P114" s="18"/>
      <c r="Q114" s="18"/>
      <c r="R114" s="18"/>
      <c r="S114" s="18"/>
      <c r="T114" s="18"/>
      <c r="U114" s="18"/>
      <c r="V114" s="18"/>
    </row>
    <row r="115" spans="1:22">
      <c r="A115" s="18"/>
      <c r="B115" s="24"/>
      <c r="C115" s="24"/>
      <c r="D115" s="24"/>
      <c r="E115" s="24"/>
      <c r="F115" s="24"/>
      <c r="G115" s="24"/>
      <c r="H115" s="24"/>
      <c r="I115" s="24"/>
      <c r="J115" s="24"/>
      <c r="K115" s="24"/>
      <c r="L115" s="24"/>
      <c r="M115" s="18"/>
      <c r="N115" s="18"/>
      <c r="O115" s="18"/>
      <c r="P115" s="18"/>
      <c r="Q115" s="18"/>
      <c r="R115" s="18"/>
      <c r="S115" s="18"/>
      <c r="T115" s="18"/>
      <c r="U115" s="18"/>
      <c r="V115" s="18"/>
    </row>
    <row r="116" spans="1:22">
      <c r="A116" s="18"/>
      <c r="B116" s="24"/>
      <c r="C116" s="24"/>
      <c r="D116" s="24"/>
      <c r="E116" s="24"/>
      <c r="F116" s="24"/>
      <c r="G116" s="24"/>
      <c r="H116" s="24"/>
      <c r="I116" s="24"/>
      <c r="J116" s="24"/>
      <c r="K116" s="24"/>
      <c r="L116" s="24"/>
      <c r="M116" s="18"/>
      <c r="N116" s="18"/>
      <c r="O116" s="18"/>
      <c r="P116" s="18"/>
      <c r="Q116" s="18"/>
      <c r="R116" s="18"/>
      <c r="S116" s="18"/>
      <c r="T116" s="18"/>
      <c r="U116" s="18"/>
      <c r="V116" s="18"/>
    </row>
    <row r="117" spans="1:22">
      <c r="A117" s="18"/>
      <c r="B117" s="24"/>
      <c r="C117" s="24"/>
      <c r="D117" s="24"/>
      <c r="E117" s="24"/>
      <c r="F117" s="24"/>
      <c r="G117" s="24"/>
      <c r="H117" s="24"/>
      <c r="I117" s="24"/>
      <c r="J117" s="24"/>
      <c r="K117" s="24"/>
      <c r="L117" s="24"/>
      <c r="M117" s="18"/>
      <c r="N117" s="18"/>
      <c r="O117" s="18"/>
      <c r="P117" s="18"/>
      <c r="Q117" s="18"/>
      <c r="R117" s="18"/>
      <c r="S117" s="18"/>
      <c r="T117" s="18"/>
      <c r="U117" s="18"/>
      <c r="V117" s="18"/>
    </row>
    <row r="118" spans="1:22">
      <c r="A118" s="18"/>
      <c r="B118" s="24"/>
      <c r="C118" s="24"/>
      <c r="D118" s="24"/>
      <c r="E118" s="24"/>
      <c r="F118" s="24"/>
      <c r="G118" s="24"/>
      <c r="H118" s="24"/>
      <c r="I118" s="24"/>
      <c r="J118" s="24"/>
      <c r="K118" s="24"/>
      <c r="L118" s="24"/>
      <c r="M118" s="18"/>
      <c r="N118" s="18"/>
      <c r="O118" s="18"/>
      <c r="P118" s="18"/>
      <c r="Q118" s="18"/>
      <c r="R118" s="18"/>
      <c r="S118" s="18"/>
      <c r="T118" s="18"/>
      <c r="U118" s="18"/>
      <c r="V118" s="18"/>
    </row>
    <row r="119" spans="1:22">
      <c r="A119" s="18"/>
      <c r="B119" s="24"/>
      <c r="C119" s="24"/>
      <c r="D119" s="24"/>
      <c r="E119" s="24"/>
      <c r="F119" s="24"/>
      <c r="G119" s="24"/>
      <c r="H119" s="24"/>
      <c r="I119" s="24"/>
      <c r="J119" s="24"/>
      <c r="K119" s="24"/>
      <c r="L119" s="24"/>
      <c r="M119" s="18"/>
      <c r="N119" s="18"/>
      <c r="O119" s="18"/>
      <c r="P119" s="18"/>
      <c r="Q119" s="18"/>
      <c r="R119" s="18"/>
      <c r="S119" s="18"/>
      <c r="T119" s="18"/>
      <c r="U119" s="18"/>
      <c r="V119" s="18"/>
    </row>
    <row r="120" spans="1:22">
      <c r="A120" s="18"/>
      <c r="B120" s="24"/>
      <c r="C120" s="24"/>
      <c r="D120" s="24"/>
      <c r="E120" s="24"/>
      <c r="F120" s="24"/>
      <c r="G120" s="24"/>
      <c r="H120" s="24"/>
      <c r="I120" s="24"/>
      <c r="J120" s="24"/>
      <c r="K120" s="24"/>
      <c r="L120" s="24"/>
      <c r="M120" s="18"/>
      <c r="N120" s="18"/>
      <c r="O120" s="18"/>
      <c r="P120" s="18"/>
      <c r="Q120" s="18"/>
      <c r="R120" s="18"/>
      <c r="S120" s="18"/>
      <c r="T120" s="18"/>
      <c r="U120" s="18"/>
      <c r="V120" s="18"/>
    </row>
    <row r="121" spans="1:22">
      <c r="A121" s="18"/>
      <c r="B121" s="24"/>
      <c r="C121" s="24"/>
      <c r="D121" s="24"/>
      <c r="E121" s="24"/>
      <c r="F121" s="24"/>
      <c r="G121" s="24"/>
      <c r="H121" s="24"/>
      <c r="I121" s="24"/>
      <c r="J121" s="24"/>
      <c r="K121" s="24"/>
      <c r="L121" s="24"/>
      <c r="M121" s="18"/>
      <c r="N121" s="18"/>
      <c r="O121" s="18"/>
      <c r="P121" s="18"/>
      <c r="Q121" s="18"/>
      <c r="R121" s="18"/>
      <c r="S121" s="18"/>
      <c r="T121" s="18"/>
      <c r="U121" s="18"/>
      <c r="V121" s="18"/>
    </row>
    <row r="122" spans="1:22">
      <c r="A122" s="18"/>
      <c r="B122" s="24"/>
      <c r="C122" s="24"/>
      <c r="D122" s="24"/>
      <c r="E122" s="24"/>
      <c r="F122" s="24"/>
      <c r="G122" s="24"/>
      <c r="H122" s="24"/>
      <c r="I122" s="24"/>
      <c r="J122" s="24"/>
      <c r="K122" s="24"/>
      <c r="L122" s="24"/>
      <c r="M122" s="18"/>
      <c r="N122" s="18"/>
      <c r="O122" s="18"/>
      <c r="P122" s="18"/>
      <c r="Q122" s="18"/>
      <c r="R122" s="18"/>
      <c r="S122" s="18"/>
      <c r="T122" s="18"/>
      <c r="U122" s="18"/>
      <c r="V122" s="18"/>
    </row>
    <row r="123" spans="1:22">
      <c r="A123" s="18"/>
      <c r="B123" s="24"/>
      <c r="C123" s="24"/>
      <c r="D123" s="24"/>
      <c r="E123" s="24"/>
      <c r="F123" s="24"/>
      <c r="G123" s="24"/>
      <c r="H123" s="24"/>
      <c r="I123" s="24"/>
      <c r="J123" s="24"/>
      <c r="K123" s="24"/>
      <c r="L123" s="24"/>
      <c r="M123" s="18"/>
      <c r="N123" s="18"/>
      <c r="O123" s="18"/>
      <c r="P123" s="18"/>
      <c r="Q123" s="18"/>
      <c r="R123" s="18"/>
      <c r="S123" s="18"/>
      <c r="T123" s="18"/>
      <c r="U123" s="18"/>
      <c r="V123" s="18"/>
    </row>
    <row r="124" spans="1:22">
      <c r="A124" s="18"/>
      <c r="B124" s="24"/>
      <c r="C124" s="24"/>
      <c r="D124" s="24"/>
      <c r="E124" s="24"/>
      <c r="F124" s="24"/>
      <c r="G124" s="24"/>
      <c r="H124" s="24"/>
      <c r="I124" s="24"/>
      <c r="J124" s="24"/>
      <c r="K124" s="24"/>
      <c r="L124" s="24"/>
      <c r="M124" s="18"/>
      <c r="N124" s="18"/>
      <c r="O124" s="18"/>
      <c r="P124" s="18"/>
      <c r="Q124" s="18"/>
      <c r="R124" s="18"/>
      <c r="S124" s="18"/>
      <c r="T124" s="18"/>
      <c r="U124" s="18"/>
      <c r="V124" s="18"/>
    </row>
    <row r="125" spans="1:22">
      <c r="A125" s="18"/>
      <c r="B125" s="24"/>
      <c r="C125" s="24"/>
      <c r="D125" s="24"/>
      <c r="E125" s="24"/>
      <c r="F125" s="24"/>
      <c r="G125" s="24"/>
      <c r="H125" s="24"/>
      <c r="I125" s="24"/>
      <c r="J125" s="24"/>
      <c r="K125" s="24"/>
      <c r="L125" s="24"/>
      <c r="M125" s="18"/>
      <c r="N125" s="18"/>
      <c r="O125" s="18"/>
      <c r="P125" s="18"/>
      <c r="Q125" s="18"/>
      <c r="R125" s="18"/>
      <c r="S125" s="18"/>
      <c r="T125" s="18"/>
      <c r="U125" s="18"/>
      <c r="V125" s="18"/>
    </row>
    <row r="126" spans="1:22">
      <c r="A126" s="18"/>
      <c r="B126" s="24"/>
      <c r="C126" s="24"/>
      <c r="D126" s="24"/>
      <c r="E126" s="24"/>
      <c r="F126" s="24"/>
      <c r="G126" s="24"/>
      <c r="H126" s="24"/>
      <c r="I126" s="24"/>
      <c r="J126" s="24"/>
      <c r="K126" s="24"/>
      <c r="L126" s="24"/>
      <c r="M126" s="18"/>
      <c r="N126" s="18"/>
      <c r="O126" s="18"/>
      <c r="P126" s="18"/>
      <c r="Q126" s="18"/>
      <c r="R126" s="18"/>
      <c r="S126" s="18"/>
      <c r="T126" s="18"/>
      <c r="U126" s="18"/>
      <c r="V126" s="18"/>
    </row>
    <row r="127" spans="1:22">
      <c r="A127" s="18"/>
      <c r="B127" s="24"/>
      <c r="C127" s="24"/>
      <c r="D127" s="24"/>
      <c r="E127" s="24"/>
      <c r="F127" s="24"/>
      <c r="G127" s="24"/>
      <c r="H127" s="24"/>
      <c r="I127" s="24"/>
      <c r="J127" s="24"/>
      <c r="K127" s="24"/>
      <c r="L127" s="24"/>
      <c r="M127" s="18"/>
      <c r="N127" s="18"/>
      <c r="O127" s="18"/>
      <c r="P127" s="18"/>
      <c r="Q127" s="18"/>
      <c r="R127" s="18"/>
      <c r="S127" s="18"/>
      <c r="T127" s="18"/>
      <c r="U127" s="18"/>
      <c r="V127" s="18"/>
    </row>
    <row r="128" spans="1:22">
      <c r="A128" s="18"/>
      <c r="B128" s="24"/>
      <c r="C128" s="24"/>
      <c r="D128" s="24"/>
      <c r="E128" s="24"/>
      <c r="F128" s="24"/>
      <c r="G128" s="24"/>
      <c r="H128" s="24"/>
      <c r="I128" s="24"/>
      <c r="J128" s="24"/>
      <c r="K128" s="24"/>
      <c r="L128" s="24"/>
      <c r="M128" s="18"/>
      <c r="N128" s="18"/>
      <c r="O128" s="18"/>
      <c r="P128" s="18"/>
      <c r="Q128" s="18"/>
      <c r="R128" s="18"/>
      <c r="S128" s="18"/>
      <c r="T128" s="18"/>
      <c r="U128" s="18"/>
      <c r="V128" s="18"/>
    </row>
    <row r="129" spans="1:22">
      <c r="A129" s="18"/>
      <c r="B129" s="24"/>
      <c r="C129" s="24"/>
      <c r="D129" s="24"/>
      <c r="E129" s="24"/>
      <c r="F129" s="24"/>
      <c r="G129" s="24"/>
      <c r="H129" s="24"/>
      <c r="I129" s="24"/>
      <c r="J129" s="24"/>
      <c r="K129" s="24"/>
      <c r="L129" s="24"/>
      <c r="M129" s="18"/>
      <c r="N129" s="18"/>
      <c r="O129" s="18"/>
      <c r="P129" s="18"/>
      <c r="Q129" s="18"/>
      <c r="R129" s="18"/>
      <c r="S129" s="18"/>
      <c r="T129" s="18"/>
      <c r="U129" s="18"/>
      <c r="V129" s="18"/>
    </row>
    <row r="130" spans="1:22">
      <c r="A130" s="18"/>
      <c r="B130" s="24"/>
      <c r="C130" s="24"/>
      <c r="D130" s="24"/>
      <c r="E130" s="24"/>
      <c r="F130" s="24"/>
      <c r="G130" s="24"/>
      <c r="H130" s="24"/>
      <c r="I130" s="24"/>
      <c r="J130" s="24"/>
      <c r="K130" s="24"/>
      <c r="L130" s="24"/>
      <c r="M130" s="18"/>
      <c r="N130" s="18"/>
      <c r="O130" s="18"/>
      <c r="P130" s="18"/>
      <c r="Q130" s="18"/>
      <c r="R130" s="18"/>
      <c r="S130" s="18"/>
      <c r="T130" s="18"/>
      <c r="U130" s="18"/>
      <c r="V130" s="18"/>
    </row>
    <row r="131" spans="1:22">
      <c r="A131" s="18"/>
      <c r="B131" s="24"/>
      <c r="C131" s="24"/>
      <c r="D131" s="24"/>
      <c r="E131" s="24"/>
      <c r="F131" s="24"/>
      <c r="G131" s="24"/>
      <c r="H131" s="24"/>
      <c r="I131" s="24"/>
      <c r="J131" s="24"/>
      <c r="K131" s="24"/>
      <c r="L131" s="24"/>
      <c r="M131" s="18"/>
      <c r="N131" s="18"/>
      <c r="O131" s="18"/>
      <c r="P131" s="18"/>
      <c r="Q131" s="18"/>
      <c r="R131" s="18"/>
      <c r="S131" s="18"/>
      <c r="T131" s="18"/>
      <c r="U131" s="18"/>
      <c r="V131" s="18"/>
    </row>
    <row r="132" spans="1:22">
      <c r="A132" s="18"/>
      <c r="B132" s="24"/>
      <c r="C132" s="24"/>
      <c r="D132" s="24"/>
      <c r="E132" s="24"/>
      <c r="F132" s="24"/>
      <c r="G132" s="24"/>
      <c r="H132" s="24"/>
      <c r="I132" s="24"/>
      <c r="J132" s="24"/>
      <c r="K132" s="24"/>
      <c r="L132" s="24"/>
      <c r="M132" s="18"/>
      <c r="N132" s="18"/>
      <c r="O132" s="18"/>
      <c r="P132" s="18"/>
      <c r="Q132" s="18"/>
      <c r="R132" s="18"/>
      <c r="S132" s="18"/>
      <c r="T132" s="18"/>
      <c r="U132" s="18"/>
      <c r="V132" s="18"/>
    </row>
    <row r="133" spans="1:22">
      <c r="A133" s="18"/>
      <c r="B133" s="24"/>
      <c r="C133" s="24"/>
      <c r="D133" s="24"/>
      <c r="E133" s="24"/>
      <c r="F133" s="24"/>
      <c r="G133" s="24"/>
      <c r="H133" s="24"/>
      <c r="I133" s="24"/>
      <c r="J133" s="24"/>
      <c r="K133" s="24"/>
      <c r="L133" s="24"/>
      <c r="M133" s="18"/>
      <c r="N133" s="18"/>
      <c r="O133" s="18"/>
      <c r="P133" s="18"/>
      <c r="Q133" s="18"/>
      <c r="R133" s="18"/>
      <c r="S133" s="18"/>
      <c r="T133" s="18"/>
      <c r="U133" s="18"/>
      <c r="V133" s="18"/>
    </row>
    <row r="134" spans="1:22">
      <c r="A134" s="18"/>
      <c r="B134" s="24"/>
      <c r="C134" s="24"/>
      <c r="D134" s="24"/>
      <c r="E134" s="24"/>
      <c r="F134" s="24"/>
      <c r="G134" s="24"/>
      <c r="H134" s="24"/>
      <c r="I134" s="24"/>
      <c r="J134" s="24"/>
      <c r="K134" s="24"/>
      <c r="L134" s="24"/>
      <c r="M134" s="18"/>
      <c r="N134" s="18"/>
      <c r="O134" s="18"/>
      <c r="P134" s="18"/>
      <c r="Q134" s="18"/>
      <c r="R134" s="18"/>
      <c r="S134" s="18"/>
      <c r="T134" s="18"/>
      <c r="U134" s="18"/>
      <c r="V134" s="18"/>
    </row>
    <row r="135" spans="1:22">
      <c r="A135" s="18"/>
      <c r="B135" s="24"/>
      <c r="C135" s="24"/>
      <c r="D135" s="24"/>
      <c r="E135" s="24"/>
      <c r="F135" s="24"/>
      <c r="G135" s="24"/>
      <c r="H135" s="24"/>
      <c r="I135" s="24"/>
      <c r="J135" s="24"/>
      <c r="K135" s="24"/>
      <c r="L135" s="24"/>
      <c r="M135" s="18"/>
      <c r="N135" s="18"/>
      <c r="O135" s="18"/>
      <c r="P135" s="18"/>
      <c r="Q135" s="18"/>
      <c r="R135" s="18"/>
      <c r="S135" s="18"/>
      <c r="T135" s="18"/>
      <c r="U135" s="18"/>
      <c r="V135" s="18"/>
    </row>
    <row r="136" spans="1:22">
      <c r="A136" s="18"/>
      <c r="B136" s="24"/>
      <c r="C136" s="24"/>
      <c r="D136" s="24"/>
      <c r="E136" s="24"/>
      <c r="F136" s="24"/>
      <c r="G136" s="24"/>
      <c r="H136" s="24"/>
      <c r="I136" s="24"/>
      <c r="J136" s="24"/>
      <c r="K136" s="24"/>
      <c r="L136" s="24"/>
      <c r="M136" s="18"/>
      <c r="N136" s="18"/>
      <c r="O136" s="18"/>
      <c r="P136" s="18"/>
      <c r="Q136" s="18"/>
      <c r="R136" s="18"/>
      <c r="S136" s="18"/>
      <c r="T136" s="18"/>
      <c r="U136" s="18"/>
      <c r="V136" s="18"/>
    </row>
    <row r="137" spans="1:22">
      <c r="A137" s="18"/>
      <c r="B137" s="24"/>
      <c r="C137" s="24"/>
      <c r="D137" s="24"/>
      <c r="E137" s="24"/>
      <c r="F137" s="24"/>
      <c r="G137" s="24"/>
      <c r="H137" s="24"/>
      <c r="I137" s="24"/>
      <c r="J137" s="24"/>
      <c r="K137" s="24"/>
      <c r="L137" s="24"/>
      <c r="M137" s="18"/>
      <c r="N137" s="18"/>
      <c r="O137" s="18"/>
      <c r="P137" s="18"/>
      <c r="Q137" s="18"/>
      <c r="R137" s="18"/>
      <c r="S137" s="18"/>
      <c r="T137" s="18"/>
      <c r="U137" s="18"/>
      <c r="V137" s="18"/>
    </row>
    <row r="138" spans="1:22">
      <c r="A138" s="18"/>
      <c r="B138" s="24"/>
      <c r="C138" s="24"/>
      <c r="D138" s="24"/>
      <c r="E138" s="24"/>
      <c r="F138" s="24"/>
      <c r="G138" s="24"/>
      <c r="H138" s="24"/>
      <c r="I138" s="24"/>
      <c r="J138" s="24"/>
      <c r="K138" s="24"/>
      <c r="L138" s="24"/>
      <c r="M138" s="18"/>
      <c r="N138" s="18"/>
      <c r="O138" s="18"/>
      <c r="P138" s="18"/>
      <c r="Q138" s="18"/>
      <c r="R138" s="18"/>
      <c r="S138" s="18"/>
      <c r="T138" s="18"/>
      <c r="U138" s="18"/>
      <c r="V138" s="18"/>
    </row>
    <row r="139" spans="1:22">
      <c r="A139" s="18"/>
      <c r="B139" s="24"/>
      <c r="C139" s="24"/>
      <c r="D139" s="24"/>
      <c r="E139" s="24"/>
      <c r="F139" s="24"/>
      <c r="G139" s="24"/>
      <c r="H139" s="24"/>
      <c r="I139" s="24"/>
      <c r="J139" s="24"/>
      <c r="K139" s="24"/>
      <c r="L139" s="24"/>
      <c r="M139" s="18"/>
      <c r="N139" s="18"/>
      <c r="O139" s="18"/>
      <c r="P139" s="18"/>
      <c r="Q139" s="18"/>
      <c r="R139" s="18"/>
      <c r="S139" s="18"/>
      <c r="T139" s="18"/>
      <c r="U139" s="18"/>
      <c r="V139" s="18"/>
    </row>
    <row r="140" spans="1:22">
      <c r="A140" s="18"/>
      <c r="B140" s="24"/>
      <c r="C140" s="24"/>
      <c r="D140" s="24"/>
      <c r="E140" s="24"/>
      <c r="F140" s="24"/>
      <c r="G140" s="24"/>
      <c r="H140" s="24"/>
      <c r="I140" s="24"/>
      <c r="J140" s="24"/>
      <c r="K140" s="24"/>
      <c r="L140" s="24"/>
      <c r="M140" s="18"/>
      <c r="N140" s="18"/>
      <c r="O140" s="18"/>
      <c r="P140" s="18"/>
      <c r="Q140" s="18"/>
      <c r="R140" s="18"/>
      <c r="S140" s="18"/>
      <c r="T140" s="18"/>
      <c r="U140" s="18"/>
      <c r="V140" s="18"/>
    </row>
    <row r="141" spans="1:22">
      <c r="A141" s="18"/>
      <c r="B141" s="24"/>
      <c r="C141" s="24"/>
      <c r="D141" s="24"/>
      <c r="E141" s="24"/>
      <c r="F141" s="24"/>
      <c r="G141" s="24"/>
      <c r="H141" s="24"/>
      <c r="I141" s="24"/>
      <c r="J141" s="24"/>
      <c r="K141" s="24"/>
      <c r="L141" s="24"/>
      <c r="M141" s="18"/>
      <c r="N141" s="18"/>
      <c r="O141" s="18"/>
      <c r="P141" s="18"/>
      <c r="Q141" s="18"/>
      <c r="R141" s="18"/>
      <c r="S141" s="18"/>
      <c r="T141" s="18"/>
      <c r="U141" s="18"/>
      <c r="V141" s="18"/>
    </row>
    <row r="142" spans="1:22">
      <c r="A142" s="18"/>
      <c r="B142" s="24"/>
      <c r="C142" s="24"/>
      <c r="D142" s="24"/>
      <c r="E142" s="24"/>
      <c r="F142" s="24"/>
      <c r="G142" s="24"/>
      <c r="H142" s="24"/>
      <c r="I142" s="24"/>
      <c r="J142" s="24"/>
      <c r="K142" s="24"/>
      <c r="L142" s="24"/>
      <c r="M142" s="18"/>
      <c r="N142" s="18"/>
      <c r="O142" s="18"/>
      <c r="P142" s="18"/>
      <c r="Q142" s="18"/>
      <c r="R142" s="18"/>
      <c r="S142" s="18"/>
      <c r="T142" s="18"/>
      <c r="U142" s="18"/>
      <c r="V142" s="18"/>
    </row>
    <row r="143" spans="1:22">
      <c r="A143" s="18"/>
      <c r="B143" s="24"/>
      <c r="C143" s="24"/>
      <c r="D143" s="24"/>
      <c r="E143" s="24"/>
      <c r="F143" s="24"/>
      <c r="G143" s="24"/>
      <c r="H143" s="24"/>
      <c r="I143" s="24"/>
      <c r="J143" s="24"/>
      <c r="K143" s="24"/>
      <c r="L143" s="24"/>
      <c r="M143" s="18"/>
      <c r="N143" s="18"/>
      <c r="O143" s="18"/>
      <c r="P143" s="18"/>
      <c r="Q143" s="18"/>
      <c r="R143" s="18"/>
      <c r="S143" s="18"/>
      <c r="T143" s="18"/>
      <c r="U143" s="18"/>
      <c r="V143" s="18"/>
    </row>
    <row r="144" spans="1:22">
      <c r="A144" s="18"/>
      <c r="B144" s="24"/>
      <c r="C144" s="24"/>
      <c r="D144" s="24"/>
      <c r="E144" s="24"/>
      <c r="F144" s="24"/>
      <c r="G144" s="24"/>
      <c r="H144" s="24"/>
      <c r="I144" s="24"/>
      <c r="J144" s="24"/>
      <c r="K144" s="24"/>
      <c r="L144" s="24"/>
      <c r="M144" s="18"/>
      <c r="N144" s="18"/>
      <c r="O144" s="18"/>
      <c r="P144" s="18"/>
      <c r="Q144" s="18"/>
      <c r="R144" s="18"/>
      <c r="S144" s="18"/>
      <c r="T144" s="18"/>
      <c r="U144" s="18"/>
      <c r="V144" s="18"/>
    </row>
    <row r="145" spans="1:22">
      <c r="A145" s="18"/>
      <c r="B145" s="24"/>
      <c r="C145" s="24"/>
      <c r="D145" s="24"/>
      <c r="E145" s="24"/>
      <c r="F145" s="24"/>
      <c r="G145" s="24"/>
      <c r="H145" s="24"/>
      <c r="I145" s="24"/>
      <c r="J145" s="24"/>
      <c r="K145" s="24"/>
      <c r="L145" s="24"/>
      <c r="M145" s="18"/>
      <c r="N145" s="18"/>
      <c r="O145" s="18"/>
      <c r="P145" s="18"/>
      <c r="Q145" s="18"/>
      <c r="R145" s="18"/>
      <c r="S145" s="18"/>
      <c r="T145" s="18"/>
      <c r="U145" s="18"/>
      <c r="V145" s="18"/>
    </row>
    <row r="146" spans="1:22">
      <c r="A146" s="18"/>
      <c r="B146" s="24"/>
      <c r="C146" s="24"/>
      <c r="D146" s="24"/>
      <c r="E146" s="24"/>
      <c r="F146" s="24"/>
      <c r="G146" s="24"/>
      <c r="H146" s="24"/>
      <c r="I146" s="24"/>
      <c r="J146" s="24"/>
      <c r="K146" s="24"/>
      <c r="L146" s="24"/>
      <c r="M146" s="18"/>
      <c r="N146" s="18"/>
      <c r="O146" s="18"/>
      <c r="P146" s="18"/>
      <c r="Q146" s="18"/>
      <c r="R146" s="18"/>
      <c r="S146" s="18"/>
      <c r="T146" s="18"/>
      <c r="U146" s="18"/>
      <c r="V146" s="18"/>
    </row>
    <row r="147" spans="1:22">
      <c r="A147" s="18"/>
      <c r="B147" s="24"/>
      <c r="C147" s="24"/>
      <c r="D147" s="24"/>
      <c r="E147" s="24"/>
      <c r="F147" s="24"/>
      <c r="G147" s="24"/>
      <c r="H147" s="24"/>
      <c r="I147" s="24"/>
      <c r="J147" s="24"/>
      <c r="K147" s="24"/>
      <c r="L147" s="24"/>
      <c r="M147" s="18"/>
      <c r="N147" s="18"/>
      <c r="O147" s="18"/>
      <c r="P147" s="18"/>
      <c r="Q147" s="18"/>
      <c r="R147" s="18"/>
      <c r="S147" s="18"/>
      <c r="T147" s="18"/>
      <c r="U147" s="18"/>
      <c r="V147" s="18"/>
    </row>
    <row r="148" spans="1:22">
      <c r="A148" s="18"/>
      <c r="B148" s="24"/>
      <c r="C148" s="24"/>
      <c r="D148" s="24"/>
      <c r="E148" s="24"/>
      <c r="F148" s="24"/>
      <c r="G148" s="24"/>
      <c r="H148" s="24"/>
      <c r="I148" s="24"/>
      <c r="J148" s="24"/>
      <c r="K148" s="24"/>
      <c r="L148" s="24"/>
      <c r="M148" s="18"/>
      <c r="N148" s="18"/>
      <c r="O148" s="18"/>
      <c r="P148" s="18"/>
      <c r="Q148" s="18"/>
      <c r="R148" s="18"/>
      <c r="S148" s="18"/>
      <c r="T148" s="18"/>
      <c r="U148" s="18"/>
      <c r="V148" s="18"/>
    </row>
    <row r="149" spans="1:22">
      <c r="A149" s="18"/>
      <c r="B149" s="24"/>
      <c r="C149" s="24"/>
      <c r="D149" s="24"/>
      <c r="E149" s="24"/>
      <c r="F149" s="24"/>
      <c r="G149" s="24"/>
      <c r="H149" s="24"/>
      <c r="I149" s="24"/>
      <c r="J149" s="24"/>
      <c r="K149" s="24"/>
      <c r="L149" s="24"/>
      <c r="M149" s="18"/>
      <c r="N149" s="18"/>
      <c r="O149" s="18"/>
      <c r="P149" s="18"/>
      <c r="Q149" s="18"/>
      <c r="R149" s="18"/>
      <c r="S149" s="18"/>
      <c r="T149" s="18"/>
      <c r="U149" s="18"/>
      <c r="V149" s="18"/>
    </row>
    <row r="150" spans="7:7">
      <c r="G150" s="24"/>
    </row>
    <row r="151" spans="7:7">
      <c r="G151" s="24"/>
    </row>
    <row r="152" spans="7:7">
      <c r="G152" s="24"/>
    </row>
    <row r="153" spans="7:7">
      <c r="G153" s="24"/>
    </row>
    <row r="154" spans="7:7">
      <c r="G154" s="24"/>
    </row>
    <row r="155" spans="7:7">
      <c r="G155" s="24"/>
    </row>
    <row r="156" spans="7:7">
      <c r="G156" s="24"/>
    </row>
    <row r="157" spans="7:7">
      <c r="G157" s="24"/>
    </row>
    <row r="158" spans="7:7">
      <c r="G158" s="24"/>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AE39"/>
  <sheetViews>
    <sheetView zoomScale="145" zoomScaleNormal="145" workbookViewId="0">
      <pane ySplit="1" topLeftCell="A26" activePane="bottomLeft" state="frozen"/>
      <selection/>
      <selection pane="bottomLeft" activeCell="B2" sqref="B2"/>
    </sheetView>
  </sheetViews>
  <sheetFormatPr defaultColWidth="9" defaultRowHeight="16.2"/>
  <cols>
    <col min="1" max="1" width="39.75" style="72" customWidth="1"/>
    <col min="2" max="2" width="21.75" style="72" customWidth="1"/>
    <col min="3" max="4" width="8.25" style="72" customWidth="1"/>
    <col min="5" max="5" width="19" style="72" customWidth="1"/>
    <col min="6" max="6" width="12" style="72" customWidth="1"/>
    <col min="7" max="16384" width="9" style="72"/>
  </cols>
  <sheetData>
    <row r="1" s="96" customFormat="1" ht="15.6" spans="1:6">
      <c r="A1" s="98" t="s">
        <v>17</v>
      </c>
      <c r="B1" s="98" t="s">
        <v>18</v>
      </c>
      <c r="C1" s="98" t="s">
        <v>19</v>
      </c>
      <c r="D1" s="98" t="s">
        <v>20</v>
      </c>
      <c r="E1" s="98" t="s">
        <v>21</v>
      </c>
      <c r="F1" s="98" t="s">
        <v>22</v>
      </c>
    </row>
    <row r="2" s="97" customFormat="1" spans="1:31">
      <c r="A2" s="99" t="s">
        <v>23</v>
      </c>
      <c r="B2" s="54" t="s">
        <v>23</v>
      </c>
      <c r="C2" s="54" t="s">
        <v>24</v>
      </c>
      <c r="D2" s="77" t="s">
        <v>25</v>
      </c>
      <c r="E2" s="100">
        <f>HEX2DEC(SUBSTITUTE(D2,"0x",""))-HEX2DEC(SUBSTITUTE(C2,"0x",""))+1</f>
        <v>28</v>
      </c>
      <c r="F2" s="101"/>
      <c r="G2" s="75"/>
      <c r="H2" s="75"/>
      <c r="I2" s="75"/>
      <c r="J2" s="75"/>
      <c r="K2" s="75"/>
      <c r="L2" s="75"/>
      <c r="M2" s="75"/>
      <c r="N2" s="75"/>
      <c r="O2" s="75"/>
      <c r="P2" s="75"/>
      <c r="Q2" s="75"/>
      <c r="R2" s="75"/>
      <c r="S2" s="75"/>
      <c r="T2" s="75"/>
      <c r="U2" s="75"/>
      <c r="V2" s="75"/>
      <c r="W2" s="75"/>
      <c r="X2" s="75"/>
      <c r="Y2" s="75"/>
      <c r="Z2" s="75"/>
      <c r="AA2" s="75"/>
      <c r="AB2" s="75"/>
      <c r="AC2" s="75"/>
      <c r="AD2" s="75"/>
      <c r="AE2" s="75"/>
    </row>
    <row r="3" s="97" customFormat="1" spans="1:31">
      <c r="A3" s="99" t="s">
        <v>26</v>
      </c>
      <c r="B3" s="54" t="s">
        <v>27</v>
      </c>
      <c r="C3" s="54" t="s">
        <v>24</v>
      </c>
      <c r="D3" s="54" t="s">
        <v>28</v>
      </c>
      <c r="E3" s="102">
        <f>HEX2DEC(SUBSTITUTE(D3,"0x",""))-HEX2DEC(SUBSTITUTE(C3,"0x",""))+1</f>
        <v>4</v>
      </c>
      <c r="F3" s="101"/>
      <c r="G3" s="75"/>
      <c r="H3" s="75"/>
      <c r="I3" s="75"/>
      <c r="J3" s="75"/>
      <c r="K3" s="75"/>
      <c r="L3" s="75"/>
      <c r="M3" s="75"/>
      <c r="N3" s="75"/>
      <c r="O3" s="75"/>
      <c r="P3" s="75"/>
      <c r="Q3" s="75"/>
      <c r="R3" s="75"/>
      <c r="S3" s="75"/>
      <c r="T3" s="75"/>
      <c r="U3" s="75"/>
      <c r="V3" s="75"/>
      <c r="W3" s="75"/>
      <c r="X3" s="75"/>
      <c r="Y3" s="75"/>
      <c r="Z3" s="75"/>
      <c r="AA3" s="75"/>
      <c r="AB3" s="75"/>
      <c r="AC3" s="75"/>
      <c r="AD3" s="75"/>
      <c r="AE3" s="75"/>
    </row>
    <row r="4" s="97" customFormat="1" spans="1:31">
      <c r="A4" s="99" t="s">
        <v>29</v>
      </c>
      <c r="B4" s="54" t="s">
        <v>27</v>
      </c>
      <c r="C4" s="54" t="s">
        <v>30</v>
      </c>
      <c r="D4" s="54" t="s">
        <v>31</v>
      </c>
      <c r="E4" s="102">
        <f>HEX2DEC(SUBSTITUTE(D4,"0x",""))-HEX2DEC(SUBSTITUTE(C4,"0x",""))+1</f>
        <v>2</v>
      </c>
      <c r="F4" s="101"/>
      <c r="G4" s="75"/>
      <c r="H4" s="75"/>
      <c r="I4" s="75"/>
      <c r="J4" s="75"/>
      <c r="K4" s="75"/>
      <c r="L4" s="75"/>
      <c r="M4" s="75"/>
      <c r="N4" s="75"/>
      <c r="O4" s="75"/>
      <c r="P4" s="75"/>
      <c r="Q4" s="75"/>
      <c r="R4" s="75"/>
      <c r="S4" s="75"/>
      <c r="T4" s="75"/>
      <c r="U4" s="75"/>
      <c r="V4" s="75"/>
      <c r="W4" s="75"/>
      <c r="X4" s="75"/>
      <c r="Y4" s="75"/>
      <c r="Z4" s="75"/>
      <c r="AA4" s="75"/>
      <c r="AB4" s="75"/>
      <c r="AC4" s="75"/>
      <c r="AD4" s="75"/>
      <c r="AE4" s="75"/>
    </row>
    <row r="5" s="97" customFormat="1" spans="1:31">
      <c r="A5" s="88"/>
      <c r="B5" s="54"/>
      <c r="C5" s="54"/>
      <c r="D5" s="54"/>
      <c r="E5" s="102"/>
      <c r="F5" s="101"/>
      <c r="G5" s="75"/>
      <c r="H5" s="75"/>
      <c r="I5" s="75"/>
      <c r="J5" s="75"/>
      <c r="K5" s="75"/>
      <c r="L5" s="75"/>
      <c r="M5" s="75"/>
      <c r="N5" s="75"/>
      <c r="O5" s="75"/>
      <c r="P5" s="75"/>
      <c r="Q5" s="75"/>
      <c r="R5" s="75"/>
      <c r="S5" s="75"/>
      <c r="T5" s="75"/>
      <c r="U5" s="75"/>
      <c r="V5" s="75"/>
      <c r="W5" s="75"/>
      <c r="X5" s="75"/>
      <c r="Y5" s="75"/>
      <c r="Z5" s="75"/>
      <c r="AA5" s="75"/>
      <c r="AB5" s="75"/>
      <c r="AC5" s="75"/>
      <c r="AD5" s="75"/>
      <c r="AE5" s="75"/>
    </row>
    <row r="6" s="97" customFormat="1" spans="1:31">
      <c r="A6" s="54" t="s">
        <v>32</v>
      </c>
      <c r="B6" s="54" t="s">
        <v>33</v>
      </c>
      <c r="C6" s="54" t="s">
        <v>34</v>
      </c>
      <c r="D6" s="54" t="s">
        <v>35</v>
      </c>
      <c r="E6" s="102">
        <f t="shared" ref="E6:E36" si="0">HEX2DEC(SUBSTITUTE(D6,"0x",""))-HEX2DEC(SUBSTITUTE(C6,"0x",""))+1</f>
        <v>27</v>
      </c>
      <c r="F6" s="75"/>
      <c r="G6" s="75"/>
      <c r="H6" s="75"/>
      <c r="I6" s="75"/>
      <c r="J6" s="75"/>
      <c r="K6" s="75"/>
      <c r="L6" s="75"/>
      <c r="M6" s="75"/>
      <c r="N6" s="75"/>
      <c r="O6" s="75"/>
      <c r="P6" s="75"/>
      <c r="Q6" s="75"/>
      <c r="R6" s="75"/>
      <c r="S6" s="75"/>
      <c r="T6" s="75"/>
      <c r="U6" s="75"/>
      <c r="V6" s="75"/>
      <c r="W6" s="75"/>
      <c r="X6" s="75"/>
      <c r="Y6" s="75"/>
      <c r="Z6" s="75"/>
      <c r="AA6" s="75"/>
      <c r="AB6" s="75"/>
      <c r="AC6" s="75"/>
      <c r="AD6" s="75"/>
      <c r="AE6" s="75"/>
    </row>
    <row r="7" s="97" customFormat="1" spans="1:31">
      <c r="A7" s="54" t="s">
        <v>36</v>
      </c>
      <c r="B7" s="54" t="s">
        <v>33</v>
      </c>
      <c r="C7" s="54" t="s">
        <v>37</v>
      </c>
      <c r="D7" s="54" t="s">
        <v>38</v>
      </c>
      <c r="E7" s="102">
        <f t="shared" si="0"/>
        <v>7</v>
      </c>
      <c r="F7"/>
      <c r="G7" s="75"/>
      <c r="H7" s="75"/>
      <c r="I7" s="75"/>
      <c r="J7" s="75"/>
      <c r="K7" s="75"/>
      <c r="L7" s="75"/>
      <c r="M7" s="75"/>
      <c r="N7" s="75"/>
      <c r="O7" s="75"/>
      <c r="P7" s="75"/>
      <c r="Q7" s="75"/>
      <c r="R7" s="75"/>
      <c r="S7" s="75"/>
      <c r="T7" s="75"/>
      <c r="U7" s="75"/>
      <c r="V7" s="75"/>
      <c r="W7" s="75"/>
      <c r="X7" s="75"/>
      <c r="Y7" s="75"/>
      <c r="Z7" s="75"/>
      <c r="AA7" s="75"/>
      <c r="AB7" s="75"/>
      <c r="AC7" s="75"/>
      <c r="AD7" s="75"/>
      <c r="AE7" s="75"/>
    </row>
    <row r="8" s="97" customFormat="1" spans="1:31">
      <c r="A8" t="s">
        <v>39</v>
      </c>
      <c r="B8" s="54" t="s">
        <v>33</v>
      </c>
      <c r="C8" s="54" t="s">
        <v>40</v>
      </c>
      <c r="D8" s="54" t="s">
        <v>41</v>
      </c>
      <c r="E8" s="102">
        <f t="shared" si="0"/>
        <v>6</v>
      </c>
      <c r="F8" s="101"/>
      <c r="G8" s="75"/>
      <c r="H8" s="75"/>
      <c r="I8" s="75"/>
      <c r="J8" s="75"/>
      <c r="K8" s="75"/>
      <c r="L8" s="75"/>
      <c r="M8" s="75"/>
      <c r="N8" s="75"/>
      <c r="O8" s="75"/>
      <c r="P8" s="75"/>
      <c r="Q8" s="75"/>
      <c r="R8" s="75"/>
      <c r="S8" s="75"/>
      <c r="T8" s="75"/>
      <c r="U8" s="75"/>
      <c r="V8" s="75"/>
      <c r="W8" s="75"/>
      <c r="X8" s="75"/>
      <c r="Y8" s="75"/>
      <c r="Z8" s="75"/>
      <c r="AA8" s="75"/>
      <c r="AB8" s="75"/>
      <c r="AC8" s="75"/>
      <c r="AD8" s="75"/>
      <c r="AE8" s="75"/>
    </row>
    <row r="9" s="97" customFormat="1" spans="1:31">
      <c r="A9" s="88"/>
      <c r="B9" s="54"/>
      <c r="C9" s="54"/>
      <c r="D9" s="54"/>
      <c r="E9" s="102"/>
      <c r="F9" s="101"/>
      <c r="G9" s="75"/>
      <c r="H9" s="75"/>
      <c r="I9" s="75"/>
      <c r="J9" s="75"/>
      <c r="K9" s="75"/>
      <c r="L9" s="75"/>
      <c r="M9" s="75"/>
      <c r="N9" s="75"/>
      <c r="O9" s="75"/>
      <c r="P9" s="75"/>
      <c r="Q9" s="75"/>
      <c r="R9" s="75"/>
      <c r="S9" s="75"/>
      <c r="T9" s="75"/>
      <c r="U9" s="75"/>
      <c r="V9" s="75"/>
      <c r="W9" s="75"/>
      <c r="X9" s="75"/>
      <c r="Y9" s="75"/>
      <c r="Z9" s="75"/>
      <c r="AA9" s="75"/>
      <c r="AB9" s="75"/>
      <c r="AC9" s="75"/>
      <c r="AD9" s="75"/>
      <c r="AE9" s="75"/>
    </row>
    <row r="10" s="97" customFormat="1" spans="1:31">
      <c r="A10" s="99" t="s">
        <v>42</v>
      </c>
      <c r="B10" s="54" t="s">
        <v>43</v>
      </c>
      <c r="C10" s="54" t="s">
        <v>44</v>
      </c>
      <c r="D10" s="77" t="s">
        <v>45</v>
      </c>
      <c r="E10" s="100">
        <f t="shared" si="0"/>
        <v>84</v>
      </c>
      <c r="F10"/>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row>
    <row r="11" s="97" customFormat="1" spans="1:31">
      <c r="A11" s="99" t="s">
        <v>46</v>
      </c>
      <c r="B11" s="54" t="s">
        <v>43</v>
      </c>
      <c r="C11" s="54" t="s">
        <v>47</v>
      </c>
      <c r="D11" s="77" t="s">
        <v>48</v>
      </c>
      <c r="E11" s="100">
        <f t="shared" si="0"/>
        <v>56</v>
      </c>
      <c r="F11" s="101"/>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row>
    <row r="12" s="97" customFormat="1" spans="1:31">
      <c r="A12" s="99" t="s">
        <v>49</v>
      </c>
      <c r="B12" s="54" t="s">
        <v>43</v>
      </c>
      <c r="C12" s="54" t="s">
        <v>50</v>
      </c>
      <c r="D12" s="77" t="s">
        <v>51</v>
      </c>
      <c r="E12" s="100">
        <f t="shared" si="0"/>
        <v>56</v>
      </c>
      <c r="F12" s="101"/>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row>
    <row r="13" s="97" customFormat="1" spans="1:31">
      <c r="A13" s="54"/>
      <c r="B13" s="75"/>
      <c r="C13" s="75"/>
      <c r="D13" s="75"/>
      <c r="E13" s="103"/>
      <c r="F13" s="101"/>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row>
    <row r="14" s="97" customFormat="1" spans="1:31">
      <c r="A14" s="61" t="s">
        <v>52</v>
      </c>
      <c r="B14" s="75" t="s">
        <v>53</v>
      </c>
      <c r="C14" s="75" t="s">
        <v>54</v>
      </c>
      <c r="D14" s="75" t="s">
        <v>55</v>
      </c>
      <c r="E14" s="104">
        <f t="shared" ref="E14:E19" si="1">HEX2DEC(SUBSTITUTE(D14,"0x",""))-HEX2DEC(SUBSTITUTE(C14,"0x",""))+1</f>
        <v>352</v>
      </c>
      <c r="F14" s="101"/>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row>
    <row r="15" s="97" customFormat="1" spans="1:31">
      <c r="A15" s="61" t="s">
        <v>56</v>
      </c>
      <c r="B15" s="75" t="s">
        <v>53</v>
      </c>
      <c r="C15" s="75" t="s">
        <v>57</v>
      </c>
      <c r="D15" s="75" t="s">
        <v>58</v>
      </c>
      <c r="E15" s="104">
        <f t="shared" si="1"/>
        <v>88</v>
      </c>
      <c r="F15" s="101"/>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row>
    <row r="16" s="97" customFormat="1" spans="1:31">
      <c r="A16" s="61" t="s">
        <v>59</v>
      </c>
      <c r="B16" s="75" t="s">
        <v>60</v>
      </c>
      <c r="C16" s="75" t="s">
        <v>61</v>
      </c>
      <c r="D16" s="75" t="s">
        <v>62</v>
      </c>
      <c r="E16" s="104">
        <f t="shared" si="1"/>
        <v>32</v>
      </c>
      <c r="F16" s="101"/>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row>
    <row r="17" s="97" customFormat="1" spans="1:31">
      <c r="A17" s="61" t="s">
        <v>63</v>
      </c>
      <c r="B17" s="75" t="s">
        <v>60</v>
      </c>
      <c r="C17" s="75" t="s">
        <v>64</v>
      </c>
      <c r="D17" s="75" t="s">
        <v>65</v>
      </c>
      <c r="E17" s="104">
        <f t="shared" si="1"/>
        <v>32</v>
      </c>
      <c r="F17" s="101"/>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row>
    <row r="18" s="97" customFormat="1" spans="1:31">
      <c r="A18" s="61" t="s">
        <v>66</v>
      </c>
      <c r="B18" s="75" t="s">
        <v>60</v>
      </c>
      <c r="C18" s="75" t="s">
        <v>67</v>
      </c>
      <c r="D18" s="75" t="s">
        <v>68</v>
      </c>
      <c r="E18" s="104">
        <f t="shared" si="1"/>
        <v>8</v>
      </c>
      <c r="F18" s="101"/>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row>
    <row r="19" s="97" customFormat="1" spans="1:31">
      <c r="A19" s="61" t="s">
        <v>69</v>
      </c>
      <c r="B19" s="75" t="s">
        <v>60</v>
      </c>
      <c r="C19" s="75" t="s">
        <v>70</v>
      </c>
      <c r="D19" s="75" t="s">
        <v>71</v>
      </c>
      <c r="E19" s="104">
        <f t="shared" si="1"/>
        <v>8</v>
      </c>
      <c r="F19" s="101"/>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row>
    <row r="20" s="97" customFormat="1" spans="1:31">
      <c r="A20" s="54"/>
      <c r="B20" s="75"/>
      <c r="C20" s="75"/>
      <c r="D20" s="75"/>
      <c r="E20" s="102"/>
      <c r="F20" s="101"/>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row>
    <row r="21" s="97" customFormat="1" spans="1:31">
      <c r="A21" s="99" t="s">
        <v>72</v>
      </c>
      <c r="B21" s="75" t="s">
        <v>73</v>
      </c>
      <c r="C21" s="75" t="s">
        <v>74</v>
      </c>
      <c r="D21" s="75" t="s">
        <v>75</v>
      </c>
      <c r="E21" s="102">
        <f t="shared" si="0"/>
        <v>8</v>
      </c>
      <c r="F21" s="101"/>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row>
    <row r="22" s="97" customFormat="1" spans="1:31">
      <c r="A22" s="54"/>
      <c r="B22" s="75"/>
      <c r="C22" s="75"/>
      <c r="D22" s="75"/>
      <c r="E22" s="102"/>
      <c r="F22" s="101"/>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row>
    <row r="23" s="97" customFormat="1" spans="1:31">
      <c r="A23" s="61" t="s">
        <v>76</v>
      </c>
      <c r="B23" s="75" t="s">
        <v>77</v>
      </c>
      <c r="C23" s="75" t="s">
        <v>78</v>
      </c>
      <c r="D23" s="75" t="s">
        <v>79</v>
      </c>
      <c r="E23" s="102">
        <f>HEX2DEC(SUBSTITUTE(D23,"0x",""))-HEX2DEC(SUBSTITUTE(C23,"0x",""))+1</f>
        <v>3</v>
      </c>
      <c r="F23" s="101"/>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row>
    <row r="24" s="97" customFormat="1" spans="1:31">
      <c r="A24" s="61" t="s">
        <v>80</v>
      </c>
      <c r="B24" s="75" t="s">
        <v>77</v>
      </c>
      <c r="C24" s="75" t="s">
        <v>81</v>
      </c>
      <c r="D24" s="75" t="s">
        <v>82</v>
      </c>
      <c r="E24" s="102">
        <f>HEX2DEC(SUBSTITUTE(D24,"0x",""))-HEX2DEC(SUBSTITUTE(C24,"0x",""))+1</f>
        <v>19</v>
      </c>
      <c r="F24" s="101"/>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row>
    <row r="25" s="97" customFormat="1" spans="1:31">
      <c r="A25" s="61" t="s">
        <v>83</v>
      </c>
      <c r="B25" s="75" t="s">
        <v>77</v>
      </c>
      <c r="C25" s="75" t="s">
        <v>84</v>
      </c>
      <c r="D25" s="75" t="s">
        <v>85</v>
      </c>
      <c r="E25" s="102">
        <f>HEX2DEC(SUBSTITUTE(D25,"0x",""))-HEX2DEC(SUBSTITUTE(C25,"0x",""))+1</f>
        <v>64</v>
      </c>
      <c r="F25" s="101"/>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row>
    <row r="26" s="97" customFormat="1" spans="1:31">
      <c r="A26" s="61" t="s">
        <v>86</v>
      </c>
      <c r="B26" s="75" t="s">
        <v>77</v>
      </c>
      <c r="C26" s="75" t="s">
        <v>87</v>
      </c>
      <c r="D26" s="75" t="s">
        <v>88</v>
      </c>
      <c r="E26" s="102">
        <f>HEX2DEC(SUBSTITUTE(D26,"0x",""))-HEX2DEC(SUBSTITUTE(C26,"0x",""))+1</f>
        <v>16</v>
      </c>
      <c r="F26" s="101"/>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row>
    <row r="27" s="97" customFormat="1" spans="1:31">
      <c r="A27" s="54"/>
      <c r="B27" s="75"/>
      <c r="C27" s="75"/>
      <c r="D27" s="75"/>
      <c r="E27" s="102"/>
      <c r="F27" s="101"/>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row>
    <row r="28" s="97" customFormat="1" spans="1:31">
      <c r="A28" s="99" t="s">
        <v>89</v>
      </c>
      <c r="B28" s="75" t="s">
        <v>90</v>
      </c>
      <c r="C28" s="75" t="s">
        <v>91</v>
      </c>
      <c r="D28" s="75" t="s">
        <v>92</v>
      </c>
      <c r="E28" s="102">
        <f t="shared" si="0"/>
        <v>4</v>
      </c>
      <c r="F28" s="101"/>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row>
    <row r="29" s="97" customFormat="1" spans="1:31">
      <c r="A29" s="105"/>
      <c r="B29" s="75"/>
      <c r="C29" s="75"/>
      <c r="D29" s="75"/>
      <c r="E29" s="102"/>
      <c r="F29" s="101"/>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row>
    <row r="30" s="97" customFormat="1" spans="1:31">
      <c r="A30" s="99" t="s">
        <v>93</v>
      </c>
      <c r="B30" s="75" t="s">
        <v>94</v>
      </c>
      <c r="C30" s="75" t="s">
        <v>95</v>
      </c>
      <c r="D30" s="75" t="s">
        <v>96</v>
      </c>
      <c r="E30" s="102">
        <f t="shared" si="0"/>
        <v>2</v>
      </c>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row>
    <row r="31" s="97" customFormat="1" spans="1:31">
      <c r="A31" s="99" t="s">
        <v>97</v>
      </c>
      <c r="B31" s="75" t="s">
        <v>94</v>
      </c>
      <c r="C31" s="75" t="s">
        <v>98</v>
      </c>
      <c r="D31" s="75" t="s">
        <v>99</v>
      </c>
      <c r="E31" s="102">
        <f t="shared" si="0"/>
        <v>123</v>
      </c>
      <c r="F31" s="101"/>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row>
    <row r="32" s="97" customFormat="1" spans="1:31">
      <c r="A32" s="76"/>
      <c r="B32" s="75"/>
      <c r="C32" s="75"/>
      <c r="D32" s="75"/>
      <c r="E32" s="102"/>
      <c r="F32" s="101"/>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row>
    <row r="33" spans="1:6">
      <c r="A33" s="106" t="s">
        <v>100</v>
      </c>
      <c r="B33" s="75" t="s">
        <v>101</v>
      </c>
      <c r="C33" s="75" t="s">
        <v>102</v>
      </c>
      <c r="D33" s="75" t="s">
        <v>103</v>
      </c>
      <c r="E33" s="102">
        <f t="shared" si="0"/>
        <v>6</v>
      </c>
      <c r="F33" s="75"/>
    </row>
    <row r="34" spans="1:6">
      <c r="A34" s="75" t="s">
        <v>104</v>
      </c>
      <c r="B34" s="75" t="s">
        <v>101</v>
      </c>
      <c r="C34" s="75" t="s">
        <v>102</v>
      </c>
      <c r="D34" s="75" t="s">
        <v>105</v>
      </c>
      <c r="E34" s="102">
        <f t="shared" si="0"/>
        <v>2</v>
      </c>
      <c r="F34" s="77"/>
    </row>
    <row r="35" spans="1:6">
      <c r="A35" s="106" t="s">
        <v>106</v>
      </c>
      <c r="B35" s="75" t="s">
        <v>101</v>
      </c>
      <c r="C35" s="75" t="s">
        <v>107</v>
      </c>
      <c r="D35" s="75" t="s">
        <v>108</v>
      </c>
      <c r="E35" s="102">
        <f t="shared" si="0"/>
        <v>8</v>
      </c>
      <c r="F35" s="75"/>
    </row>
    <row r="36" spans="1:6">
      <c r="A36" s="107" t="s">
        <v>109</v>
      </c>
      <c r="B36" s="75" t="s">
        <v>101</v>
      </c>
      <c r="C36" s="75" t="s">
        <v>110</v>
      </c>
      <c r="D36" s="75" t="s">
        <v>111</v>
      </c>
      <c r="E36" s="103">
        <f t="shared" si="0"/>
        <v>49</v>
      </c>
      <c r="F36" s="75"/>
    </row>
    <row r="37" spans="6:6">
      <c r="F37" s="77"/>
    </row>
    <row r="38" spans="6:6">
      <c r="F38" s="75"/>
    </row>
    <row r="39" spans="6:6">
      <c r="F39" s="75"/>
    </row>
  </sheetData>
  <hyperlinks>
    <hyperlink ref="A2" location="DI!A64" display="DI Status"/>
    <hyperlink ref="A3" location="'DO RO Status'!A2" display="DO Status"/>
    <hyperlink ref="A31" location="'SOE Log'!A7" display="SOE Log Read Window"/>
    <hyperlink ref="A8" location="'Basic Configuration'!A40" display="Clear &amp; Reset"/>
    <hyperlink ref="A4" location="'DO RO Status'!A9" display="RO Status"/>
    <hyperlink ref="A28" location="RO!A2" display="RO Settings"/>
    <hyperlink ref="A21" location="DO!A2" display="DO Settings"/>
    <hyperlink ref="A10" location="DI!A2" display="DI Settings"/>
    <hyperlink ref="A11" location="DI!A96" display="DI Pulse Count"/>
    <hyperlink ref="A12" location="DI!A127" display="DI Physical measurement readings"/>
    <hyperlink ref="A30" location="'SOE Log'!A2" display="SOE Log Status"/>
    <hyperlink ref="A33" location="Information!A2" display="Firmware Version Info"/>
    <hyperlink ref="A35" location="Information!A8" display="Bootloader Info"/>
    <hyperlink ref="A36" location="Information!A13" display="Product Info"/>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M47"/>
  <sheetViews>
    <sheetView zoomScale="130" zoomScaleNormal="130" workbookViewId="0">
      <pane ySplit="1" topLeftCell="A2" activePane="bottomLeft" state="frozen"/>
      <selection/>
      <selection pane="bottomLeft" activeCell="B6" sqref="B6"/>
    </sheetView>
  </sheetViews>
  <sheetFormatPr defaultColWidth="9" defaultRowHeight="13.8"/>
  <cols>
    <col min="1" max="1" width="23" style="88" customWidth="1"/>
    <col min="2" max="2" width="11" style="89" customWidth="1"/>
    <col min="3" max="3" width="10.25" style="89" customWidth="1"/>
    <col min="4" max="4" width="11.3796296296296" style="89" customWidth="1"/>
    <col min="5" max="5" width="10.75" style="89" customWidth="1"/>
    <col min="6" max="6" width="40.8796296296296" style="89" customWidth="1"/>
    <col min="7" max="7" width="13" style="89" customWidth="1"/>
    <col min="8" max="8" width="5.87962962962963" style="89" customWidth="1"/>
    <col min="9" max="9" width="5" style="89" customWidth="1"/>
    <col min="10" max="10" width="26.75" style="89" customWidth="1"/>
    <col min="11" max="11" width="14.8796296296296" style="89" customWidth="1"/>
    <col min="12" max="12" width="15.1296296296296" style="89" customWidth="1"/>
    <col min="13" max="13" width="24.3796296296296" style="89" customWidth="1"/>
    <col min="14" max="16384" width="9" style="89"/>
  </cols>
  <sheetData>
    <row r="1" s="86" customFormat="1" ht="15.6" spans="1:13">
      <c r="A1" s="90" t="s">
        <v>17</v>
      </c>
      <c r="B1" s="90" t="s">
        <v>112</v>
      </c>
      <c r="C1" s="90" t="s">
        <v>113</v>
      </c>
      <c r="D1" s="90" t="s">
        <v>114</v>
      </c>
      <c r="E1" s="90" t="s">
        <v>115</v>
      </c>
      <c r="F1" s="90" t="s">
        <v>116</v>
      </c>
      <c r="G1" s="90" t="s">
        <v>117</v>
      </c>
      <c r="H1" s="90" t="s">
        <v>118</v>
      </c>
      <c r="I1" s="90" t="s">
        <v>119</v>
      </c>
      <c r="J1" s="90" t="s">
        <v>120</v>
      </c>
      <c r="K1" s="90" t="s">
        <v>121</v>
      </c>
      <c r="L1" s="90" t="s">
        <v>122</v>
      </c>
      <c r="M1" s="90"/>
    </row>
    <row r="2" ht="16.2" spans="1:13">
      <c r="A2" s="73" t="s">
        <v>32</v>
      </c>
      <c r="B2" s="72" t="str">
        <f>"0x"&amp;DEC2HEX(D2,4)</f>
        <v>0x1000</v>
      </c>
      <c r="C2" s="72" t="str">
        <f>"0x"&amp;DEC2HEX(E2,4)</f>
        <v>0x1000</v>
      </c>
      <c r="D2" s="72">
        <v>4096</v>
      </c>
      <c r="E2" s="72">
        <f>D2+I2-1</f>
        <v>4096</v>
      </c>
      <c r="F2" s="72" t="s">
        <v>123</v>
      </c>
      <c r="G2" s="72" t="s">
        <v>124</v>
      </c>
      <c r="H2" s="54" t="s">
        <v>125</v>
      </c>
      <c r="I2" s="54">
        <v>1</v>
      </c>
      <c r="J2" s="54" t="s">
        <v>126</v>
      </c>
      <c r="K2" s="54">
        <v>0</v>
      </c>
      <c r="L2" s="54">
        <v>0</v>
      </c>
      <c r="M2" s="54"/>
    </row>
    <row r="3" ht="81" spans="1:13">
      <c r="A3" s="73"/>
      <c r="B3" s="72" t="str">
        <f t="shared" ref="B3:C17" si="0">"0x"&amp;DEC2HEX(D3,4)</f>
        <v>0x1001</v>
      </c>
      <c r="C3" s="72" t="str">
        <f t="shared" si="0"/>
        <v>0x1001</v>
      </c>
      <c r="D3" s="72">
        <f>E2+1</f>
        <v>4097</v>
      </c>
      <c r="E3" s="72">
        <f t="shared" ref="E3:E17" si="1">D3+I3-1</f>
        <v>4097</v>
      </c>
      <c r="F3" s="72" t="s">
        <v>127</v>
      </c>
      <c r="G3" s="72" t="s">
        <v>124</v>
      </c>
      <c r="H3" s="54" t="s">
        <v>125</v>
      </c>
      <c r="I3" s="54">
        <v>1</v>
      </c>
      <c r="J3" s="91" t="s">
        <v>128</v>
      </c>
      <c r="K3" s="54">
        <v>19200</v>
      </c>
      <c r="L3" s="54">
        <v>19200</v>
      </c>
      <c r="M3" s="54"/>
    </row>
    <row r="4" ht="32.4" spans="1:13">
      <c r="A4" s="73"/>
      <c r="B4" s="72" t="str">
        <f t="shared" si="0"/>
        <v>0x1002</v>
      </c>
      <c r="C4" s="72" t="str">
        <f t="shared" si="0"/>
        <v>0x1002</v>
      </c>
      <c r="D4" s="72">
        <f t="shared" ref="D4:D16" si="2">E3+1</f>
        <v>4098</v>
      </c>
      <c r="E4" s="72">
        <f t="shared" si="1"/>
        <v>4098</v>
      </c>
      <c r="F4" s="72" t="s">
        <v>129</v>
      </c>
      <c r="G4" s="72" t="s">
        <v>124</v>
      </c>
      <c r="H4" s="54" t="s">
        <v>125</v>
      </c>
      <c r="I4" s="54">
        <v>1</v>
      </c>
      <c r="J4" s="91" t="s">
        <v>130</v>
      </c>
      <c r="K4" s="54">
        <v>3</v>
      </c>
      <c r="L4" s="54">
        <v>3</v>
      </c>
      <c r="M4" s="54"/>
    </row>
    <row r="5" ht="16.2" spans="1:13">
      <c r="A5" s="73"/>
      <c r="B5" s="72" t="str">
        <f t="shared" si="0"/>
        <v>0x1003</v>
      </c>
      <c r="C5" s="72" t="str">
        <f t="shared" si="0"/>
        <v>0x1003</v>
      </c>
      <c r="D5" s="72">
        <f t="shared" si="2"/>
        <v>4099</v>
      </c>
      <c r="E5" s="72">
        <f t="shared" si="1"/>
        <v>4099</v>
      </c>
      <c r="F5" s="72" t="s">
        <v>131</v>
      </c>
      <c r="G5" s="72" t="s">
        <v>124</v>
      </c>
      <c r="H5" s="72" t="s">
        <v>125</v>
      </c>
      <c r="I5" s="72">
        <v>1</v>
      </c>
      <c r="J5" s="72" t="s">
        <v>132</v>
      </c>
      <c r="K5" s="72">
        <v>0</v>
      </c>
      <c r="L5" s="72">
        <v>0</v>
      </c>
      <c r="M5" s="54"/>
    </row>
    <row r="6" ht="32.4" spans="1:13">
      <c r="A6" s="73"/>
      <c r="B6" s="72" t="str">
        <f t="shared" si="0"/>
        <v>0x1004</v>
      </c>
      <c r="C6" s="72" t="str">
        <f t="shared" si="0"/>
        <v>0x1004</v>
      </c>
      <c r="D6" s="72">
        <f t="shared" si="2"/>
        <v>4100</v>
      </c>
      <c r="E6" s="72">
        <f t="shared" si="1"/>
        <v>4100</v>
      </c>
      <c r="F6" s="91" t="s">
        <v>133</v>
      </c>
      <c r="G6" s="72" t="s">
        <v>124</v>
      </c>
      <c r="H6" s="72" t="s">
        <v>125</v>
      </c>
      <c r="I6" s="72">
        <v>1</v>
      </c>
      <c r="J6" s="72" t="s">
        <v>134</v>
      </c>
      <c r="K6" s="72" t="s">
        <v>135</v>
      </c>
      <c r="L6" s="72" t="s">
        <v>135</v>
      </c>
      <c r="M6" s="54"/>
    </row>
    <row r="7" ht="32.4" spans="1:13">
      <c r="A7" s="73"/>
      <c r="B7" s="72" t="str">
        <f t="shared" si="0"/>
        <v>0x1005</v>
      </c>
      <c r="C7" s="72" t="str">
        <f t="shared" si="0"/>
        <v>0x1005</v>
      </c>
      <c r="D7" s="72">
        <f t="shared" si="2"/>
        <v>4101</v>
      </c>
      <c r="E7" s="72">
        <f t="shared" si="1"/>
        <v>4101</v>
      </c>
      <c r="F7" s="91" t="s">
        <v>136</v>
      </c>
      <c r="G7" s="72" t="s">
        <v>124</v>
      </c>
      <c r="H7" s="72" t="s">
        <v>125</v>
      </c>
      <c r="I7" s="72">
        <v>1</v>
      </c>
      <c r="J7" s="72" t="s">
        <v>134</v>
      </c>
      <c r="K7" s="72"/>
      <c r="L7" s="72"/>
      <c r="M7" s="54"/>
    </row>
    <row r="8" ht="32.4" spans="1:13">
      <c r="A8" s="73"/>
      <c r="B8" s="72" t="str">
        <f t="shared" si="0"/>
        <v>0x1006</v>
      </c>
      <c r="C8" s="72" t="str">
        <f t="shared" si="0"/>
        <v>0x1006</v>
      </c>
      <c r="D8" s="72">
        <f t="shared" si="2"/>
        <v>4102</v>
      </c>
      <c r="E8" s="72">
        <f t="shared" si="1"/>
        <v>4102</v>
      </c>
      <c r="F8" s="91" t="s">
        <v>137</v>
      </c>
      <c r="G8" s="72" t="s">
        <v>124</v>
      </c>
      <c r="H8" s="72" t="s">
        <v>125</v>
      </c>
      <c r="I8" s="72">
        <v>1</v>
      </c>
      <c r="J8" s="72" t="s">
        <v>134</v>
      </c>
      <c r="K8" s="72" t="s">
        <v>138</v>
      </c>
      <c r="L8" s="72" t="s">
        <v>138</v>
      </c>
      <c r="M8" s="54"/>
    </row>
    <row r="9" ht="32.4" spans="1:13">
      <c r="A9" s="73"/>
      <c r="B9" s="72" t="str">
        <f t="shared" si="0"/>
        <v>0x1007</v>
      </c>
      <c r="C9" s="72" t="str">
        <f t="shared" si="0"/>
        <v>0x1007</v>
      </c>
      <c r="D9" s="72">
        <f t="shared" si="2"/>
        <v>4103</v>
      </c>
      <c r="E9" s="72">
        <f t="shared" si="1"/>
        <v>4103</v>
      </c>
      <c r="F9" s="91" t="s">
        <v>139</v>
      </c>
      <c r="G9" s="72" t="s">
        <v>124</v>
      </c>
      <c r="H9" s="72" t="s">
        <v>125</v>
      </c>
      <c r="I9" s="72">
        <v>1</v>
      </c>
      <c r="J9" s="72" t="s">
        <v>134</v>
      </c>
      <c r="K9" s="72"/>
      <c r="L9" s="72"/>
      <c r="M9" s="54"/>
    </row>
    <row r="10" ht="32.4" spans="1:13">
      <c r="A10" s="73"/>
      <c r="B10" s="72" t="str">
        <f t="shared" si="0"/>
        <v>0x1008</v>
      </c>
      <c r="C10" s="72" t="str">
        <f t="shared" si="0"/>
        <v>0x1008</v>
      </c>
      <c r="D10" s="72">
        <f t="shared" si="2"/>
        <v>4104</v>
      </c>
      <c r="E10" s="72">
        <f t="shared" si="1"/>
        <v>4104</v>
      </c>
      <c r="F10" s="91" t="s">
        <v>140</v>
      </c>
      <c r="G10" s="72" t="s">
        <v>124</v>
      </c>
      <c r="H10" s="72" t="s">
        <v>125</v>
      </c>
      <c r="I10" s="72">
        <v>1</v>
      </c>
      <c r="J10" s="72" t="s">
        <v>134</v>
      </c>
      <c r="K10" s="72" t="s">
        <v>141</v>
      </c>
      <c r="L10" s="72" t="s">
        <v>141</v>
      </c>
      <c r="M10" s="54"/>
    </row>
    <row r="11" ht="32.4" spans="1:13">
      <c r="A11" s="73"/>
      <c r="B11" s="72" t="str">
        <f t="shared" si="0"/>
        <v>0x1009</v>
      </c>
      <c r="C11" s="72" t="str">
        <f t="shared" si="0"/>
        <v>0x1009</v>
      </c>
      <c r="D11" s="72">
        <f t="shared" si="2"/>
        <v>4105</v>
      </c>
      <c r="E11" s="72">
        <f t="shared" si="1"/>
        <v>4105</v>
      </c>
      <c r="F11" s="91" t="s">
        <v>142</v>
      </c>
      <c r="G11" s="72" t="s">
        <v>124</v>
      </c>
      <c r="H11" s="72" t="s">
        <v>125</v>
      </c>
      <c r="I11" s="72">
        <v>1</v>
      </c>
      <c r="J11" s="72" t="s">
        <v>134</v>
      </c>
      <c r="K11" s="72"/>
      <c r="L11" s="72"/>
      <c r="M11" s="54"/>
    </row>
    <row r="12" ht="32.4" spans="1:13">
      <c r="A12" s="73"/>
      <c r="B12" s="72" t="str">
        <f t="shared" si="0"/>
        <v>0x100A</v>
      </c>
      <c r="C12" s="72" t="str">
        <f t="shared" si="0"/>
        <v>0x100A</v>
      </c>
      <c r="D12" s="72">
        <f t="shared" si="2"/>
        <v>4106</v>
      </c>
      <c r="E12" s="72">
        <f t="shared" si="1"/>
        <v>4106</v>
      </c>
      <c r="F12" s="91" t="s">
        <v>143</v>
      </c>
      <c r="G12" s="72" t="s">
        <v>124</v>
      </c>
      <c r="H12" s="72" t="s">
        <v>125</v>
      </c>
      <c r="I12" s="72">
        <v>1</v>
      </c>
      <c r="J12" s="72" t="s">
        <v>134</v>
      </c>
      <c r="K12" s="72" t="s">
        <v>144</v>
      </c>
      <c r="L12" s="72" t="s">
        <v>144</v>
      </c>
      <c r="M12" s="54"/>
    </row>
    <row r="13" ht="32.4" spans="1:13">
      <c r="A13" s="73"/>
      <c r="B13" s="72" t="str">
        <f>"0x"&amp;DEC2HEX(D13,4)</f>
        <v>0x100B</v>
      </c>
      <c r="C13" s="72" t="str">
        <f t="shared" si="0"/>
        <v>0x100B</v>
      </c>
      <c r="D13" s="72">
        <f t="shared" si="2"/>
        <v>4107</v>
      </c>
      <c r="E13" s="72">
        <f t="shared" si="1"/>
        <v>4107</v>
      </c>
      <c r="F13" s="91" t="s">
        <v>145</v>
      </c>
      <c r="G13" s="72" t="s">
        <v>124</v>
      </c>
      <c r="H13" s="72" t="s">
        <v>125</v>
      </c>
      <c r="I13" s="72">
        <v>1</v>
      </c>
      <c r="J13" s="72" t="s">
        <v>134</v>
      </c>
      <c r="K13" s="72"/>
      <c r="L13" s="72"/>
      <c r="M13" s="54"/>
    </row>
    <row r="14" ht="32.4" spans="1:13">
      <c r="A14" s="73"/>
      <c r="B14" s="72" t="str">
        <f t="shared" si="0"/>
        <v>0x100C</v>
      </c>
      <c r="C14" s="72" t="str">
        <f t="shared" si="0"/>
        <v>0x100C</v>
      </c>
      <c r="D14" s="72">
        <f t="shared" si="2"/>
        <v>4108</v>
      </c>
      <c r="E14" s="72">
        <f t="shared" si="1"/>
        <v>4108</v>
      </c>
      <c r="F14" s="91" t="s">
        <v>146</v>
      </c>
      <c r="G14" s="72" t="s">
        <v>124</v>
      </c>
      <c r="H14" s="72" t="s">
        <v>125</v>
      </c>
      <c r="I14" s="72">
        <v>1</v>
      </c>
      <c r="J14" s="72" t="s">
        <v>134</v>
      </c>
      <c r="K14" s="72" t="s">
        <v>147</v>
      </c>
      <c r="L14" s="72" t="s">
        <v>147</v>
      </c>
      <c r="M14" s="54"/>
    </row>
    <row r="15" ht="32.4" spans="1:13">
      <c r="A15" s="73"/>
      <c r="B15" s="72" t="str">
        <f t="shared" si="0"/>
        <v>0x100D</v>
      </c>
      <c r="C15" s="72" t="str">
        <f t="shared" si="0"/>
        <v>0x100D</v>
      </c>
      <c r="D15" s="72">
        <f t="shared" si="2"/>
        <v>4109</v>
      </c>
      <c r="E15" s="72">
        <f t="shared" si="1"/>
        <v>4109</v>
      </c>
      <c r="F15" s="91" t="s">
        <v>148</v>
      </c>
      <c r="G15" s="72" t="s">
        <v>124</v>
      </c>
      <c r="H15" s="72" t="s">
        <v>125</v>
      </c>
      <c r="I15" s="72">
        <v>1</v>
      </c>
      <c r="J15" s="72" t="s">
        <v>134</v>
      </c>
      <c r="K15" s="72"/>
      <c r="L15" s="72"/>
      <c r="M15" s="54"/>
    </row>
    <row r="16" ht="32.4" spans="1:13">
      <c r="A16" s="73"/>
      <c r="B16" s="72" t="str">
        <f t="shared" si="0"/>
        <v>0x100E</v>
      </c>
      <c r="C16" s="72" t="str">
        <f t="shared" si="0"/>
        <v>0x100E</v>
      </c>
      <c r="D16" s="72">
        <f t="shared" si="2"/>
        <v>4110</v>
      </c>
      <c r="E16" s="72">
        <f t="shared" si="1"/>
        <v>4110</v>
      </c>
      <c r="F16" s="72" t="s">
        <v>149</v>
      </c>
      <c r="G16" s="72" t="s">
        <v>124</v>
      </c>
      <c r="H16" s="72" t="s">
        <v>125</v>
      </c>
      <c r="I16" s="72">
        <v>1</v>
      </c>
      <c r="J16" s="91" t="s">
        <v>150</v>
      </c>
      <c r="K16" s="72">
        <v>1</v>
      </c>
      <c r="L16" s="72">
        <v>1</v>
      </c>
      <c r="M16" s="54"/>
    </row>
    <row r="17" ht="48.6" spans="1:13">
      <c r="A17" s="73"/>
      <c r="B17" s="72" t="str">
        <f t="shared" si="0"/>
        <v>0x100F</v>
      </c>
      <c r="C17" s="72" t="str">
        <f t="shared" si="0"/>
        <v>0x100F</v>
      </c>
      <c r="D17" s="72">
        <f t="shared" ref="D17" si="3">E16+1</f>
        <v>4111</v>
      </c>
      <c r="E17" s="72">
        <f t="shared" si="1"/>
        <v>4111</v>
      </c>
      <c r="F17" s="72" t="s">
        <v>151</v>
      </c>
      <c r="G17" s="72" t="s">
        <v>124</v>
      </c>
      <c r="H17" s="72" t="s">
        <v>125</v>
      </c>
      <c r="I17" s="72">
        <v>1</v>
      </c>
      <c r="J17" s="91" t="s">
        <v>152</v>
      </c>
      <c r="K17" s="72">
        <v>1</v>
      </c>
      <c r="L17" s="72">
        <v>1</v>
      </c>
      <c r="M17" s="54"/>
    </row>
    <row r="18" ht="16.2" spans="1:13">
      <c r="A18" s="73"/>
      <c r="B18" s="77" t="str">
        <f t="shared" ref="B18:C23" si="4">"0x"&amp;DEC2HEX(D18,4)</f>
        <v>0x1010</v>
      </c>
      <c r="C18" s="72" t="str">
        <f t="shared" si="4"/>
        <v>0x1010</v>
      </c>
      <c r="D18" s="72">
        <f t="shared" ref="D18:D25" si="5">E17+1</f>
        <v>4112</v>
      </c>
      <c r="E18" s="72">
        <f t="shared" ref="E18:E25" si="6">D18+I18-1</f>
        <v>4112</v>
      </c>
      <c r="F18" s="72" t="s">
        <v>153</v>
      </c>
      <c r="G18" s="72" t="s">
        <v>124</v>
      </c>
      <c r="H18" s="72" t="s">
        <v>125</v>
      </c>
      <c r="I18" s="72">
        <v>1</v>
      </c>
      <c r="J18" s="72" t="s">
        <v>154</v>
      </c>
      <c r="K18" s="72">
        <v>1</v>
      </c>
      <c r="L18" s="72">
        <v>1</v>
      </c>
      <c r="M18" s="54"/>
    </row>
    <row r="19" ht="16.2" spans="1:13">
      <c r="A19" s="73"/>
      <c r="B19" s="77" t="str">
        <f t="shared" si="4"/>
        <v>0x1011</v>
      </c>
      <c r="C19" s="72" t="str">
        <f t="shared" si="4"/>
        <v>0x1011</v>
      </c>
      <c r="D19" s="72">
        <f t="shared" si="5"/>
        <v>4113</v>
      </c>
      <c r="E19" s="72">
        <f t="shared" si="6"/>
        <v>4113</v>
      </c>
      <c r="F19" s="72" t="s">
        <v>155</v>
      </c>
      <c r="G19" s="72" t="s">
        <v>124</v>
      </c>
      <c r="H19" s="72" t="s">
        <v>125</v>
      </c>
      <c r="I19" s="72">
        <v>1</v>
      </c>
      <c r="J19" s="72" t="s">
        <v>156</v>
      </c>
      <c r="K19" s="72">
        <v>502</v>
      </c>
      <c r="L19" s="72">
        <v>502</v>
      </c>
      <c r="M19" s="54"/>
    </row>
    <row r="20" ht="16.2" spans="1:13">
      <c r="A20" s="73"/>
      <c r="B20" s="77" t="str">
        <f t="shared" si="4"/>
        <v>0x1012</v>
      </c>
      <c r="C20" s="72" t="str">
        <f t="shared" si="4"/>
        <v>0x1012</v>
      </c>
      <c r="D20" s="72">
        <f t="shared" si="5"/>
        <v>4114</v>
      </c>
      <c r="E20" s="72">
        <f t="shared" si="6"/>
        <v>4114</v>
      </c>
      <c r="F20" s="92" t="s">
        <v>157</v>
      </c>
      <c r="G20" s="72" t="s">
        <v>124</v>
      </c>
      <c r="H20" s="92" t="s">
        <v>125</v>
      </c>
      <c r="I20" s="92">
        <v>1</v>
      </c>
      <c r="J20" s="92" t="s">
        <v>158</v>
      </c>
      <c r="K20" s="92">
        <v>1</v>
      </c>
      <c r="L20" s="54"/>
      <c r="M20" s="54"/>
    </row>
    <row r="21" ht="32.4" spans="1:13">
      <c r="A21" s="73"/>
      <c r="B21" s="77" t="str">
        <f t="shared" si="4"/>
        <v>0x1013</v>
      </c>
      <c r="C21" s="72" t="str">
        <f t="shared" si="4"/>
        <v>0x1013</v>
      </c>
      <c r="D21" s="72">
        <f t="shared" si="5"/>
        <v>4115</v>
      </c>
      <c r="E21" s="72">
        <f t="shared" si="6"/>
        <v>4115</v>
      </c>
      <c r="F21" s="93" t="s">
        <v>159</v>
      </c>
      <c r="G21" s="72" t="s">
        <v>124</v>
      </c>
      <c r="H21" s="92" t="s">
        <v>125</v>
      </c>
      <c r="I21" s="92">
        <v>1</v>
      </c>
      <c r="J21" s="92" t="s">
        <v>160</v>
      </c>
      <c r="K21" s="54">
        <v>255</v>
      </c>
      <c r="L21" s="54">
        <v>255</v>
      </c>
      <c r="M21" s="54"/>
    </row>
    <row r="22" ht="16.2" spans="1:13">
      <c r="A22" s="73"/>
      <c r="B22" s="77" t="str">
        <f t="shared" si="4"/>
        <v>0x1014</v>
      </c>
      <c r="C22" s="72" t="str">
        <f t="shared" si="4"/>
        <v>0x1015</v>
      </c>
      <c r="D22" s="72">
        <f t="shared" si="5"/>
        <v>4116</v>
      </c>
      <c r="E22" s="72">
        <f t="shared" si="6"/>
        <v>4117</v>
      </c>
      <c r="F22" s="92" t="s">
        <v>161</v>
      </c>
      <c r="G22" s="54" t="s">
        <v>162</v>
      </c>
      <c r="H22" s="92" t="s">
        <v>125</v>
      </c>
      <c r="I22" s="92">
        <v>2</v>
      </c>
      <c r="J22" s="92" t="s">
        <v>163</v>
      </c>
      <c r="K22" s="77">
        <v>0</v>
      </c>
      <c r="L22" s="77">
        <v>0</v>
      </c>
      <c r="M22" s="54"/>
    </row>
    <row r="23" ht="16.2" spans="1:13">
      <c r="A23" s="73"/>
      <c r="B23" s="77" t="str">
        <f t="shared" si="4"/>
        <v>0x1016</v>
      </c>
      <c r="C23" s="72" t="str">
        <f t="shared" si="4"/>
        <v>0x1016</v>
      </c>
      <c r="D23" s="72">
        <f t="shared" si="5"/>
        <v>4118</v>
      </c>
      <c r="E23" s="72">
        <f t="shared" si="6"/>
        <v>4118</v>
      </c>
      <c r="F23" s="92" t="s">
        <v>164</v>
      </c>
      <c r="G23" s="72" t="s">
        <v>124</v>
      </c>
      <c r="H23" s="92" t="s">
        <v>165</v>
      </c>
      <c r="I23" s="92">
        <v>1</v>
      </c>
      <c r="J23" s="92" t="s">
        <v>166</v>
      </c>
      <c r="K23" s="54">
        <v>0</v>
      </c>
      <c r="L23" s="54">
        <v>0</v>
      </c>
      <c r="M23" s="54"/>
    </row>
    <row r="24" ht="32.4" spans="1:13">
      <c r="A24" s="73"/>
      <c r="B24" s="77" t="str">
        <f t="shared" ref="B24:B25" si="7">"0x"&amp;DEC2HEX(D24,4)</f>
        <v>0x1017</v>
      </c>
      <c r="C24" s="72" t="str">
        <f t="shared" ref="C24:C25" si="8">"0x"&amp;DEC2HEX(E24,4)</f>
        <v>0x1017</v>
      </c>
      <c r="D24" s="72">
        <f t="shared" si="5"/>
        <v>4119</v>
      </c>
      <c r="E24" s="72">
        <f t="shared" si="6"/>
        <v>4119</v>
      </c>
      <c r="F24" s="54" t="s">
        <v>167</v>
      </c>
      <c r="G24" s="72" t="s">
        <v>124</v>
      </c>
      <c r="H24" s="54" t="s">
        <v>165</v>
      </c>
      <c r="I24" s="54">
        <v>1</v>
      </c>
      <c r="J24" s="60" t="s">
        <v>168</v>
      </c>
      <c r="K24" s="54"/>
      <c r="L24" s="54"/>
      <c r="M24" s="54"/>
    </row>
    <row r="25" ht="16.2" spans="1:13">
      <c r="A25" s="73"/>
      <c r="B25" s="77" t="str">
        <f t="shared" si="7"/>
        <v>0x1018</v>
      </c>
      <c r="C25" s="72" t="str">
        <f t="shared" si="8"/>
        <v>0x1019</v>
      </c>
      <c r="D25" s="72">
        <f t="shared" si="5"/>
        <v>4120</v>
      </c>
      <c r="E25" s="72">
        <f t="shared" si="6"/>
        <v>4121</v>
      </c>
      <c r="F25" s="72" t="s">
        <v>169</v>
      </c>
      <c r="G25" s="54" t="s">
        <v>162</v>
      </c>
      <c r="H25" s="54" t="s">
        <v>170</v>
      </c>
      <c r="I25" s="54">
        <v>2</v>
      </c>
      <c r="J25" s="54" t="s">
        <v>171</v>
      </c>
      <c r="K25" s="54"/>
      <c r="L25" s="54"/>
      <c r="M25" s="77"/>
    </row>
    <row r="26" ht="16.2" spans="1:13">
      <c r="A26" s="73"/>
      <c r="B26" s="72"/>
      <c r="C26" s="72"/>
      <c r="D26" s="72"/>
      <c r="E26" s="72"/>
      <c r="F26" s="72"/>
      <c r="G26" s="72"/>
      <c r="H26" s="54"/>
      <c r="I26" s="54"/>
      <c r="K26" s="54"/>
      <c r="L26" s="54"/>
      <c r="M26" s="77"/>
    </row>
    <row r="27" ht="16.2" spans="1:13">
      <c r="A27" s="73"/>
      <c r="B27" s="72"/>
      <c r="C27" s="72"/>
      <c r="D27" s="72"/>
      <c r="E27" s="72"/>
      <c r="M27" s="77"/>
    </row>
    <row r="28" ht="16.2" spans="1:13">
      <c r="A28" s="73"/>
      <c r="B28" s="72"/>
      <c r="C28" s="72"/>
      <c r="D28" s="72"/>
      <c r="E28" s="72"/>
      <c r="F28" s="72"/>
      <c r="G28" s="72"/>
      <c r="H28" s="77"/>
      <c r="I28" s="72"/>
      <c r="J28" s="72"/>
      <c r="K28" s="54"/>
      <c r="L28" s="54"/>
      <c r="M28" s="77"/>
    </row>
    <row r="29" ht="16.2" spans="1:13">
      <c r="A29" s="73" t="s">
        <v>36</v>
      </c>
      <c r="B29" s="72"/>
      <c r="C29" s="72"/>
      <c r="D29" s="72"/>
      <c r="E29" s="72"/>
      <c r="F29" s="72"/>
      <c r="G29" s="72"/>
      <c r="H29" s="77"/>
      <c r="I29" s="72"/>
      <c r="J29" s="72"/>
      <c r="K29" s="54"/>
      <c r="L29" s="54"/>
      <c r="M29" s="77"/>
    </row>
    <row r="30" ht="16.2" spans="1:13">
      <c r="A30" s="89"/>
      <c r="B30" s="72" t="str">
        <f t="shared" ref="B30:B36" si="9">"0x"&amp;DEC2HEX(D30,4)</f>
        <v>0x1100</v>
      </c>
      <c r="C30" s="72" t="str">
        <f t="shared" ref="C30:C36" si="10">"0x"&amp;DEC2HEX(E30,4)</f>
        <v>0x1100</v>
      </c>
      <c r="D30" s="72">
        <v>4352</v>
      </c>
      <c r="E30" s="72">
        <f t="shared" ref="E30:E36" si="11">D30+I30-1</f>
        <v>4352</v>
      </c>
      <c r="F30" s="54" t="s">
        <v>172</v>
      </c>
      <c r="G30" s="72" t="s">
        <v>124</v>
      </c>
      <c r="H30" s="54" t="s">
        <v>125</v>
      </c>
      <c r="I30" s="54">
        <v>1</v>
      </c>
      <c r="J30" s="54" t="s">
        <v>173</v>
      </c>
      <c r="K30" s="77">
        <v>3</v>
      </c>
      <c r="L30" s="77">
        <v>3</v>
      </c>
      <c r="M30" s="54"/>
    </row>
    <row r="31" ht="16.2" spans="1:13">
      <c r="A31" s="73"/>
      <c r="B31" s="72" t="str">
        <f t="shared" si="9"/>
        <v>0x1101</v>
      </c>
      <c r="C31" s="72" t="str">
        <f t="shared" si="10"/>
        <v>0x1101</v>
      </c>
      <c r="D31" s="72">
        <f t="shared" ref="D31:D36" si="12">E30+1</f>
        <v>4353</v>
      </c>
      <c r="E31" s="72">
        <f t="shared" si="11"/>
        <v>4353</v>
      </c>
      <c r="F31" s="54" t="s">
        <v>174</v>
      </c>
      <c r="G31" s="72" t="s">
        <v>124</v>
      </c>
      <c r="H31" s="54" t="s">
        <v>125</v>
      </c>
      <c r="I31" s="54">
        <v>1</v>
      </c>
      <c r="J31" s="72" t="s">
        <v>175</v>
      </c>
      <c r="K31" s="54">
        <v>2025</v>
      </c>
      <c r="L31" s="54">
        <v>2025</v>
      </c>
      <c r="M31" s="54"/>
    </row>
    <row r="32" ht="16.2" spans="1:13">
      <c r="A32" s="73"/>
      <c r="B32" s="72" t="str">
        <f t="shared" si="9"/>
        <v>0x1102</v>
      </c>
      <c r="C32" s="72" t="str">
        <f t="shared" si="10"/>
        <v>0x1102</v>
      </c>
      <c r="D32" s="72">
        <f t="shared" si="12"/>
        <v>4354</v>
      </c>
      <c r="E32" s="72">
        <f t="shared" si="11"/>
        <v>4354</v>
      </c>
      <c r="F32" s="54" t="s">
        <v>176</v>
      </c>
      <c r="G32" s="72" t="s">
        <v>124</v>
      </c>
      <c r="H32" s="54" t="s">
        <v>125</v>
      </c>
      <c r="I32" s="54">
        <v>1</v>
      </c>
      <c r="J32" s="72" t="s">
        <v>177</v>
      </c>
      <c r="K32" s="72">
        <v>1</v>
      </c>
      <c r="L32" s="72">
        <v>1</v>
      </c>
      <c r="M32" s="54"/>
    </row>
    <row r="33" ht="16.2" spans="1:13">
      <c r="A33" s="73"/>
      <c r="B33" s="72" t="str">
        <f t="shared" si="9"/>
        <v>0x1103</v>
      </c>
      <c r="C33" s="72" t="str">
        <f t="shared" si="10"/>
        <v>0x1103</v>
      </c>
      <c r="D33" s="72">
        <f t="shared" si="12"/>
        <v>4355</v>
      </c>
      <c r="E33" s="72">
        <f t="shared" si="11"/>
        <v>4355</v>
      </c>
      <c r="F33" s="54" t="s">
        <v>178</v>
      </c>
      <c r="G33" s="72" t="s">
        <v>124</v>
      </c>
      <c r="H33" s="54" t="s">
        <v>125</v>
      </c>
      <c r="I33" s="54">
        <v>1</v>
      </c>
      <c r="J33" s="72" t="s">
        <v>179</v>
      </c>
      <c r="K33" s="72">
        <v>1</v>
      </c>
      <c r="L33" s="72">
        <v>1</v>
      </c>
      <c r="M33" s="54"/>
    </row>
    <row r="34" ht="16.2" spans="1:13">
      <c r="A34" s="73"/>
      <c r="B34" s="72" t="str">
        <f t="shared" si="9"/>
        <v>0x1104</v>
      </c>
      <c r="C34" s="72" t="str">
        <f t="shared" si="10"/>
        <v>0x1104</v>
      </c>
      <c r="D34" s="72">
        <f t="shared" si="12"/>
        <v>4356</v>
      </c>
      <c r="E34" s="72">
        <f t="shared" si="11"/>
        <v>4356</v>
      </c>
      <c r="F34" s="54" t="s">
        <v>180</v>
      </c>
      <c r="G34" s="72" t="s">
        <v>124</v>
      </c>
      <c r="H34" s="54" t="s">
        <v>125</v>
      </c>
      <c r="I34" s="54">
        <v>1</v>
      </c>
      <c r="J34" s="72" t="s">
        <v>181</v>
      </c>
      <c r="K34" s="72">
        <v>0</v>
      </c>
      <c r="L34" s="72">
        <v>0</v>
      </c>
      <c r="M34" s="54"/>
    </row>
    <row r="35" ht="16.2" spans="1:13">
      <c r="A35" s="73"/>
      <c r="B35" s="72" t="str">
        <f t="shared" si="9"/>
        <v>0x1105</v>
      </c>
      <c r="C35" s="72" t="str">
        <f t="shared" si="10"/>
        <v>0x1105</v>
      </c>
      <c r="D35" s="72">
        <f t="shared" si="12"/>
        <v>4357</v>
      </c>
      <c r="E35" s="72">
        <f t="shared" si="11"/>
        <v>4357</v>
      </c>
      <c r="F35" s="54" t="s">
        <v>182</v>
      </c>
      <c r="G35" s="72" t="s">
        <v>124</v>
      </c>
      <c r="H35" s="54" t="s">
        <v>125</v>
      </c>
      <c r="I35" s="54">
        <v>1</v>
      </c>
      <c r="J35" s="72" t="s">
        <v>183</v>
      </c>
      <c r="K35" s="72">
        <v>0</v>
      </c>
      <c r="L35" s="72">
        <v>0</v>
      </c>
      <c r="M35" s="54"/>
    </row>
    <row r="36" ht="16.2" spans="1:13">
      <c r="A36" s="73"/>
      <c r="B36" s="72" t="str">
        <f t="shared" si="9"/>
        <v>0x1106</v>
      </c>
      <c r="C36" s="72" t="str">
        <f t="shared" si="10"/>
        <v>0x1106</v>
      </c>
      <c r="D36" s="72">
        <f t="shared" si="12"/>
        <v>4358</v>
      </c>
      <c r="E36" s="72">
        <f t="shared" si="11"/>
        <v>4358</v>
      </c>
      <c r="F36" s="54" t="s">
        <v>184</v>
      </c>
      <c r="G36" s="72" t="s">
        <v>124</v>
      </c>
      <c r="H36" s="54" t="s">
        <v>125</v>
      </c>
      <c r="I36" s="54">
        <v>1</v>
      </c>
      <c r="J36" s="72" t="s">
        <v>183</v>
      </c>
      <c r="K36" s="72">
        <v>0</v>
      </c>
      <c r="L36" s="72">
        <v>0</v>
      </c>
      <c r="M36" s="54"/>
    </row>
    <row r="37" ht="16.2" spans="2:5">
      <c r="B37" s="72"/>
      <c r="C37" s="72"/>
      <c r="D37" s="94"/>
      <c r="E37" s="72"/>
    </row>
    <row r="38" ht="16.2" spans="1:1">
      <c r="A38" s="73" t="s">
        <v>39</v>
      </c>
    </row>
    <row r="39" ht="16.2" spans="2:12">
      <c r="B39" s="72" t="str">
        <f t="shared" ref="B39:C44" si="13">"0x"&amp;DEC2HEX(D39,4)</f>
        <v>0x1200</v>
      </c>
      <c r="C39" s="72" t="str">
        <f t="shared" si="13"/>
        <v>0x1200</v>
      </c>
      <c r="D39" s="72">
        <v>4608</v>
      </c>
      <c r="E39" s="72">
        <f t="shared" ref="E39:E44" si="14">D39+I39-1</f>
        <v>4608</v>
      </c>
      <c r="F39" s="54" t="s">
        <v>185</v>
      </c>
      <c r="G39" s="72" t="s">
        <v>124</v>
      </c>
      <c r="H39" s="54" t="s">
        <v>186</v>
      </c>
      <c r="I39" s="54">
        <v>1</v>
      </c>
      <c r="J39" s="72" t="s">
        <v>187</v>
      </c>
      <c r="K39" s="89">
        <v>0</v>
      </c>
      <c r="L39" s="89">
        <v>0</v>
      </c>
    </row>
    <row r="40" ht="16.2" spans="2:12">
      <c r="B40" s="72" t="str">
        <f t="shared" ref="B40" si="15">"0x"&amp;DEC2HEX(D40,4)</f>
        <v>0x1201</v>
      </c>
      <c r="C40" s="72" t="str">
        <f t="shared" ref="C40" si="16">"0x"&amp;DEC2HEX(E40,4)</f>
        <v>0x1201</v>
      </c>
      <c r="D40" s="72">
        <f t="shared" ref="D40:D44" si="17">E39+1</f>
        <v>4609</v>
      </c>
      <c r="E40" s="72">
        <f t="shared" si="14"/>
        <v>4609</v>
      </c>
      <c r="F40" s="54" t="s">
        <v>104</v>
      </c>
      <c r="G40" s="72" t="s">
        <v>124</v>
      </c>
      <c r="H40" s="54" t="s">
        <v>186</v>
      </c>
      <c r="I40" s="54">
        <v>1</v>
      </c>
      <c r="J40" s="72" t="s">
        <v>188</v>
      </c>
      <c r="K40" s="89">
        <v>0</v>
      </c>
      <c r="L40" s="89">
        <v>0</v>
      </c>
    </row>
    <row r="41" ht="16.2" spans="2:12">
      <c r="B41" s="72" t="str">
        <f t="shared" ref="B41" si="18">"0x"&amp;DEC2HEX(D41,4)</f>
        <v>0x1202</v>
      </c>
      <c r="C41" s="72" t="str">
        <f t="shared" ref="C41" si="19">"0x"&amp;DEC2HEX(E41,4)</f>
        <v>0x1202</v>
      </c>
      <c r="D41" s="72">
        <f t="shared" si="17"/>
        <v>4610</v>
      </c>
      <c r="E41" s="72">
        <f t="shared" si="14"/>
        <v>4610</v>
      </c>
      <c r="F41" s="54" t="s">
        <v>189</v>
      </c>
      <c r="G41" s="72" t="s">
        <v>124</v>
      </c>
      <c r="H41" s="54" t="s">
        <v>186</v>
      </c>
      <c r="I41" s="54">
        <v>1</v>
      </c>
      <c r="J41" s="72" t="s">
        <v>190</v>
      </c>
      <c r="K41" s="89">
        <v>0</v>
      </c>
      <c r="L41" s="89">
        <v>0</v>
      </c>
    </row>
    <row r="42" ht="16.2" spans="2:12">
      <c r="B42" s="72" t="str">
        <f t="shared" si="13"/>
        <v>0x1203</v>
      </c>
      <c r="C42" s="72" t="str">
        <f t="shared" si="13"/>
        <v>0x1203</v>
      </c>
      <c r="D42" s="72">
        <f t="shared" si="17"/>
        <v>4611</v>
      </c>
      <c r="E42" s="72">
        <f t="shared" si="14"/>
        <v>4611</v>
      </c>
      <c r="F42" s="54" t="s">
        <v>191</v>
      </c>
      <c r="G42" s="72" t="s">
        <v>124</v>
      </c>
      <c r="H42" s="54" t="s">
        <v>186</v>
      </c>
      <c r="I42" s="54">
        <v>1</v>
      </c>
      <c r="J42" s="72" t="s">
        <v>192</v>
      </c>
      <c r="K42" s="89">
        <v>0</v>
      </c>
      <c r="L42" s="89">
        <v>0</v>
      </c>
    </row>
    <row r="43" ht="16.2" spans="2:12">
      <c r="B43" s="72" t="str">
        <f t="shared" si="13"/>
        <v>0x1204</v>
      </c>
      <c r="C43" s="72" t="str">
        <f t="shared" si="13"/>
        <v>0x1204</v>
      </c>
      <c r="D43" s="72">
        <f t="shared" si="17"/>
        <v>4612</v>
      </c>
      <c r="E43" s="72">
        <f t="shared" si="14"/>
        <v>4612</v>
      </c>
      <c r="F43" s="54" t="s">
        <v>193</v>
      </c>
      <c r="G43" s="72" t="s">
        <v>124</v>
      </c>
      <c r="H43" s="54" t="s">
        <v>186</v>
      </c>
      <c r="I43" s="54">
        <v>1</v>
      </c>
      <c r="J43" s="72" t="s">
        <v>187</v>
      </c>
      <c r="K43" s="94">
        <v>0</v>
      </c>
      <c r="L43" s="94">
        <v>0</v>
      </c>
    </row>
    <row r="44" ht="16.2" spans="2:12">
      <c r="B44" s="72" t="str">
        <f t="shared" si="13"/>
        <v>0x1205</v>
      </c>
      <c r="C44" s="72" t="str">
        <f t="shared" si="13"/>
        <v>0x1205</v>
      </c>
      <c r="D44" s="72">
        <f t="shared" si="17"/>
        <v>4613</v>
      </c>
      <c r="E44" s="72">
        <f t="shared" si="14"/>
        <v>4613</v>
      </c>
      <c r="F44" s="54" t="s">
        <v>194</v>
      </c>
      <c r="G44" s="72" t="s">
        <v>124</v>
      </c>
      <c r="H44" s="54" t="s">
        <v>186</v>
      </c>
      <c r="I44" s="54">
        <v>1</v>
      </c>
      <c r="J44" s="72" t="s">
        <v>187</v>
      </c>
      <c r="K44" s="89">
        <v>0</v>
      </c>
      <c r="L44" s="89">
        <v>0</v>
      </c>
    </row>
    <row r="45" ht="16.2" spans="2:10">
      <c r="B45" s="72"/>
      <c r="C45" s="72"/>
      <c r="D45" s="72"/>
      <c r="E45" s="72"/>
      <c r="G45" s="72"/>
      <c r="H45" s="54"/>
      <c r="I45" s="54"/>
      <c r="J45" s="72"/>
    </row>
    <row r="46" ht="16.2" spans="1:12">
      <c r="A46" s="95"/>
      <c r="B46" s="95"/>
      <c r="C46" s="95"/>
      <c r="D46" s="95"/>
      <c r="E46" s="95"/>
      <c r="F46" s="77"/>
      <c r="G46" s="95"/>
      <c r="H46" s="95"/>
      <c r="I46" s="54"/>
      <c r="J46" s="95"/>
      <c r="K46" s="95"/>
      <c r="L46" s="95"/>
    </row>
    <row r="47" s="87" customFormat="1"/>
  </sheetData>
  <pageMargins left="0.7" right="0.7" top="0.75" bottom="0.75" header="0.3" footer="0.3"/>
  <pageSetup paperSize="9" scale="48" fitToWidth="0" fitToHeight="0"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N115"/>
  <sheetViews>
    <sheetView zoomScale="130" zoomScaleNormal="130" workbookViewId="0">
      <pane ySplit="1" topLeftCell="A28" activePane="bottomLeft" state="frozen"/>
      <selection/>
      <selection pane="bottomLeft" activeCell="J30" sqref="J30"/>
    </sheetView>
  </sheetViews>
  <sheetFormatPr defaultColWidth="9.12962962962963" defaultRowHeight="16.2"/>
  <cols>
    <col min="1" max="1" width="19.1296296296296" style="72" customWidth="1"/>
    <col min="2" max="2" width="10.1296296296296" style="72" customWidth="1"/>
    <col min="3" max="5" width="9.12962962962963" style="72"/>
    <col min="6" max="6" width="38.25" style="72" customWidth="1"/>
    <col min="7" max="7" width="11.25" style="72" customWidth="1"/>
    <col min="8" max="8" width="5.25" style="72" customWidth="1"/>
    <col min="9" max="9" width="5" style="72" customWidth="1"/>
    <col min="10" max="10" width="38.8796296296296" style="72" customWidth="1"/>
    <col min="11" max="12" width="9.12962962962963" style="72"/>
    <col min="13" max="13" width="11.1296296296296" style="72" customWidth="1"/>
    <col min="14" max="16384" width="9.12962962962963" style="72"/>
  </cols>
  <sheetData>
    <row r="1" s="71" customFormat="1" ht="15.6" spans="1:13">
      <c r="A1" s="66" t="s">
        <v>17</v>
      </c>
      <c r="B1" s="66" t="s">
        <v>112</v>
      </c>
      <c r="C1" s="66" t="s">
        <v>113</v>
      </c>
      <c r="D1" s="66" t="s">
        <v>114</v>
      </c>
      <c r="E1" s="66" t="s">
        <v>115</v>
      </c>
      <c r="F1" s="66" t="s">
        <v>116</v>
      </c>
      <c r="G1" s="66" t="s">
        <v>117</v>
      </c>
      <c r="H1" s="66" t="s">
        <v>118</v>
      </c>
      <c r="I1" s="66" t="s">
        <v>119</v>
      </c>
      <c r="J1" s="66" t="s">
        <v>120</v>
      </c>
      <c r="K1" s="66" t="s">
        <v>121</v>
      </c>
      <c r="L1" s="66" t="s">
        <v>122</v>
      </c>
      <c r="M1" s="66"/>
    </row>
    <row r="2" spans="1:13">
      <c r="A2" s="73" t="s">
        <v>42</v>
      </c>
      <c r="B2" s="75" t="str">
        <f t="shared" ref="B2:B33" si="0">"0x"&amp;DEC2HEX(D2,4)</f>
        <v>0x2000</v>
      </c>
      <c r="C2" s="75" t="str">
        <f t="shared" ref="C2:C33" si="1">"0x"&amp;DEC2HEX(E2,4)</f>
        <v>0x2000</v>
      </c>
      <c r="D2" s="75">
        <v>8192</v>
      </c>
      <c r="E2" s="75">
        <f t="shared" ref="E2:E33" si="2">D2+I2-1</f>
        <v>8192</v>
      </c>
      <c r="F2" s="75" t="s">
        <v>195</v>
      </c>
      <c r="G2" s="75" t="s">
        <v>196</v>
      </c>
      <c r="H2" s="60" t="s">
        <v>125</v>
      </c>
      <c r="I2" s="75">
        <v>1</v>
      </c>
      <c r="J2" s="75" t="s">
        <v>197</v>
      </c>
      <c r="K2" s="75">
        <v>0</v>
      </c>
      <c r="L2" s="75">
        <v>0</v>
      </c>
      <c r="M2" s="85"/>
    </row>
    <row r="3" spans="1:14">
      <c r="A3" s="78"/>
      <c r="B3" s="75" t="str">
        <f t="shared" si="0"/>
        <v>0x2001</v>
      </c>
      <c r="C3" s="75" t="str">
        <f t="shared" si="1"/>
        <v>0x2002</v>
      </c>
      <c r="D3" s="75">
        <f t="shared" ref="D3:D34" si="3">E2+1</f>
        <v>8193</v>
      </c>
      <c r="E3" s="75">
        <f t="shared" si="2"/>
        <v>8194</v>
      </c>
      <c r="F3" s="75" t="s">
        <v>198</v>
      </c>
      <c r="G3" s="75" t="s">
        <v>162</v>
      </c>
      <c r="H3" s="60" t="s">
        <v>125</v>
      </c>
      <c r="I3" s="75">
        <v>2</v>
      </c>
      <c r="J3" s="75" t="s">
        <v>199</v>
      </c>
      <c r="K3" s="75">
        <v>1000</v>
      </c>
      <c r="L3" s="75">
        <v>1000</v>
      </c>
      <c r="N3" s="77"/>
    </row>
    <row r="4" spans="1:12">
      <c r="A4" s="78"/>
      <c r="B4" s="75" t="str">
        <f t="shared" si="0"/>
        <v>0x2003</v>
      </c>
      <c r="C4" s="75" t="str">
        <f t="shared" si="1"/>
        <v>0x2003</v>
      </c>
      <c r="D4" s="75">
        <f t="shared" si="3"/>
        <v>8195</v>
      </c>
      <c r="E4" s="75">
        <f t="shared" si="2"/>
        <v>8195</v>
      </c>
      <c r="F4" s="75" t="s">
        <v>200</v>
      </c>
      <c r="G4" s="75" t="s">
        <v>196</v>
      </c>
      <c r="H4" s="60" t="s">
        <v>125</v>
      </c>
      <c r="I4" s="75">
        <v>1</v>
      </c>
      <c r="J4" s="75" t="s">
        <v>201</v>
      </c>
      <c r="K4" s="75">
        <v>0</v>
      </c>
      <c r="L4" s="75">
        <v>0</v>
      </c>
    </row>
    <row r="5" spans="1:12">
      <c r="A5" s="78"/>
      <c r="B5" s="75" t="str">
        <f t="shared" si="0"/>
        <v>0x2004</v>
      </c>
      <c r="C5" s="75" t="str">
        <f t="shared" si="1"/>
        <v>0x2005</v>
      </c>
      <c r="D5" s="75">
        <f t="shared" si="3"/>
        <v>8196</v>
      </c>
      <c r="E5" s="75">
        <f t="shared" si="2"/>
        <v>8197</v>
      </c>
      <c r="F5" s="75" t="s">
        <v>202</v>
      </c>
      <c r="G5" s="75" t="s">
        <v>162</v>
      </c>
      <c r="H5" s="60" t="s">
        <v>125</v>
      </c>
      <c r="I5" s="75">
        <v>2</v>
      </c>
      <c r="J5" s="75" t="s">
        <v>199</v>
      </c>
      <c r="K5" s="75">
        <v>1000</v>
      </c>
      <c r="L5" s="75">
        <v>1000</v>
      </c>
    </row>
    <row r="6" spans="1:12">
      <c r="A6" s="78"/>
      <c r="B6" s="75" t="str">
        <f t="shared" si="0"/>
        <v>0x2006</v>
      </c>
      <c r="C6" s="75" t="str">
        <f t="shared" si="1"/>
        <v>0x2006</v>
      </c>
      <c r="D6" s="75">
        <f t="shared" si="3"/>
        <v>8198</v>
      </c>
      <c r="E6" s="75">
        <f t="shared" si="2"/>
        <v>8198</v>
      </c>
      <c r="F6" s="75" t="s">
        <v>203</v>
      </c>
      <c r="G6" s="75" t="s">
        <v>196</v>
      </c>
      <c r="H6" s="60" t="s">
        <v>125</v>
      </c>
      <c r="I6" s="75">
        <v>1</v>
      </c>
      <c r="J6" s="75" t="s">
        <v>197</v>
      </c>
      <c r="K6" s="75">
        <v>0</v>
      </c>
      <c r="L6" s="75">
        <v>0</v>
      </c>
    </row>
    <row r="7" spans="1:12">
      <c r="A7" s="78"/>
      <c r="B7" s="75" t="str">
        <f t="shared" si="0"/>
        <v>0x2007</v>
      </c>
      <c r="C7" s="75" t="str">
        <f t="shared" si="1"/>
        <v>0x2008</v>
      </c>
      <c r="D7" s="75">
        <f t="shared" si="3"/>
        <v>8199</v>
      </c>
      <c r="E7" s="75">
        <f t="shared" si="2"/>
        <v>8200</v>
      </c>
      <c r="F7" s="75" t="s">
        <v>204</v>
      </c>
      <c r="G7" s="75" t="s">
        <v>162</v>
      </c>
      <c r="H7" s="60" t="s">
        <v>125</v>
      </c>
      <c r="I7" s="75">
        <v>2</v>
      </c>
      <c r="J7" s="75" t="s">
        <v>199</v>
      </c>
      <c r="K7" s="75">
        <v>1000</v>
      </c>
      <c r="L7" s="75">
        <v>1000</v>
      </c>
    </row>
    <row r="8" spans="1:12">
      <c r="A8" s="78"/>
      <c r="B8" s="75" t="str">
        <f t="shared" si="0"/>
        <v>0x2009</v>
      </c>
      <c r="C8" s="75" t="str">
        <f t="shared" si="1"/>
        <v>0x2009</v>
      </c>
      <c r="D8" s="75">
        <f t="shared" si="3"/>
        <v>8201</v>
      </c>
      <c r="E8" s="75">
        <f t="shared" si="2"/>
        <v>8201</v>
      </c>
      <c r="F8" s="75" t="s">
        <v>205</v>
      </c>
      <c r="G8" s="75" t="s">
        <v>196</v>
      </c>
      <c r="H8" s="60" t="s">
        <v>125</v>
      </c>
      <c r="I8" s="75">
        <v>1</v>
      </c>
      <c r="J8" s="75" t="s">
        <v>197</v>
      </c>
      <c r="K8" s="75">
        <v>0</v>
      </c>
      <c r="L8" s="75">
        <v>0</v>
      </c>
    </row>
    <row r="9" spans="1:12">
      <c r="A9" s="78"/>
      <c r="B9" s="75" t="str">
        <f t="shared" si="0"/>
        <v>0x200A</v>
      </c>
      <c r="C9" s="75" t="str">
        <f t="shared" si="1"/>
        <v>0x200B</v>
      </c>
      <c r="D9" s="75">
        <f t="shared" si="3"/>
        <v>8202</v>
      </c>
      <c r="E9" s="75">
        <f t="shared" si="2"/>
        <v>8203</v>
      </c>
      <c r="F9" s="75" t="s">
        <v>206</v>
      </c>
      <c r="G9" s="75" t="s">
        <v>162</v>
      </c>
      <c r="H9" s="60" t="s">
        <v>125</v>
      </c>
      <c r="I9" s="75">
        <v>2</v>
      </c>
      <c r="J9" s="75" t="s">
        <v>199</v>
      </c>
      <c r="K9" s="75">
        <v>1000</v>
      </c>
      <c r="L9" s="75">
        <v>1000</v>
      </c>
    </row>
    <row r="10" spans="2:12">
      <c r="B10" s="75" t="str">
        <f t="shared" si="0"/>
        <v>0x200C</v>
      </c>
      <c r="C10" s="75" t="str">
        <f t="shared" si="1"/>
        <v>0x200C</v>
      </c>
      <c r="D10" s="75">
        <f t="shared" si="3"/>
        <v>8204</v>
      </c>
      <c r="E10" s="75">
        <f t="shared" si="2"/>
        <v>8204</v>
      </c>
      <c r="F10" s="75" t="s">
        <v>207</v>
      </c>
      <c r="G10" s="75" t="s">
        <v>196</v>
      </c>
      <c r="H10" s="60" t="s">
        <v>125</v>
      </c>
      <c r="I10" s="75">
        <v>1</v>
      </c>
      <c r="J10" s="75" t="s">
        <v>197</v>
      </c>
      <c r="K10" s="75">
        <v>0</v>
      </c>
      <c r="L10" s="75">
        <v>0</v>
      </c>
    </row>
    <row r="11" spans="1:12">
      <c r="A11" s="78"/>
      <c r="B11" s="75" t="str">
        <f t="shared" si="0"/>
        <v>0x200D</v>
      </c>
      <c r="C11" s="75" t="str">
        <f t="shared" si="1"/>
        <v>0x200E</v>
      </c>
      <c r="D11" s="75">
        <f t="shared" si="3"/>
        <v>8205</v>
      </c>
      <c r="E11" s="75">
        <f t="shared" si="2"/>
        <v>8206</v>
      </c>
      <c r="F11" s="75" t="s">
        <v>208</v>
      </c>
      <c r="G11" s="75" t="s">
        <v>162</v>
      </c>
      <c r="H11" s="60" t="s">
        <v>125</v>
      </c>
      <c r="I11" s="75">
        <v>2</v>
      </c>
      <c r="J11" s="75" t="s">
        <v>199</v>
      </c>
      <c r="K11" s="75">
        <v>1000</v>
      </c>
      <c r="L11" s="75">
        <v>1000</v>
      </c>
    </row>
    <row r="12" spans="1:12">
      <c r="A12" s="78"/>
      <c r="B12" s="75" t="str">
        <f t="shared" si="0"/>
        <v>0x200F</v>
      </c>
      <c r="C12" s="75" t="str">
        <f t="shared" si="1"/>
        <v>0x200F</v>
      </c>
      <c r="D12" s="75">
        <f t="shared" si="3"/>
        <v>8207</v>
      </c>
      <c r="E12" s="75">
        <f t="shared" si="2"/>
        <v>8207</v>
      </c>
      <c r="F12" s="75" t="s">
        <v>209</v>
      </c>
      <c r="G12" s="75" t="s">
        <v>196</v>
      </c>
      <c r="H12" s="60" t="s">
        <v>125</v>
      </c>
      <c r="I12" s="75">
        <v>1</v>
      </c>
      <c r="J12" s="75" t="s">
        <v>197</v>
      </c>
      <c r="K12" s="75">
        <v>0</v>
      </c>
      <c r="L12" s="75">
        <v>0</v>
      </c>
    </row>
    <row r="13" spans="1:12">
      <c r="A13" s="78"/>
      <c r="B13" s="75" t="str">
        <f t="shared" si="0"/>
        <v>0x2010</v>
      </c>
      <c r="C13" s="75" t="str">
        <f t="shared" si="1"/>
        <v>0x2011</v>
      </c>
      <c r="D13" s="75">
        <f t="shared" si="3"/>
        <v>8208</v>
      </c>
      <c r="E13" s="75">
        <f t="shared" si="2"/>
        <v>8209</v>
      </c>
      <c r="F13" s="75" t="s">
        <v>210</v>
      </c>
      <c r="G13" s="75" t="s">
        <v>162</v>
      </c>
      <c r="H13" s="60" t="s">
        <v>125</v>
      </c>
      <c r="I13" s="75">
        <v>2</v>
      </c>
      <c r="J13" s="75" t="s">
        <v>199</v>
      </c>
      <c r="K13" s="75">
        <v>1000</v>
      </c>
      <c r="L13" s="75">
        <v>1000</v>
      </c>
    </row>
    <row r="14" spans="1:12">
      <c r="A14" s="78"/>
      <c r="B14" s="75" t="str">
        <f t="shared" si="0"/>
        <v>0x2012</v>
      </c>
      <c r="C14" s="75" t="str">
        <f t="shared" si="1"/>
        <v>0x2012</v>
      </c>
      <c r="D14" s="75">
        <f t="shared" si="3"/>
        <v>8210</v>
      </c>
      <c r="E14" s="75">
        <f t="shared" si="2"/>
        <v>8210</v>
      </c>
      <c r="F14" s="75" t="s">
        <v>211</v>
      </c>
      <c r="G14" s="75" t="s">
        <v>196</v>
      </c>
      <c r="H14" s="60" t="s">
        <v>125</v>
      </c>
      <c r="I14" s="75">
        <v>1</v>
      </c>
      <c r="J14" s="75" t="s">
        <v>197</v>
      </c>
      <c r="K14" s="75">
        <v>0</v>
      </c>
      <c r="L14" s="75">
        <v>0</v>
      </c>
    </row>
    <row r="15" spans="1:12">
      <c r="A15" s="78"/>
      <c r="B15" s="75" t="str">
        <f t="shared" si="0"/>
        <v>0x2013</v>
      </c>
      <c r="C15" s="75" t="str">
        <f t="shared" si="1"/>
        <v>0x2014</v>
      </c>
      <c r="D15" s="75">
        <f t="shared" si="3"/>
        <v>8211</v>
      </c>
      <c r="E15" s="75">
        <f t="shared" si="2"/>
        <v>8212</v>
      </c>
      <c r="F15" s="75" t="s">
        <v>212</v>
      </c>
      <c r="G15" s="75" t="s">
        <v>162</v>
      </c>
      <c r="H15" s="60" t="s">
        <v>125</v>
      </c>
      <c r="I15" s="75">
        <v>2</v>
      </c>
      <c r="J15" s="75" t="s">
        <v>199</v>
      </c>
      <c r="K15" s="75">
        <v>1000</v>
      </c>
      <c r="L15" s="75">
        <v>1000</v>
      </c>
    </row>
    <row r="16" spans="1:12">
      <c r="A16" s="78"/>
      <c r="B16" s="75" t="str">
        <f t="shared" si="0"/>
        <v>0x2015</v>
      </c>
      <c r="C16" s="75" t="str">
        <f t="shared" si="1"/>
        <v>0x2015</v>
      </c>
      <c r="D16" s="75">
        <f t="shared" si="3"/>
        <v>8213</v>
      </c>
      <c r="E16" s="75">
        <f t="shared" si="2"/>
        <v>8213</v>
      </c>
      <c r="F16" s="75" t="s">
        <v>213</v>
      </c>
      <c r="G16" s="75" t="s">
        <v>196</v>
      </c>
      <c r="H16" s="60" t="s">
        <v>125</v>
      </c>
      <c r="I16" s="75">
        <v>1</v>
      </c>
      <c r="J16" s="75" t="s">
        <v>197</v>
      </c>
      <c r="K16" s="75">
        <v>0</v>
      </c>
      <c r="L16" s="75">
        <v>0</v>
      </c>
    </row>
    <row r="17" spans="1:12">
      <c r="A17" s="78"/>
      <c r="B17" s="75" t="str">
        <f t="shared" si="0"/>
        <v>0x2016</v>
      </c>
      <c r="C17" s="75" t="str">
        <f t="shared" si="1"/>
        <v>0x2017</v>
      </c>
      <c r="D17" s="75">
        <f t="shared" si="3"/>
        <v>8214</v>
      </c>
      <c r="E17" s="75">
        <f t="shared" si="2"/>
        <v>8215</v>
      </c>
      <c r="F17" s="75" t="s">
        <v>214</v>
      </c>
      <c r="G17" s="75" t="s">
        <v>162</v>
      </c>
      <c r="H17" s="60" t="s">
        <v>125</v>
      </c>
      <c r="I17" s="75">
        <v>2</v>
      </c>
      <c r="J17" s="75" t="s">
        <v>199</v>
      </c>
      <c r="K17" s="75">
        <v>1000</v>
      </c>
      <c r="L17" s="75">
        <v>1000</v>
      </c>
    </row>
    <row r="18" spans="1:12">
      <c r="A18" s="78"/>
      <c r="B18" s="75" t="str">
        <f t="shared" si="0"/>
        <v>0x2018</v>
      </c>
      <c r="C18" s="75" t="str">
        <f t="shared" si="1"/>
        <v>0x2018</v>
      </c>
      <c r="D18" s="75">
        <f t="shared" si="3"/>
        <v>8216</v>
      </c>
      <c r="E18" s="75">
        <f t="shared" si="2"/>
        <v>8216</v>
      </c>
      <c r="F18" s="75" t="s">
        <v>215</v>
      </c>
      <c r="G18" s="75" t="s">
        <v>196</v>
      </c>
      <c r="H18" s="60" t="s">
        <v>125</v>
      </c>
      <c r="I18" s="75">
        <v>1</v>
      </c>
      <c r="J18" s="75" t="s">
        <v>197</v>
      </c>
      <c r="K18" s="75">
        <v>0</v>
      </c>
      <c r="L18" s="75">
        <v>0</v>
      </c>
    </row>
    <row r="19" spans="1:12">
      <c r="A19" s="78"/>
      <c r="B19" s="75" t="str">
        <f t="shared" si="0"/>
        <v>0x2019</v>
      </c>
      <c r="C19" s="75" t="str">
        <f t="shared" si="1"/>
        <v>0x201A</v>
      </c>
      <c r="D19" s="75">
        <f t="shared" si="3"/>
        <v>8217</v>
      </c>
      <c r="E19" s="75">
        <f t="shared" si="2"/>
        <v>8218</v>
      </c>
      <c r="F19" s="75" t="s">
        <v>216</v>
      </c>
      <c r="G19" s="75" t="s">
        <v>162</v>
      </c>
      <c r="H19" s="60" t="s">
        <v>125</v>
      </c>
      <c r="I19" s="75">
        <v>2</v>
      </c>
      <c r="J19" s="75" t="s">
        <v>199</v>
      </c>
      <c r="K19" s="75">
        <v>1000</v>
      </c>
      <c r="L19" s="75">
        <v>1000</v>
      </c>
    </row>
    <row r="20" spans="1:12">
      <c r="A20" s="78"/>
      <c r="B20" s="75" t="str">
        <f t="shared" si="0"/>
        <v>0x201B</v>
      </c>
      <c r="C20" s="75" t="str">
        <f t="shared" si="1"/>
        <v>0x201B</v>
      </c>
      <c r="D20" s="75">
        <f t="shared" si="3"/>
        <v>8219</v>
      </c>
      <c r="E20" s="75">
        <f t="shared" si="2"/>
        <v>8219</v>
      </c>
      <c r="F20" s="75" t="s">
        <v>217</v>
      </c>
      <c r="G20" s="75" t="s">
        <v>196</v>
      </c>
      <c r="H20" s="60" t="s">
        <v>125</v>
      </c>
      <c r="I20" s="75">
        <v>1</v>
      </c>
      <c r="J20" s="75" t="s">
        <v>197</v>
      </c>
      <c r="K20" s="75">
        <v>0</v>
      </c>
      <c r="L20" s="75">
        <v>0</v>
      </c>
    </row>
    <row r="21" spans="1:12">
      <c r="A21" s="78"/>
      <c r="B21" s="75" t="str">
        <f t="shared" si="0"/>
        <v>0x201C</v>
      </c>
      <c r="C21" s="75" t="str">
        <f t="shared" si="1"/>
        <v>0x201D</v>
      </c>
      <c r="D21" s="75">
        <f t="shared" si="3"/>
        <v>8220</v>
      </c>
      <c r="E21" s="75">
        <f t="shared" si="2"/>
        <v>8221</v>
      </c>
      <c r="F21" s="75" t="s">
        <v>218</v>
      </c>
      <c r="G21" s="75" t="s">
        <v>162</v>
      </c>
      <c r="H21" s="60" t="s">
        <v>125</v>
      </c>
      <c r="I21" s="75">
        <v>2</v>
      </c>
      <c r="J21" s="75" t="s">
        <v>199</v>
      </c>
      <c r="K21" s="75">
        <v>1000</v>
      </c>
      <c r="L21" s="75">
        <v>1000</v>
      </c>
    </row>
    <row r="22" spans="1:12">
      <c r="A22" s="78"/>
      <c r="B22" s="75" t="str">
        <f t="shared" si="0"/>
        <v>0x201E</v>
      </c>
      <c r="C22" s="75" t="str">
        <f t="shared" si="1"/>
        <v>0x201E</v>
      </c>
      <c r="D22" s="75">
        <f t="shared" si="3"/>
        <v>8222</v>
      </c>
      <c r="E22" s="75">
        <f t="shared" si="2"/>
        <v>8222</v>
      </c>
      <c r="F22" s="75" t="s">
        <v>219</v>
      </c>
      <c r="G22" s="75" t="s">
        <v>196</v>
      </c>
      <c r="H22" s="60" t="s">
        <v>125</v>
      </c>
      <c r="I22" s="75">
        <v>1</v>
      </c>
      <c r="J22" s="75" t="s">
        <v>197</v>
      </c>
      <c r="K22" s="75">
        <v>0</v>
      </c>
      <c r="L22" s="75">
        <v>0</v>
      </c>
    </row>
    <row r="23" spans="1:12">
      <c r="A23" s="78"/>
      <c r="B23" s="75" t="str">
        <f t="shared" si="0"/>
        <v>0x201F</v>
      </c>
      <c r="C23" s="75" t="str">
        <f t="shared" si="1"/>
        <v>0x2020</v>
      </c>
      <c r="D23" s="75">
        <f t="shared" si="3"/>
        <v>8223</v>
      </c>
      <c r="E23" s="75">
        <f t="shared" si="2"/>
        <v>8224</v>
      </c>
      <c r="F23" s="75" t="s">
        <v>220</v>
      </c>
      <c r="G23" s="75" t="s">
        <v>162</v>
      </c>
      <c r="H23" s="60" t="s">
        <v>125</v>
      </c>
      <c r="I23" s="75">
        <v>2</v>
      </c>
      <c r="J23" s="75" t="s">
        <v>199</v>
      </c>
      <c r="K23" s="75">
        <v>1000</v>
      </c>
      <c r="L23" s="75">
        <v>1000</v>
      </c>
    </row>
    <row r="24" spans="1:12">
      <c r="A24" s="78"/>
      <c r="B24" s="75" t="str">
        <f t="shared" si="0"/>
        <v>0x2021</v>
      </c>
      <c r="C24" s="75" t="str">
        <f t="shared" si="1"/>
        <v>0x2021</v>
      </c>
      <c r="D24" s="75">
        <f t="shared" si="3"/>
        <v>8225</v>
      </c>
      <c r="E24" s="75">
        <f t="shared" si="2"/>
        <v>8225</v>
      </c>
      <c r="F24" s="75" t="s">
        <v>221</v>
      </c>
      <c r="G24" s="75" t="s">
        <v>196</v>
      </c>
      <c r="H24" s="60" t="s">
        <v>125</v>
      </c>
      <c r="I24" s="75">
        <v>1</v>
      </c>
      <c r="J24" s="75" t="s">
        <v>197</v>
      </c>
      <c r="K24" s="75">
        <v>0</v>
      </c>
      <c r="L24" s="75">
        <v>0</v>
      </c>
    </row>
    <row r="25" spans="1:12">
      <c r="A25" s="78"/>
      <c r="B25" s="75" t="str">
        <f t="shared" si="0"/>
        <v>0x2022</v>
      </c>
      <c r="C25" s="75" t="str">
        <f t="shared" si="1"/>
        <v>0x2023</v>
      </c>
      <c r="D25" s="75">
        <f t="shared" si="3"/>
        <v>8226</v>
      </c>
      <c r="E25" s="75">
        <f t="shared" si="2"/>
        <v>8227</v>
      </c>
      <c r="F25" s="75" t="s">
        <v>222</v>
      </c>
      <c r="G25" s="75" t="s">
        <v>162</v>
      </c>
      <c r="H25" s="60" t="s">
        <v>125</v>
      </c>
      <c r="I25" s="75">
        <v>2</v>
      </c>
      <c r="J25" s="75" t="s">
        <v>199</v>
      </c>
      <c r="K25" s="75">
        <v>1000</v>
      </c>
      <c r="L25" s="75">
        <v>1000</v>
      </c>
    </row>
    <row r="26" spans="1:12">
      <c r="A26" s="78"/>
      <c r="B26" s="75" t="str">
        <f t="shared" si="0"/>
        <v>0x2024</v>
      </c>
      <c r="C26" s="75" t="str">
        <f t="shared" si="1"/>
        <v>0x2024</v>
      </c>
      <c r="D26" s="75">
        <f t="shared" si="3"/>
        <v>8228</v>
      </c>
      <c r="E26" s="75">
        <f t="shared" si="2"/>
        <v>8228</v>
      </c>
      <c r="F26" s="75" t="s">
        <v>223</v>
      </c>
      <c r="G26" s="75" t="s">
        <v>196</v>
      </c>
      <c r="H26" s="60" t="s">
        <v>125</v>
      </c>
      <c r="I26" s="75">
        <v>1</v>
      </c>
      <c r="J26" s="75" t="s">
        <v>197</v>
      </c>
      <c r="K26" s="75">
        <v>0</v>
      </c>
      <c r="L26" s="75">
        <v>0</v>
      </c>
    </row>
    <row r="27" spans="1:12">
      <c r="A27" s="78"/>
      <c r="B27" s="75" t="str">
        <f t="shared" si="0"/>
        <v>0x2025</v>
      </c>
      <c r="C27" s="75" t="str">
        <f t="shared" si="1"/>
        <v>0x2026</v>
      </c>
      <c r="D27" s="75">
        <f t="shared" si="3"/>
        <v>8229</v>
      </c>
      <c r="E27" s="75">
        <f t="shared" si="2"/>
        <v>8230</v>
      </c>
      <c r="F27" s="75" t="s">
        <v>224</v>
      </c>
      <c r="G27" s="75" t="s">
        <v>162</v>
      </c>
      <c r="H27" s="60" t="s">
        <v>125</v>
      </c>
      <c r="I27" s="75">
        <v>2</v>
      </c>
      <c r="J27" s="75" t="s">
        <v>199</v>
      </c>
      <c r="K27" s="75">
        <v>1000</v>
      </c>
      <c r="L27" s="75">
        <v>1000</v>
      </c>
    </row>
    <row r="28" spans="1:12">
      <c r="A28" s="78"/>
      <c r="B28" s="75" t="str">
        <f t="shared" si="0"/>
        <v>0x2027</v>
      </c>
      <c r="C28" s="75" t="str">
        <f t="shared" si="1"/>
        <v>0x2027</v>
      </c>
      <c r="D28" s="75">
        <f t="shared" si="3"/>
        <v>8231</v>
      </c>
      <c r="E28" s="75">
        <f t="shared" si="2"/>
        <v>8231</v>
      </c>
      <c r="F28" s="75" t="s">
        <v>225</v>
      </c>
      <c r="G28" s="75" t="s">
        <v>196</v>
      </c>
      <c r="H28" s="60" t="s">
        <v>125</v>
      </c>
      <c r="I28" s="75">
        <v>1</v>
      </c>
      <c r="J28" s="75" t="s">
        <v>197</v>
      </c>
      <c r="K28" s="75">
        <v>0</v>
      </c>
      <c r="L28" s="75">
        <v>0</v>
      </c>
    </row>
    <row r="29" spans="1:12">
      <c r="A29" s="78"/>
      <c r="B29" s="75" t="str">
        <f t="shared" si="0"/>
        <v>0x2028</v>
      </c>
      <c r="C29" s="75" t="str">
        <f t="shared" si="1"/>
        <v>0x2029</v>
      </c>
      <c r="D29" s="75">
        <f t="shared" si="3"/>
        <v>8232</v>
      </c>
      <c r="E29" s="75">
        <f t="shared" si="2"/>
        <v>8233</v>
      </c>
      <c r="F29" s="75" t="s">
        <v>226</v>
      </c>
      <c r="G29" s="75" t="s">
        <v>162</v>
      </c>
      <c r="H29" s="60" t="s">
        <v>125</v>
      </c>
      <c r="I29" s="75">
        <v>2</v>
      </c>
      <c r="J29" s="75" t="s">
        <v>199</v>
      </c>
      <c r="K29" s="75">
        <v>1000</v>
      </c>
      <c r="L29" s="75">
        <v>1000</v>
      </c>
    </row>
    <row r="30" ht="32.4" spans="1:12">
      <c r="A30" s="58" t="s">
        <v>227</v>
      </c>
      <c r="B30" s="75" t="str">
        <f t="shared" si="0"/>
        <v>0x202A</v>
      </c>
      <c r="C30" s="75" t="str">
        <f t="shared" si="1"/>
        <v>0x202A</v>
      </c>
      <c r="D30" s="75">
        <f t="shared" si="3"/>
        <v>8234</v>
      </c>
      <c r="E30" s="75">
        <f t="shared" si="2"/>
        <v>8234</v>
      </c>
      <c r="F30" s="75" t="s">
        <v>228</v>
      </c>
      <c r="G30" s="75" t="s">
        <v>196</v>
      </c>
      <c r="H30" s="60" t="s">
        <v>125</v>
      </c>
      <c r="I30" s="75">
        <v>1</v>
      </c>
      <c r="J30" s="75" t="s">
        <v>197</v>
      </c>
      <c r="K30" s="75">
        <v>0</v>
      </c>
      <c r="L30" s="75">
        <v>0</v>
      </c>
    </row>
    <row r="31" spans="1:12">
      <c r="A31" s="78"/>
      <c r="B31" s="75" t="str">
        <f t="shared" si="0"/>
        <v>0x202B</v>
      </c>
      <c r="C31" s="75" t="str">
        <f t="shared" si="1"/>
        <v>0x202C</v>
      </c>
      <c r="D31" s="75">
        <f t="shared" si="3"/>
        <v>8235</v>
      </c>
      <c r="E31" s="75">
        <f t="shared" si="2"/>
        <v>8236</v>
      </c>
      <c r="F31" s="75" t="s">
        <v>229</v>
      </c>
      <c r="G31" s="75" t="s">
        <v>162</v>
      </c>
      <c r="H31" s="60" t="s">
        <v>125</v>
      </c>
      <c r="I31" s="75">
        <v>2</v>
      </c>
      <c r="J31" s="75" t="s">
        <v>199</v>
      </c>
      <c r="K31" s="75">
        <v>1000</v>
      </c>
      <c r="L31" s="75">
        <v>1000</v>
      </c>
    </row>
    <row r="32" spans="1:12">
      <c r="A32" s="78"/>
      <c r="B32" s="75" t="str">
        <f t="shared" si="0"/>
        <v>0x202D</v>
      </c>
      <c r="C32" s="75" t="str">
        <f t="shared" si="1"/>
        <v>0x202D</v>
      </c>
      <c r="D32" s="75">
        <f t="shared" si="3"/>
        <v>8237</v>
      </c>
      <c r="E32" s="75">
        <f t="shared" si="2"/>
        <v>8237</v>
      </c>
      <c r="F32" s="75" t="s">
        <v>230</v>
      </c>
      <c r="G32" s="75" t="s">
        <v>196</v>
      </c>
      <c r="H32" s="60" t="s">
        <v>125</v>
      </c>
      <c r="I32" s="75">
        <v>1</v>
      </c>
      <c r="J32" s="75" t="s">
        <v>197</v>
      </c>
      <c r="K32" s="75">
        <v>0</v>
      </c>
      <c r="L32" s="75">
        <v>0</v>
      </c>
    </row>
    <row r="33" spans="1:12">
      <c r="A33" s="78"/>
      <c r="B33" s="75" t="str">
        <f t="shared" si="0"/>
        <v>0x202E</v>
      </c>
      <c r="C33" s="75" t="str">
        <f t="shared" si="1"/>
        <v>0x202F</v>
      </c>
      <c r="D33" s="75">
        <f t="shared" si="3"/>
        <v>8238</v>
      </c>
      <c r="E33" s="75">
        <f t="shared" si="2"/>
        <v>8239</v>
      </c>
      <c r="F33" s="75" t="s">
        <v>231</v>
      </c>
      <c r="G33" s="75" t="s">
        <v>162</v>
      </c>
      <c r="H33" s="60" t="s">
        <v>125</v>
      </c>
      <c r="I33" s="75">
        <v>2</v>
      </c>
      <c r="J33" s="75" t="s">
        <v>199</v>
      </c>
      <c r="K33" s="75">
        <v>1000</v>
      </c>
      <c r="L33" s="75">
        <v>1000</v>
      </c>
    </row>
    <row r="34" spans="1:12">
      <c r="A34" s="78"/>
      <c r="B34" s="75" t="str">
        <f t="shared" ref="B34:B57" si="4">"0x"&amp;DEC2HEX(D34,4)</f>
        <v>0x2030</v>
      </c>
      <c r="C34" s="75" t="str">
        <f t="shared" ref="C34:C57" si="5">"0x"&amp;DEC2HEX(E34,4)</f>
        <v>0x2030</v>
      </c>
      <c r="D34" s="75">
        <f t="shared" si="3"/>
        <v>8240</v>
      </c>
      <c r="E34" s="75">
        <f t="shared" ref="E34:E65" si="6">D34+I34-1</f>
        <v>8240</v>
      </c>
      <c r="F34" s="75" t="s">
        <v>232</v>
      </c>
      <c r="G34" s="75" t="s">
        <v>196</v>
      </c>
      <c r="H34" s="60" t="s">
        <v>125</v>
      </c>
      <c r="I34" s="75">
        <v>1</v>
      </c>
      <c r="J34" s="75" t="s">
        <v>197</v>
      </c>
      <c r="K34" s="75">
        <v>0</v>
      </c>
      <c r="L34" s="75">
        <v>0</v>
      </c>
    </row>
    <row r="35" spans="1:12">
      <c r="A35" s="78"/>
      <c r="B35" s="75" t="str">
        <f t="shared" si="4"/>
        <v>0x2031</v>
      </c>
      <c r="C35" s="75" t="str">
        <f t="shared" si="5"/>
        <v>0x2032</v>
      </c>
      <c r="D35" s="75">
        <f t="shared" ref="D35:D57" si="7">E34+1</f>
        <v>8241</v>
      </c>
      <c r="E35" s="75">
        <f t="shared" si="6"/>
        <v>8242</v>
      </c>
      <c r="F35" s="75" t="s">
        <v>233</v>
      </c>
      <c r="G35" s="75" t="s">
        <v>162</v>
      </c>
      <c r="H35" s="60" t="s">
        <v>125</v>
      </c>
      <c r="I35" s="75">
        <v>2</v>
      </c>
      <c r="J35" s="75" t="s">
        <v>199</v>
      </c>
      <c r="K35" s="75">
        <v>1000</v>
      </c>
      <c r="L35" s="75">
        <v>1000</v>
      </c>
    </row>
    <row r="36" spans="1:12">
      <c r="A36" s="78"/>
      <c r="B36" s="75" t="str">
        <f t="shared" si="4"/>
        <v>0x2033</v>
      </c>
      <c r="C36" s="75" t="str">
        <f t="shared" si="5"/>
        <v>0x2033</v>
      </c>
      <c r="D36" s="75">
        <f t="shared" si="7"/>
        <v>8243</v>
      </c>
      <c r="E36" s="75">
        <f t="shared" si="6"/>
        <v>8243</v>
      </c>
      <c r="F36" s="75" t="s">
        <v>234</v>
      </c>
      <c r="G36" s="75" t="s">
        <v>196</v>
      </c>
      <c r="H36" s="60" t="s">
        <v>125</v>
      </c>
      <c r="I36" s="75">
        <v>1</v>
      </c>
      <c r="J36" s="75" t="s">
        <v>197</v>
      </c>
      <c r="K36" s="75">
        <v>0</v>
      </c>
      <c r="L36" s="75">
        <v>0</v>
      </c>
    </row>
    <row r="37" spans="1:12">
      <c r="A37" s="78"/>
      <c r="B37" s="75" t="str">
        <f t="shared" si="4"/>
        <v>0x2034</v>
      </c>
      <c r="C37" s="75" t="str">
        <f t="shared" si="5"/>
        <v>0x2035</v>
      </c>
      <c r="D37" s="75">
        <f t="shared" si="7"/>
        <v>8244</v>
      </c>
      <c r="E37" s="75">
        <f t="shared" si="6"/>
        <v>8245</v>
      </c>
      <c r="F37" s="75" t="s">
        <v>235</v>
      </c>
      <c r="G37" s="75" t="s">
        <v>162</v>
      </c>
      <c r="H37" s="60" t="s">
        <v>125</v>
      </c>
      <c r="I37" s="75">
        <v>2</v>
      </c>
      <c r="J37" s="75" t="s">
        <v>199</v>
      </c>
      <c r="K37" s="75">
        <v>1000</v>
      </c>
      <c r="L37" s="75">
        <v>1000</v>
      </c>
    </row>
    <row r="38" spans="1:12">
      <c r="A38" s="78"/>
      <c r="B38" s="75" t="str">
        <f t="shared" si="4"/>
        <v>0x2036</v>
      </c>
      <c r="C38" s="75" t="str">
        <f t="shared" si="5"/>
        <v>0x2036</v>
      </c>
      <c r="D38" s="75">
        <f t="shared" si="7"/>
        <v>8246</v>
      </c>
      <c r="E38" s="75">
        <f t="shared" si="6"/>
        <v>8246</v>
      </c>
      <c r="F38" s="75" t="s">
        <v>236</v>
      </c>
      <c r="G38" s="75" t="s">
        <v>196</v>
      </c>
      <c r="H38" s="60" t="s">
        <v>125</v>
      </c>
      <c r="I38" s="75">
        <v>1</v>
      </c>
      <c r="J38" s="75" t="s">
        <v>197</v>
      </c>
      <c r="K38" s="75">
        <v>0</v>
      </c>
      <c r="L38" s="75">
        <v>0</v>
      </c>
    </row>
    <row r="39" spans="1:12">
      <c r="A39" s="78"/>
      <c r="B39" s="75" t="str">
        <f t="shared" si="4"/>
        <v>0x2037</v>
      </c>
      <c r="C39" s="75" t="str">
        <f t="shared" si="5"/>
        <v>0x2038</v>
      </c>
      <c r="D39" s="75">
        <f t="shared" si="7"/>
        <v>8247</v>
      </c>
      <c r="E39" s="75">
        <f t="shared" si="6"/>
        <v>8248</v>
      </c>
      <c r="F39" s="75" t="s">
        <v>237</v>
      </c>
      <c r="G39" s="75" t="s">
        <v>162</v>
      </c>
      <c r="H39" s="60" t="s">
        <v>125</v>
      </c>
      <c r="I39" s="75">
        <v>2</v>
      </c>
      <c r="J39" s="75" t="s">
        <v>199</v>
      </c>
      <c r="K39" s="75">
        <v>1000</v>
      </c>
      <c r="L39" s="75">
        <v>1000</v>
      </c>
    </row>
    <row r="40" spans="1:12">
      <c r="A40" s="78"/>
      <c r="B40" s="75" t="str">
        <f t="shared" si="4"/>
        <v>0x2039</v>
      </c>
      <c r="C40" s="75" t="str">
        <f t="shared" si="5"/>
        <v>0x2039</v>
      </c>
      <c r="D40" s="75">
        <f t="shared" si="7"/>
        <v>8249</v>
      </c>
      <c r="E40" s="75">
        <f t="shared" si="6"/>
        <v>8249</v>
      </c>
      <c r="F40" s="75" t="s">
        <v>238</v>
      </c>
      <c r="G40" s="75" t="s">
        <v>196</v>
      </c>
      <c r="H40" s="60" t="s">
        <v>125</v>
      </c>
      <c r="I40" s="75">
        <v>1</v>
      </c>
      <c r="J40" s="75" t="s">
        <v>197</v>
      </c>
      <c r="K40" s="75">
        <v>0</v>
      </c>
      <c r="L40" s="75">
        <v>0</v>
      </c>
    </row>
    <row r="41" spans="1:12">
      <c r="A41" s="78"/>
      <c r="B41" s="75" t="str">
        <f t="shared" si="4"/>
        <v>0x203A</v>
      </c>
      <c r="C41" s="75" t="str">
        <f t="shared" si="5"/>
        <v>0x203B</v>
      </c>
      <c r="D41" s="75">
        <f t="shared" si="7"/>
        <v>8250</v>
      </c>
      <c r="E41" s="75">
        <f t="shared" si="6"/>
        <v>8251</v>
      </c>
      <c r="F41" s="75" t="s">
        <v>239</v>
      </c>
      <c r="G41" s="75" t="s">
        <v>162</v>
      </c>
      <c r="H41" s="60" t="s">
        <v>125</v>
      </c>
      <c r="I41" s="75">
        <v>2</v>
      </c>
      <c r="J41" s="75" t="s">
        <v>199</v>
      </c>
      <c r="K41" s="75">
        <v>1000</v>
      </c>
      <c r="L41" s="75">
        <v>1000</v>
      </c>
    </row>
    <row r="42" spans="1:12">
      <c r="A42" s="78"/>
      <c r="B42" s="75" t="str">
        <f t="shared" si="4"/>
        <v>0x203C</v>
      </c>
      <c r="C42" s="75" t="str">
        <f t="shared" si="5"/>
        <v>0x203C</v>
      </c>
      <c r="D42" s="75">
        <f t="shared" si="7"/>
        <v>8252</v>
      </c>
      <c r="E42" s="75">
        <f t="shared" si="6"/>
        <v>8252</v>
      </c>
      <c r="F42" s="75" t="s">
        <v>240</v>
      </c>
      <c r="G42" s="75" t="s">
        <v>196</v>
      </c>
      <c r="H42" s="60" t="s">
        <v>125</v>
      </c>
      <c r="I42" s="75">
        <v>1</v>
      </c>
      <c r="J42" s="75" t="s">
        <v>197</v>
      </c>
      <c r="K42" s="75">
        <v>0</v>
      </c>
      <c r="L42" s="75">
        <v>0</v>
      </c>
    </row>
    <row r="43" spans="1:12">
      <c r="A43" s="78"/>
      <c r="B43" s="75" t="str">
        <f t="shared" si="4"/>
        <v>0x203D</v>
      </c>
      <c r="C43" s="75" t="str">
        <f t="shared" si="5"/>
        <v>0x203E</v>
      </c>
      <c r="D43" s="75">
        <f t="shared" si="7"/>
        <v>8253</v>
      </c>
      <c r="E43" s="75">
        <f t="shared" si="6"/>
        <v>8254</v>
      </c>
      <c r="F43" s="75" t="s">
        <v>241</v>
      </c>
      <c r="G43" s="75" t="s">
        <v>162</v>
      </c>
      <c r="H43" s="60" t="s">
        <v>125</v>
      </c>
      <c r="I43" s="75">
        <v>2</v>
      </c>
      <c r="J43" s="75" t="s">
        <v>199</v>
      </c>
      <c r="K43" s="75">
        <v>1000</v>
      </c>
      <c r="L43" s="75">
        <v>1000</v>
      </c>
    </row>
    <row r="44" spans="1:12">
      <c r="A44" s="78"/>
      <c r="B44" s="75" t="str">
        <f t="shared" si="4"/>
        <v>0x203F</v>
      </c>
      <c r="C44" s="75" t="str">
        <f t="shared" si="5"/>
        <v>0x203F</v>
      </c>
      <c r="D44" s="75">
        <f t="shared" si="7"/>
        <v>8255</v>
      </c>
      <c r="E44" s="75">
        <f t="shared" si="6"/>
        <v>8255</v>
      </c>
      <c r="F44" s="75" t="s">
        <v>242</v>
      </c>
      <c r="G44" s="75" t="s">
        <v>196</v>
      </c>
      <c r="H44" s="60" t="s">
        <v>125</v>
      </c>
      <c r="I44" s="75">
        <v>1</v>
      </c>
      <c r="J44" s="75" t="s">
        <v>197</v>
      </c>
      <c r="K44" s="75">
        <v>0</v>
      </c>
      <c r="L44" s="75">
        <v>0</v>
      </c>
    </row>
    <row r="45" spans="1:12">
      <c r="A45" s="78"/>
      <c r="B45" s="75" t="str">
        <f t="shared" si="4"/>
        <v>0x2040</v>
      </c>
      <c r="C45" s="75" t="str">
        <f t="shared" si="5"/>
        <v>0x2041</v>
      </c>
      <c r="D45" s="75">
        <f t="shared" si="7"/>
        <v>8256</v>
      </c>
      <c r="E45" s="75">
        <f t="shared" si="6"/>
        <v>8257</v>
      </c>
      <c r="F45" s="75" t="s">
        <v>243</v>
      </c>
      <c r="G45" s="75" t="s">
        <v>162</v>
      </c>
      <c r="H45" s="60" t="s">
        <v>125</v>
      </c>
      <c r="I45" s="75">
        <v>2</v>
      </c>
      <c r="J45" s="75" t="s">
        <v>199</v>
      </c>
      <c r="K45" s="75">
        <v>1000</v>
      </c>
      <c r="L45" s="75">
        <v>1000</v>
      </c>
    </row>
    <row r="46" spans="1:12">
      <c r="A46" s="78"/>
      <c r="B46" s="75" t="str">
        <f t="shared" si="4"/>
        <v>0x2042</v>
      </c>
      <c r="C46" s="75" t="str">
        <f t="shared" si="5"/>
        <v>0x2042</v>
      </c>
      <c r="D46" s="75">
        <f t="shared" si="7"/>
        <v>8258</v>
      </c>
      <c r="E46" s="75">
        <f t="shared" si="6"/>
        <v>8258</v>
      </c>
      <c r="F46" s="75" t="s">
        <v>244</v>
      </c>
      <c r="G46" s="75" t="s">
        <v>196</v>
      </c>
      <c r="H46" s="60" t="s">
        <v>125</v>
      </c>
      <c r="I46" s="75">
        <v>1</v>
      </c>
      <c r="J46" s="75" t="s">
        <v>197</v>
      </c>
      <c r="K46" s="75">
        <v>0</v>
      </c>
      <c r="L46" s="75">
        <v>0</v>
      </c>
    </row>
    <row r="47" spans="1:12">
      <c r="A47" s="78"/>
      <c r="B47" s="75" t="str">
        <f t="shared" si="4"/>
        <v>0x2043</v>
      </c>
      <c r="C47" s="75" t="str">
        <f t="shared" si="5"/>
        <v>0x2044</v>
      </c>
      <c r="D47" s="75">
        <f t="shared" si="7"/>
        <v>8259</v>
      </c>
      <c r="E47" s="75">
        <f t="shared" si="6"/>
        <v>8260</v>
      </c>
      <c r="F47" s="75" t="s">
        <v>245</v>
      </c>
      <c r="G47" s="75" t="s">
        <v>162</v>
      </c>
      <c r="H47" s="60" t="s">
        <v>125</v>
      </c>
      <c r="I47" s="75">
        <v>2</v>
      </c>
      <c r="J47" s="75" t="s">
        <v>199</v>
      </c>
      <c r="K47" s="75">
        <v>1000</v>
      </c>
      <c r="L47" s="75">
        <v>1000</v>
      </c>
    </row>
    <row r="48" spans="1:12">
      <c r="A48" s="78"/>
      <c r="B48" s="75" t="str">
        <f t="shared" si="4"/>
        <v>0x2045</v>
      </c>
      <c r="C48" s="75" t="str">
        <f t="shared" si="5"/>
        <v>0x2045</v>
      </c>
      <c r="D48" s="75">
        <f t="shared" si="7"/>
        <v>8261</v>
      </c>
      <c r="E48" s="75">
        <f t="shared" si="6"/>
        <v>8261</v>
      </c>
      <c r="F48" s="75" t="s">
        <v>246</v>
      </c>
      <c r="G48" s="75" t="s">
        <v>196</v>
      </c>
      <c r="H48" s="60" t="s">
        <v>125</v>
      </c>
      <c r="I48" s="75">
        <v>1</v>
      </c>
      <c r="J48" s="75" t="s">
        <v>197</v>
      </c>
      <c r="K48" s="75">
        <v>0</v>
      </c>
      <c r="L48" s="75">
        <v>0</v>
      </c>
    </row>
    <row r="49" spans="1:12">
      <c r="A49" s="78"/>
      <c r="B49" s="75" t="str">
        <f t="shared" si="4"/>
        <v>0x2046</v>
      </c>
      <c r="C49" s="75" t="str">
        <f t="shared" si="5"/>
        <v>0x2047</v>
      </c>
      <c r="D49" s="75">
        <f t="shared" si="7"/>
        <v>8262</v>
      </c>
      <c r="E49" s="75">
        <f t="shared" si="6"/>
        <v>8263</v>
      </c>
      <c r="F49" s="75" t="s">
        <v>247</v>
      </c>
      <c r="G49" s="75" t="s">
        <v>162</v>
      </c>
      <c r="H49" s="60" t="s">
        <v>125</v>
      </c>
      <c r="I49" s="75">
        <v>2</v>
      </c>
      <c r="J49" s="75" t="s">
        <v>199</v>
      </c>
      <c r="K49" s="75">
        <v>1000</v>
      </c>
      <c r="L49" s="75">
        <v>1000</v>
      </c>
    </row>
    <row r="50" spans="1:12">
      <c r="A50" s="78"/>
      <c r="B50" s="75" t="str">
        <f t="shared" si="4"/>
        <v>0x2048</v>
      </c>
      <c r="C50" s="75" t="str">
        <f t="shared" si="5"/>
        <v>0x2048</v>
      </c>
      <c r="D50" s="75">
        <f t="shared" si="7"/>
        <v>8264</v>
      </c>
      <c r="E50" s="75">
        <f t="shared" si="6"/>
        <v>8264</v>
      </c>
      <c r="F50" s="75" t="s">
        <v>248</v>
      </c>
      <c r="G50" s="75" t="s">
        <v>196</v>
      </c>
      <c r="H50" s="60" t="s">
        <v>125</v>
      </c>
      <c r="I50" s="75">
        <v>1</v>
      </c>
      <c r="J50" s="75" t="s">
        <v>197</v>
      </c>
      <c r="K50" s="75">
        <v>0</v>
      </c>
      <c r="L50" s="75">
        <v>0</v>
      </c>
    </row>
    <row r="51" spans="1:12">
      <c r="A51" s="78"/>
      <c r="B51" s="75" t="str">
        <f t="shared" si="4"/>
        <v>0x2049</v>
      </c>
      <c r="C51" s="75" t="str">
        <f t="shared" si="5"/>
        <v>0x204A</v>
      </c>
      <c r="D51" s="75">
        <f t="shared" si="7"/>
        <v>8265</v>
      </c>
      <c r="E51" s="75">
        <f t="shared" si="6"/>
        <v>8266</v>
      </c>
      <c r="F51" s="75" t="s">
        <v>249</v>
      </c>
      <c r="G51" s="75" t="s">
        <v>162</v>
      </c>
      <c r="H51" s="60" t="s">
        <v>125</v>
      </c>
      <c r="I51" s="75">
        <v>2</v>
      </c>
      <c r="J51" s="75" t="s">
        <v>199</v>
      </c>
      <c r="K51" s="75">
        <v>1000</v>
      </c>
      <c r="L51" s="75">
        <v>1000</v>
      </c>
    </row>
    <row r="52" spans="1:12">
      <c r="A52" s="78"/>
      <c r="B52" s="75" t="str">
        <f t="shared" si="4"/>
        <v>0x204B</v>
      </c>
      <c r="C52" s="75" t="str">
        <f t="shared" si="5"/>
        <v>0x204B</v>
      </c>
      <c r="D52" s="75">
        <f t="shared" si="7"/>
        <v>8267</v>
      </c>
      <c r="E52" s="75">
        <f t="shared" si="6"/>
        <v>8267</v>
      </c>
      <c r="F52" s="75" t="s">
        <v>250</v>
      </c>
      <c r="G52" s="75" t="s">
        <v>196</v>
      </c>
      <c r="H52" s="60" t="s">
        <v>125</v>
      </c>
      <c r="I52" s="75">
        <v>1</v>
      </c>
      <c r="J52" s="75" t="s">
        <v>197</v>
      </c>
      <c r="K52" s="75">
        <v>0</v>
      </c>
      <c r="L52" s="75">
        <v>0</v>
      </c>
    </row>
    <row r="53" spans="1:12">
      <c r="A53" s="78"/>
      <c r="B53" s="75" t="str">
        <f t="shared" si="4"/>
        <v>0x204C</v>
      </c>
      <c r="C53" s="75" t="str">
        <f t="shared" si="5"/>
        <v>0x204D</v>
      </c>
      <c r="D53" s="75">
        <f t="shared" si="7"/>
        <v>8268</v>
      </c>
      <c r="E53" s="75">
        <f t="shared" si="6"/>
        <v>8269</v>
      </c>
      <c r="F53" s="75" t="s">
        <v>251</v>
      </c>
      <c r="G53" s="75" t="s">
        <v>162</v>
      </c>
      <c r="H53" s="60" t="s">
        <v>125</v>
      </c>
      <c r="I53" s="75">
        <v>2</v>
      </c>
      <c r="J53" s="75" t="s">
        <v>199</v>
      </c>
      <c r="K53" s="75">
        <v>1000</v>
      </c>
      <c r="L53" s="75">
        <v>1000</v>
      </c>
    </row>
    <row r="54" spans="1:12">
      <c r="A54" s="78"/>
      <c r="B54" s="75" t="str">
        <f t="shared" si="4"/>
        <v>0x204E</v>
      </c>
      <c r="C54" s="75" t="str">
        <f t="shared" si="5"/>
        <v>0x204E</v>
      </c>
      <c r="D54" s="75">
        <f t="shared" si="7"/>
        <v>8270</v>
      </c>
      <c r="E54" s="75">
        <f t="shared" si="6"/>
        <v>8270</v>
      </c>
      <c r="F54" s="75" t="s">
        <v>252</v>
      </c>
      <c r="G54" s="75" t="s">
        <v>196</v>
      </c>
      <c r="H54" s="60" t="s">
        <v>125</v>
      </c>
      <c r="I54" s="75">
        <v>1</v>
      </c>
      <c r="J54" s="75" t="s">
        <v>197</v>
      </c>
      <c r="K54" s="75">
        <v>0</v>
      </c>
      <c r="L54" s="75">
        <v>0</v>
      </c>
    </row>
    <row r="55" spans="1:12">
      <c r="A55" s="78"/>
      <c r="B55" s="75" t="str">
        <f t="shared" si="4"/>
        <v>0x204F</v>
      </c>
      <c r="C55" s="75" t="str">
        <f t="shared" si="5"/>
        <v>0x2050</v>
      </c>
      <c r="D55" s="75">
        <f t="shared" si="7"/>
        <v>8271</v>
      </c>
      <c r="E55" s="75">
        <f t="shared" si="6"/>
        <v>8272</v>
      </c>
      <c r="F55" s="75" t="s">
        <v>253</v>
      </c>
      <c r="G55" s="75" t="s">
        <v>162</v>
      </c>
      <c r="H55" s="60" t="s">
        <v>125</v>
      </c>
      <c r="I55" s="75">
        <v>2</v>
      </c>
      <c r="J55" s="75" t="s">
        <v>199</v>
      </c>
      <c r="K55" s="75">
        <v>1000</v>
      </c>
      <c r="L55" s="75">
        <v>1000</v>
      </c>
    </row>
    <row r="56" spans="1:12">
      <c r="A56" s="78"/>
      <c r="B56" s="75" t="str">
        <f t="shared" si="4"/>
        <v>0x2051</v>
      </c>
      <c r="C56" s="75" t="str">
        <f t="shared" si="5"/>
        <v>0x2051</v>
      </c>
      <c r="D56" s="75">
        <f t="shared" si="7"/>
        <v>8273</v>
      </c>
      <c r="E56" s="75">
        <f t="shared" si="6"/>
        <v>8273</v>
      </c>
      <c r="F56" s="75" t="s">
        <v>254</v>
      </c>
      <c r="G56" s="75" t="s">
        <v>196</v>
      </c>
      <c r="H56" s="60" t="s">
        <v>125</v>
      </c>
      <c r="I56" s="75">
        <v>1</v>
      </c>
      <c r="J56" s="75" t="s">
        <v>197</v>
      </c>
      <c r="K56" s="75">
        <v>0</v>
      </c>
      <c r="L56" s="75">
        <v>0</v>
      </c>
    </row>
    <row r="57" spans="1:12">
      <c r="A57" s="78"/>
      <c r="B57" s="75" t="str">
        <f t="shared" si="4"/>
        <v>0x2052</v>
      </c>
      <c r="C57" s="75" t="str">
        <f t="shared" si="5"/>
        <v>0x2053</v>
      </c>
      <c r="D57" s="75">
        <f t="shared" si="7"/>
        <v>8274</v>
      </c>
      <c r="E57" s="75">
        <f t="shared" si="6"/>
        <v>8275</v>
      </c>
      <c r="F57" s="75" t="s">
        <v>255</v>
      </c>
      <c r="G57" s="75" t="s">
        <v>162</v>
      </c>
      <c r="H57" s="60" t="s">
        <v>125</v>
      </c>
      <c r="I57" s="75">
        <v>2</v>
      </c>
      <c r="J57" s="75" t="s">
        <v>199</v>
      </c>
      <c r="K57" s="75">
        <v>1000</v>
      </c>
      <c r="L57" s="75">
        <v>1000</v>
      </c>
    </row>
    <row r="58" spans="1:12">
      <c r="A58" s="75"/>
      <c r="B58" s="75"/>
      <c r="C58" s="75"/>
      <c r="D58" s="75"/>
      <c r="E58" s="75"/>
      <c r="F58" s="75"/>
      <c r="G58" s="75"/>
      <c r="H58" s="75"/>
      <c r="I58" s="75"/>
      <c r="J58" s="77"/>
      <c r="K58" s="75"/>
      <c r="L58" s="75"/>
    </row>
    <row r="59" spans="1:12">
      <c r="A59" s="73" t="s">
        <v>46</v>
      </c>
      <c r="B59" s="71" t="str">
        <f t="shared" ref="B59:B86" si="8">"0x"&amp;DEC2HEX(D59,4)</f>
        <v>0x2200</v>
      </c>
      <c r="C59" s="71" t="str">
        <f t="shared" ref="C59:C86" si="9">"0x"&amp;DEC2HEX(E59,4)</f>
        <v>0x2201</v>
      </c>
      <c r="D59" s="84">
        <v>8704</v>
      </c>
      <c r="E59" s="84">
        <f t="shared" ref="E59:E86" si="10">D59+I59-1</f>
        <v>8705</v>
      </c>
      <c r="F59" s="81" t="s">
        <v>256</v>
      </c>
      <c r="G59" s="75" t="s">
        <v>162</v>
      </c>
      <c r="H59" s="60" t="s">
        <v>170</v>
      </c>
      <c r="I59" s="81">
        <v>2</v>
      </c>
      <c r="J59" s="81"/>
      <c r="K59" s="82"/>
      <c r="L59" s="82"/>
    </row>
    <row r="60" spans="1:12">
      <c r="A60" s="81"/>
      <c r="B60" s="71" t="str">
        <f t="shared" si="8"/>
        <v>0x2202</v>
      </c>
      <c r="C60" s="71" t="str">
        <f t="shared" si="9"/>
        <v>0x2203</v>
      </c>
      <c r="D60" s="84">
        <f t="shared" ref="D60:D86" si="11">E59+1</f>
        <v>8706</v>
      </c>
      <c r="E60" s="84">
        <f t="shared" si="10"/>
        <v>8707</v>
      </c>
      <c r="F60" s="81" t="s">
        <v>257</v>
      </c>
      <c r="G60" s="75" t="s">
        <v>162</v>
      </c>
      <c r="H60" s="60" t="s">
        <v>170</v>
      </c>
      <c r="I60" s="81">
        <v>2</v>
      </c>
      <c r="J60" s="81"/>
      <c r="K60" s="82"/>
      <c r="L60" s="82"/>
    </row>
    <row r="61" spans="1:12">
      <c r="A61" s="81"/>
      <c r="B61" s="71" t="str">
        <f t="shared" si="8"/>
        <v>0x2204</v>
      </c>
      <c r="C61" s="71" t="str">
        <f t="shared" si="9"/>
        <v>0x2205</v>
      </c>
      <c r="D61" s="84">
        <f t="shared" si="11"/>
        <v>8708</v>
      </c>
      <c r="E61" s="84">
        <f t="shared" si="10"/>
        <v>8709</v>
      </c>
      <c r="F61" s="81" t="s">
        <v>258</v>
      </c>
      <c r="G61" s="75" t="s">
        <v>162</v>
      </c>
      <c r="H61" s="60" t="s">
        <v>170</v>
      </c>
      <c r="I61" s="81">
        <v>2</v>
      </c>
      <c r="J61" s="81"/>
      <c r="K61" s="82"/>
      <c r="L61" s="82"/>
    </row>
    <row r="62" spans="1:12">
      <c r="A62" s="81"/>
      <c r="B62" s="71" t="str">
        <f t="shared" si="8"/>
        <v>0x2206</v>
      </c>
      <c r="C62" s="71" t="str">
        <f t="shared" si="9"/>
        <v>0x2207</v>
      </c>
      <c r="D62" s="84">
        <f t="shared" si="11"/>
        <v>8710</v>
      </c>
      <c r="E62" s="84">
        <f t="shared" si="10"/>
        <v>8711</v>
      </c>
      <c r="F62" s="81" t="s">
        <v>259</v>
      </c>
      <c r="G62" s="75" t="s">
        <v>162</v>
      </c>
      <c r="H62" s="60" t="s">
        <v>170</v>
      </c>
      <c r="I62" s="81">
        <v>2</v>
      </c>
      <c r="J62" s="81"/>
      <c r="K62" s="82"/>
      <c r="L62" s="82"/>
    </row>
    <row r="63" spans="1:12">
      <c r="A63" s="81"/>
      <c r="B63" s="71" t="str">
        <f t="shared" si="8"/>
        <v>0x2208</v>
      </c>
      <c r="C63" s="71" t="str">
        <f t="shared" si="9"/>
        <v>0x2209</v>
      </c>
      <c r="D63" s="84">
        <f t="shared" si="11"/>
        <v>8712</v>
      </c>
      <c r="E63" s="84">
        <f t="shared" si="10"/>
        <v>8713</v>
      </c>
      <c r="F63" s="81" t="s">
        <v>260</v>
      </c>
      <c r="G63" s="75" t="s">
        <v>162</v>
      </c>
      <c r="H63" s="60" t="s">
        <v>170</v>
      </c>
      <c r="I63" s="81">
        <v>2</v>
      </c>
      <c r="J63" s="81"/>
      <c r="K63" s="82"/>
      <c r="L63" s="82"/>
    </row>
    <row r="64" spans="1:12">
      <c r="A64" s="81"/>
      <c r="B64" s="71" t="str">
        <f t="shared" si="8"/>
        <v>0x220A</v>
      </c>
      <c r="C64" s="71" t="str">
        <f t="shared" si="9"/>
        <v>0x220B</v>
      </c>
      <c r="D64" s="84">
        <f t="shared" si="11"/>
        <v>8714</v>
      </c>
      <c r="E64" s="84">
        <f t="shared" si="10"/>
        <v>8715</v>
      </c>
      <c r="F64" s="81" t="s">
        <v>261</v>
      </c>
      <c r="G64" s="75" t="s">
        <v>162</v>
      </c>
      <c r="H64" s="60" t="s">
        <v>170</v>
      </c>
      <c r="I64" s="81">
        <v>2</v>
      </c>
      <c r="J64" s="81"/>
      <c r="K64" s="82"/>
      <c r="L64" s="82"/>
    </row>
    <row r="65" spans="1:12">
      <c r="A65" s="81"/>
      <c r="B65" s="71" t="str">
        <f t="shared" si="8"/>
        <v>0x220C</v>
      </c>
      <c r="C65" s="71" t="str">
        <f t="shared" si="9"/>
        <v>0x220D</v>
      </c>
      <c r="D65" s="84">
        <f t="shared" si="11"/>
        <v>8716</v>
      </c>
      <c r="E65" s="84">
        <f t="shared" si="10"/>
        <v>8717</v>
      </c>
      <c r="F65" s="81" t="s">
        <v>262</v>
      </c>
      <c r="G65" s="75" t="s">
        <v>162</v>
      </c>
      <c r="H65" s="60" t="s">
        <v>170</v>
      </c>
      <c r="I65" s="81">
        <v>2</v>
      </c>
      <c r="J65" s="81"/>
      <c r="K65" s="82"/>
      <c r="L65" s="82"/>
    </row>
    <row r="66" spans="1:12">
      <c r="A66" s="81"/>
      <c r="B66" s="71" t="str">
        <f t="shared" si="8"/>
        <v>0x220E</v>
      </c>
      <c r="C66" s="71" t="str">
        <f t="shared" si="9"/>
        <v>0x220F</v>
      </c>
      <c r="D66" s="84">
        <f t="shared" si="11"/>
        <v>8718</v>
      </c>
      <c r="E66" s="84">
        <f t="shared" si="10"/>
        <v>8719</v>
      </c>
      <c r="F66" s="81" t="s">
        <v>263</v>
      </c>
      <c r="G66" s="75" t="s">
        <v>162</v>
      </c>
      <c r="H66" s="60" t="s">
        <v>170</v>
      </c>
      <c r="I66" s="81">
        <v>2</v>
      </c>
      <c r="J66" s="81"/>
      <c r="K66" s="82"/>
      <c r="L66" s="82"/>
    </row>
    <row r="67" spans="1:12">
      <c r="A67" s="81"/>
      <c r="B67" s="71" t="str">
        <f t="shared" si="8"/>
        <v>0x2210</v>
      </c>
      <c r="C67" s="71" t="str">
        <f t="shared" si="9"/>
        <v>0x2211</v>
      </c>
      <c r="D67" s="84">
        <f t="shared" si="11"/>
        <v>8720</v>
      </c>
      <c r="E67" s="84">
        <f t="shared" si="10"/>
        <v>8721</v>
      </c>
      <c r="F67" s="81" t="s">
        <v>264</v>
      </c>
      <c r="G67" s="75" t="s">
        <v>162</v>
      </c>
      <c r="H67" s="60" t="s">
        <v>170</v>
      </c>
      <c r="I67" s="81">
        <v>2</v>
      </c>
      <c r="J67" s="81"/>
      <c r="K67" s="82"/>
      <c r="L67" s="82"/>
    </row>
    <row r="68" spans="1:12">
      <c r="A68" s="81"/>
      <c r="B68" s="71" t="str">
        <f t="shared" si="8"/>
        <v>0x2212</v>
      </c>
      <c r="C68" s="71" t="str">
        <f t="shared" si="9"/>
        <v>0x2213</v>
      </c>
      <c r="D68" s="84">
        <f t="shared" si="11"/>
        <v>8722</v>
      </c>
      <c r="E68" s="84">
        <f t="shared" si="10"/>
        <v>8723</v>
      </c>
      <c r="F68" s="81" t="s">
        <v>265</v>
      </c>
      <c r="G68" s="75" t="s">
        <v>162</v>
      </c>
      <c r="H68" s="60" t="s">
        <v>170</v>
      </c>
      <c r="I68" s="81">
        <v>2</v>
      </c>
      <c r="J68" s="81"/>
      <c r="K68" s="82"/>
      <c r="L68" s="82"/>
    </row>
    <row r="69" spans="1:12">
      <c r="A69" s="81"/>
      <c r="B69" s="71" t="str">
        <f t="shared" si="8"/>
        <v>0x2214</v>
      </c>
      <c r="C69" s="71" t="str">
        <f t="shared" si="9"/>
        <v>0x2215</v>
      </c>
      <c r="D69" s="84">
        <f t="shared" si="11"/>
        <v>8724</v>
      </c>
      <c r="E69" s="84">
        <f t="shared" si="10"/>
        <v>8725</v>
      </c>
      <c r="F69" s="81" t="s">
        <v>266</v>
      </c>
      <c r="G69" s="75" t="s">
        <v>162</v>
      </c>
      <c r="H69" s="60" t="s">
        <v>170</v>
      </c>
      <c r="I69" s="81">
        <v>2</v>
      </c>
      <c r="J69" s="81"/>
      <c r="K69" s="82"/>
      <c r="L69" s="82"/>
    </row>
    <row r="70" spans="1:12">
      <c r="A70" s="81"/>
      <c r="B70" s="71" t="str">
        <f t="shared" si="8"/>
        <v>0x2216</v>
      </c>
      <c r="C70" s="71" t="str">
        <f t="shared" si="9"/>
        <v>0x2217</v>
      </c>
      <c r="D70" s="84">
        <f t="shared" si="11"/>
        <v>8726</v>
      </c>
      <c r="E70" s="84">
        <f t="shared" si="10"/>
        <v>8727</v>
      </c>
      <c r="F70" s="81" t="s">
        <v>267</v>
      </c>
      <c r="G70" s="75" t="s">
        <v>162</v>
      </c>
      <c r="H70" s="60" t="s">
        <v>170</v>
      </c>
      <c r="I70" s="81">
        <v>2</v>
      </c>
      <c r="J70" s="81"/>
      <c r="K70" s="82"/>
      <c r="L70" s="82"/>
    </row>
    <row r="71" spans="1:12">
      <c r="A71" s="81"/>
      <c r="B71" s="71" t="str">
        <f t="shared" si="8"/>
        <v>0x2218</v>
      </c>
      <c r="C71" s="71" t="str">
        <f t="shared" si="9"/>
        <v>0x2219</v>
      </c>
      <c r="D71" s="84">
        <f t="shared" si="11"/>
        <v>8728</v>
      </c>
      <c r="E71" s="84">
        <f t="shared" si="10"/>
        <v>8729</v>
      </c>
      <c r="F71" s="81" t="s">
        <v>268</v>
      </c>
      <c r="G71" s="75" t="s">
        <v>162</v>
      </c>
      <c r="H71" s="60" t="s">
        <v>170</v>
      </c>
      <c r="I71" s="81">
        <v>2</v>
      </c>
      <c r="J71" s="81"/>
      <c r="K71" s="82"/>
      <c r="L71" s="82"/>
    </row>
    <row r="72" spans="1:12">
      <c r="A72" s="81"/>
      <c r="B72" s="71" t="str">
        <f t="shared" si="8"/>
        <v>0x221A</v>
      </c>
      <c r="C72" s="71" t="str">
        <f t="shared" si="9"/>
        <v>0x221B</v>
      </c>
      <c r="D72" s="84">
        <f t="shared" si="11"/>
        <v>8730</v>
      </c>
      <c r="E72" s="84">
        <f t="shared" si="10"/>
        <v>8731</v>
      </c>
      <c r="F72" s="81" t="s">
        <v>269</v>
      </c>
      <c r="G72" s="75" t="s">
        <v>162</v>
      </c>
      <c r="H72" s="60" t="s">
        <v>170</v>
      </c>
      <c r="I72" s="81">
        <v>2</v>
      </c>
      <c r="J72" s="81"/>
      <c r="K72" s="82"/>
      <c r="L72" s="82"/>
    </row>
    <row r="73" ht="32.4" spans="1:12">
      <c r="A73" s="58" t="s">
        <v>270</v>
      </c>
      <c r="B73" s="71" t="str">
        <f t="shared" si="8"/>
        <v>0x221C</v>
      </c>
      <c r="C73" s="71" t="str">
        <f t="shared" si="9"/>
        <v>0x221D</v>
      </c>
      <c r="D73" s="84">
        <f t="shared" si="11"/>
        <v>8732</v>
      </c>
      <c r="E73" s="84">
        <f t="shared" si="10"/>
        <v>8733</v>
      </c>
      <c r="F73" s="81" t="s">
        <v>271</v>
      </c>
      <c r="G73" s="75" t="s">
        <v>162</v>
      </c>
      <c r="H73" s="60" t="s">
        <v>170</v>
      </c>
      <c r="I73" s="81">
        <v>2</v>
      </c>
      <c r="K73" s="82"/>
      <c r="L73" s="82"/>
    </row>
    <row r="74" spans="1:12">
      <c r="A74" s="81"/>
      <c r="B74" s="71" t="str">
        <f t="shared" si="8"/>
        <v>0x221E</v>
      </c>
      <c r="C74" s="71" t="str">
        <f t="shared" si="9"/>
        <v>0x221F</v>
      </c>
      <c r="D74" s="84">
        <f t="shared" si="11"/>
        <v>8734</v>
      </c>
      <c r="E74" s="84">
        <f t="shared" si="10"/>
        <v>8735</v>
      </c>
      <c r="F74" s="81" t="s">
        <v>272</v>
      </c>
      <c r="G74" s="75" t="s">
        <v>162</v>
      </c>
      <c r="H74" s="60" t="s">
        <v>170</v>
      </c>
      <c r="I74" s="81">
        <v>2</v>
      </c>
      <c r="J74" s="81"/>
      <c r="K74" s="82"/>
      <c r="L74" s="82"/>
    </row>
    <row r="75" spans="1:12">
      <c r="A75" s="81"/>
      <c r="B75" s="71" t="str">
        <f t="shared" si="8"/>
        <v>0x2220</v>
      </c>
      <c r="C75" s="71" t="str">
        <f t="shared" si="9"/>
        <v>0x2221</v>
      </c>
      <c r="D75" s="84">
        <f t="shared" si="11"/>
        <v>8736</v>
      </c>
      <c r="E75" s="84">
        <f t="shared" si="10"/>
        <v>8737</v>
      </c>
      <c r="F75" s="81" t="s">
        <v>273</v>
      </c>
      <c r="G75" s="75" t="s">
        <v>162</v>
      </c>
      <c r="H75" s="60" t="s">
        <v>170</v>
      </c>
      <c r="I75" s="81">
        <v>2</v>
      </c>
      <c r="J75" s="81"/>
      <c r="K75" s="82"/>
      <c r="L75" s="82"/>
    </row>
    <row r="76" spans="1:12">
      <c r="A76" s="81"/>
      <c r="B76" s="71" t="str">
        <f t="shared" si="8"/>
        <v>0x2222</v>
      </c>
      <c r="C76" s="71" t="str">
        <f t="shared" si="9"/>
        <v>0x2223</v>
      </c>
      <c r="D76" s="84">
        <f t="shared" si="11"/>
        <v>8738</v>
      </c>
      <c r="E76" s="84">
        <f t="shared" si="10"/>
        <v>8739</v>
      </c>
      <c r="F76" s="81" t="s">
        <v>274</v>
      </c>
      <c r="G76" s="75" t="s">
        <v>162</v>
      </c>
      <c r="H76" s="60" t="s">
        <v>170</v>
      </c>
      <c r="I76" s="81">
        <v>2</v>
      </c>
      <c r="J76" s="81"/>
      <c r="K76" s="82"/>
      <c r="L76" s="82"/>
    </row>
    <row r="77" spans="1:12">
      <c r="A77" s="81"/>
      <c r="B77" s="71" t="str">
        <f t="shared" si="8"/>
        <v>0x2224</v>
      </c>
      <c r="C77" s="71" t="str">
        <f t="shared" si="9"/>
        <v>0x2225</v>
      </c>
      <c r="D77" s="84">
        <f t="shared" si="11"/>
        <v>8740</v>
      </c>
      <c r="E77" s="84">
        <f t="shared" si="10"/>
        <v>8741</v>
      </c>
      <c r="F77" s="81" t="s">
        <v>275</v>
      </c>
      <c r="G77" s="75" t="s">
        <v>162</v>
      </c>
      <c r="H77" s="60" t="s">
        <v>170</v>
      </c>
      <c r="I77" s="81">
        <v>2</v>
      </c>
      <c r="J77" s="81"/>
      <c r="K77" s="82"/>
      <c r="L77" s="82"/>
    </row>
    <row r="78" spans="1:12">
      <c r="A78" s="81"/>
      <c r="B78" s="71" t="str">
        <f t="shared" si="8"/>
        <v>0x2226</v>
      </c>
      <c r="C78" s="71" t="str">
        <f t="shared" si="9"/>
        <v>0x2227</v>
      </c>
      <c r="D78" s="84">
        <f t="shared" si="11"/>
        <v>8742</v>
      </c>
      <c r="E78" s="84">
        <f t="shared" si="10"/>
        <v>8743</v>
      </c>
      <c r="F78" s="81" t="s">
        <v>276</v>
      </c>
      <c r="G78" s="75" t="s">
        <v>162</v>
      </c>
      <c r="H78" s="60" t="s">
        <v>170</v>
      </c>
      <c r="I78" s="81">
        <v>2</v>
      </c>
      <c r="J78" s="81"/>
      <c r="K78" s="82"/>
      <c r="L78" s="82"/>
    </row>
    <row r="79" spans="1:12">
      <c r="A79" s="81"/>
      <c r="B79" s="71" t="str">
        <f t="shared" si="8"/>
        <v>0x2228</v>
      </c>
      <c r="C79" s="71" t="str">
        <f t="shared" si="9"/>
        <v>0x2229</v>
      </c>
      <c r="D79" s="84">
        <f t="shared" si="11"/>
        <v>8744</v>
      </c>
      <c r="E79" s="84">
        <f t="shared" si="10"/>
        <v>8745</v>
      </c>
      <c r="F79" s="81" t="s">
        <v>277</v>
      </c>
      <c r="G79" s="75" t="s">
        <v>162</v>
      </c>
      <c r="H79" s="60" t="s">
        <v>170</v>
      </c>
      <c r="I79" s="81">
        <v>2</v>
      </c>
      <c r="J79" s="81"/>
      <c r="K79" s="82"/>
      <c r="L79" s="82"/>
    </row>
    <row r="80" spans="1:12">
      <c r="A80" s="81"/>
      <c r="B80" s="71" t="str">
        <f t="shared" si="8"/>
        <v>0x222A</v>
      </c>
      <c r="C80" s="71" t="str">
        <f t="shared" si="9"/>
        <v>0x222B</v>
      </c>
      <c r="D80" s="84">
        <f t="shared" si="11"/>
        <v>8746</v>
      </c>
      <c r="E80" s="84">
        <f t="shared" si="10"/>
        <v>8747</v>
      </c>
      <c r="F80" s="81" t="s">
        <v>278</v>
      </c>
      <c r="G80" s="75" t="s">
        <v>162</v>
      </c>
      <c r="H80" s="60" t="s">
        <v>170</v>
      </c>
      <c r="I80" s="81">
        <v>2</v>
      </c>
      <c r="J80" s="81"/>
      <c r="K80" s="82"/>
      <c r="L80" s="82"/>
    </row>
    <row r="81" spans="1:10">
      <c r="A81" s="81"/>
      <c r="B81" s="71" t="str">
        <f t="shared" si="8"/>
        <v>0x222C</v>
      </c>
      <c r="C81" s="71" t="str">
        <f t="shared" si="9"/>
        <v>0x222D</v>
      </c>
      <c r="D81" s="84">
        <f t="shared" si="11"/>
        <v>8748</v>
      </c>
      <c r="E81" s="84">
        <f t="shared" si="10"/>
        <v>8749</v>
      </c>
      <c r="F81" s="81" t="s">
        <v>279</v>
      </c>
      <c r="G81" s="75" t="s">
        <v>162</v>
      </c>
      <c r="H81" s="60" t="s">
        <v>170</v>
      </c>
      <c r="I81" s="81">
        <v>2</v>
      </c>
      <c r="J81" s="81"/>
    </row>
    <row r="82" spans="1:10">
      <c r="A82" s="81"/>
      <c r="B82" s="71" t="str">
        <f t="shared" si="8"/>
        <v>0x222E</v>
      </c>
      <c r="C82" s="71" t="str">
        <f t="shared" si="9"/>
        <v>0x222F</v>
      </c>
      <c r="D82" s="84">
        <f t="shared" si="11"/>
        <v>8750</v>
      </c>
      <c r="E82" s="84">
        <f t="shared" si="10"/>
        <v>8751</v>
      </c>
      <c r="F82" s="81" t="s">
        <v>280</v>
      </c>
      <c r="G82" s="75" t="s">
        <v>162</v>
      </c>
      <c r="H82" s="60" t="s">
        <v>170</v>
      </c>
      <c r="I82" s="81">
        <v>2</v>
      </c>
      <c r="J82" s="81"/>
    </row>
    <row r="83" spans="1:10">
      <c r="A83" s="81"/>
      <c r="B83" s="71" t="str">
        <f t="shared" si="8"/>
        <v>0x2230</v>
      </c>
      <c r="C83" s="71" t="str">
        <f t="shared" si="9"/>
        <v>0x2231</v>
      </c>
      <c r="D83" s="84">
        <f t="shared" si="11"/>
        <v>8752</v>
      </c>
      <c r="E83" s="84">
        <f t="shared" si="10"/>
        <v>8753</v>
      </c>
      <c r="F83" s="81" t="s">
        <v>281</v>
      </c>
      <c r="G83" s="75" t="s">
        <v>162</v>
      </c>
      <c r="H83" s="60" t="s">
        <v>170</v>
      </c>
      <c r="I83" s="81">
        <v>2</v>
      </c>
      <c r="J83" s="81"/>
    </row>
    <row r="84" spans="1:10">
      <c r="A84" s="81"/>
      <c r="B84" s="71" t="str">
        <f t="shared" si="8"/>
        <v>0x2232</v>
      </c>
      <c r="C84" s="71" t="str">
        <f t="shared" si="9"/>
        <v>0x2233</v>
      </c>
      <c r="D84" s="84">
        <f t="shared" si="11"/>
        <v>8754</v>
      </c>
      <c r="E84" s="84">
        <f t="shared" si="10"/>
        <v>8755</v>
      </c>
      <c r="F84" s="81" t="s">
        <v>282</v>
      </c>
      <c r="G84" s="75" t="s">
        <v>162</v>
      </c>
      <c r="H84" s="60" t="s">
        <v>170</v>
      </c>
      <c r="I84" s="81">
        <v>2</v>
      </c>
      <c r="J84" s="81"/>
    </row>
    <row r="85" spans="1:10">
      <c r="A85" s="81"/>
      <c r="B85" s="71" t="str">
        <f t="shared" si="8"/>
        <v>0x2234</v>
      </c>
      <c r="C85" s="71" t="str">
        <f t="shared" si="9"/>
        <v>0x2235</v>
      </c>
      <c r="D85" s="84">
        <f t="shared" si="11"/>
        <v>8756</v>
      </c>
      <c r="E85" s="84">
        <f t="shared" si="10"/>
        <v>8757</v>
      </c>
      <c r="F85" s="81" t="s">
        <v>283</v>
      </c>
      <c r="G85" s="75" t="s">
        <v>162</v>
      </c>
      <c r="H85" s="60" t="s">
        <v>170</v>
      </c>
      <c r="I85" s="81">
        <v>2</v>
      </c>
      <c r="J85" s="81"/>
    </row>
    <row r="86" spans="1:10">
      <c r="A86" s="81"/>
      <c r="B86" s="71" t="str">
        <f t="shared" si="8"/>
        <v>0x2236</v>
      </c>
      <c r="C86" s="71" t="str">
        <f t="shared" si="9"/>
        <v>0x2237</v>
      </c>
      <c r="D86" s="84">
        <f t="shared" si="11"/>
        <v>8758</v>
      </c>
      <c r="E86" s="84">
        <f t="shared" si="10"/>
        <v>8759</v>
      </c>
      <c r="F86" s="81" t="s">
        <v>284</v>
      </c>
      <c r="G86" s="75" t="s">
        <v>162</v>
      </c>
      <c r="H86" s="60" t="s">
        <v>170</v>
      </c>
      <c r="I86" s="81">
        <v>2</v>
      </c>
      <c r="J86" s="81"/>
    </row>
    <row r="87" spans="1:10">
      <c r="A87" s="81"/>
      <c r="B87" s="71"/>
      <c r="C87" s="71"/>
      <c r="D87" s="84"/>
      <c r="E87" s="84"/>
      <c r="F87" s="81"/>
      <c r="G87" s="75"/>
      <c r="H87" s="60"/>
      <c r="I87" s="81"/>
      <c r="J87" s="81"/>
    </row>
    <row r="88" ht="48.6" spans="1:10">
      <c r="A88" s="30" t="s">
        <v>49</v>
      </c>
      <c r="B88" s="71" t="str">
        <f t="shared" ref="B88:B115" si="12">"0x"&amp;DEC2HEX(D88,4)</f>
        <v>0x2300</v>
      </c>
      <c r="C88" s="71" t="str">
        <f t="shared" ref="C88:C115" si="13">"0x"&amp;DEC2HEX(E88,4)</f>
        <v>0x2301</v>
      </c>
      <c r="D88" s="84">
        <v>8960</v>
      </c>
      <c r="E88" s="84">
        <f t="shared" ref="E88:E115" si="14">D88+I88-1</f>
        <v>8961</v>
      </c>
      <c r="F88" s="81" t="s">
        <v>285</v>
      </c>
      <c r="G88" s="75" t="s">
        <v>286</v>
      </c>
      <c r="H88" s="60" t="s">
        <v>165</v>
      </c>
      <c r="I88" s="81">
        <v>2</v>
      </c>
      <c r="J88" s="81"/>
    </row>
    <row r="89" spans="1:10">
      <c r="A89" s="81"/>
      <c r="B89" s="71" t="str">
        <f t="shared" si="12"/>
        <v>0x2302</v>
      </c>
      <c r="C89" s="71" t="str">
        <f t="shared" si="13"/>
        <v>0x2303</v>
      </c>
      <c r="D89" s="84">
        <f t="shared" ref="D89:D115" si="15">E88+1</f>
        <v>8962</v>
      </c>
      <c r="E89" s="84">
        <f t="shared" si="14"/>
        <v>8963</v>
      </c>
      <c r="F89" s="81" t="s">
        <v>287</v>
      </c>
      <c r="G89" s="75" t="s">
        <v>286</v>
      </c>
      <c r="H89" s="60" t="s">
        <v>165</v>
      </c>
      <c r="I89" s="81">
        <v>2</v>
      </c>
      <c r="J89" s="81"/>
    </row>
    <row r="90" spans="1:10">
      <c r="A90" s="81"/>
      <c r="B90" s="71" t="str">
        <f t="shared" si="12"/>
        <v>0x2304</v>
      </c>
      <c r="C90" s="71" t="str">
        <f t="shared" si="13"/>
        <v>0x2305</v>
      </c>
      <c r="D90" s="84">
        <f t="shared" si="15"/>
        <v>8964</v>
      </c>
      <c r="E90" s="84">
        <f t="shared" si="14"/>
        <v>8965</v>
      </c>
      <c r="F90" s="81" t="s">
        <v>288</v>
      </c>
      <c r="G90" s="75" t="s">
        <v>286</v>
      </c>
      <c r="H90" s="60" t="s">
        <v>165</v>
      </c>
      <c r="I90" s="81">
        <v>2</v>
      </c>
      <c r="J90" s="81"/>
    </row>
    <row r="91" spans="1:10">
      <c r="A91" s="81"/>
      <c r="B91" s="71" t="str">
        <f t="shared" si="12"/>
        <v>0x2306</v>
      </c>
      <c r="C91" s="71" t="str">
        <f t="shared" si="13"/>
        <v>0x2307</v>
      </c>
      <c r="D91" s="84">
        <f t="shared" si="15"/>
        <v>8966</v>
      </c>
      <c r="E91" s="84">
        <f t="shared" si="14"/>
        <v>8967</v>
      </c>
      <c r="F91" s="81" t="s">
        <v>289</v>
      </c>
      <c r="G91" s="75" t="s">
        <v>286</v>
      </c>
      <c r="H91" s="60" t="s">
        <v>165</v>
      </c>
      <c r="I91" s="81">
        <v>2</v>
      </c>
      <c r="J91" s="81"/>
    </row>
    <row r="92" spans="1:10">
      <c r="A92" s="81"/>
      <c r="B92" s="71" t="str">
        <f t="shared" si="12"/>
        <v>0x2308</v>
      </c>
      <c r="C92" s="71" t="str">
        <f t="shared" si="13"/>
        <v>0x2309</v>
      </c>
      <c r="D92" s="84">
        <f t="shared" si="15"/>
        <v>8968</v>
      </c>
      <c r="E92" s="84">
        <f t="shared" si="14"/>
        <v>8969</v>
      </c>
      <c r="F92" s="81" t="s">
        <v>290</v>
      </c>
      <c r="G92" s="75" t="s">
        <v>286</v>
      </c>
      <c r="H92" s="60" t="s">
        <v>165</v>
      </c>
      <c r="I92" s="81">
        <v>2</v>
      </c>
      <c r="J92" s="81"/>
    </row>
    <row r="93" spans="1:10">
      <c r="A93" s="81"/>
      <c r="B93" s="71" t="str">
        <f t="shared" si="12"/>
        <v>0x230A</v>
      </c>
      <c r="C93" s="71" t="str">
        <f t="shared" si="13"/>
        <v>0x230B</v>
      </c>
      <c r="D93" s="84">
        <f t="shared" si="15"/>
        <v>8970</v>
      </c>
      <c r="E93" s="84">
        <f t="shared" si="14"/>
        <v>8971</v>
      </c>
      <c r="F93" s="81" t="s">
        <v>291</v>
      </c>
      <c r="G93" s="75" t="s">
        <v>286</v>
      </c>
      <c r="H93" s="60" t="s">
        <v>165</v>
      </c>
      <c r="I93" s="81">
        <v>2</v>
      </c>
      <c r="J93" s="81"/>
    </row>
    <row r="94" spans="1:10">
      <c r="A94" s="81"/>
      <c r="B94" s="71" t="str">
        <f t="shared" si="12"/>
        <v>0x230C</v>
      </c>
      <c r="C94" s="71" t="str">
        <f t="shared" si="13"/>
        <v>0x230D</v>
      </c>
      <c r="D94" s="84">
        <f t="shared" si="15"/>
        <v>8972</v>
      </c>
      <c r="E94" s="84">
        <f t="shared" si="14"/>
        <v>8973</v>
      </c>
      <c r="F94" s="81" t="s">
        <v>292</v>
      </c>
      <c r="G94" s="75" t="s">
        <v>286</v>
      </c>
      <c r="H94" s="60" t="s">
        <v>165</v>
      </c>
      <c r="I94" s="81">
        <v>2</v>
      </c>
      <c r="J94" s="81"/>
    </row>
    <row r="95" spans="1:10">
      <c r="A95" s="81"/>
      <c r="B95" s="71" t="str">
        <f t="shared" si="12"/>
        <v>0x230E</v>
      </c>
      <c r="C95" s="71" t="str">
        <f t="shared" si="13"/>
        <v>0x230F</v>
      </c>
      <c r="D95" s="84">
        <f t="shared" si="15"/>
        <v>8974</v>
      </c>
      <c r="E95" s="84">
        <f t="shared" si="14"/>
        <v>8975</v>
      </c>
      <c r="F95" s="81" t="s">
        <v>293</v>
      </c>
      <c r="G95" s="75" t="s">
        <v>286</v>
      </c>
      <c r="H95" s="60" t="s">
        <v>165</v>
      </c>
      <c r="I95" s="81">
        <v>2</v>
      </c>
      <c r="J95" s="81"/>
    </row>
    <row r="96" spans="1:10">
      <c r="A96" s="81"/>
      <c r="B96" s="71" t="str">
        <f t="shared" si="12"/>
        <v>0x2310</v>
      </c>
      <c r="C96" s="71" t="str">
        <f t="shared" si="13"/>
        <v>0x2311</v>
      </c>
      <c r="D96" s="84">
        <f t="shared" si="15"/>
        <v>8976</v>
      </c>
      <c r="E96" s="84">
        <f t="shared" si="14"/>
        <v>8977</v>
      </c>
      <c r="F96" s="81" t="s">
        <v>294</v>
      </c>
      <c r="G96" s="75" t="s">
        <v>286</v>
      </c>
      <c r="H96" s="60" t="s">
        <v>165</v>
      </c>
      <c r="I96" s="81">
        <v>2</v>
      </c>
      <c r="J96" s="81"/>
    </row>
    <row r="97" spans="1:10">
      <c r="A97" s="81"/>
      <c r="B97" s="71" t="str">
        <f t="shared" si="12"/>
        <v>0x2312</v>
      </c>
      <c r="C97" s="71" t="str">
        <f t="shared" si="13"/>
        <v>0x2313</v>
      </c>
      <c r="D97" s="84">
        <f t="shared" si="15"/>
        <v>8978</v>
      </c>
      <c r="E97" s="84">
        <f t="shared" si="14"/>
        <v>8979</v>
      </c>
      <c r="F97" s="81" t="s">
        <v>295</v>
      </c>
      <c r="G97" s="75" t="s">
        <v>286</v>
      </c>
      <c r="H97" s="60" t="s">
        <v>165</v>
      </c>
      <c r="I97" s="81">
        <v>2</v>
      </c>
      <c r="J97" s="81"/>
    </row>
    <row r="98" spans="1:10">
      <c r="A98" s="81"/>
      <c r="B98" s="71" t="str">
        <f t="shared" si="12"/>
        <v>0x2314</v>
      </c>
      <c r="C98" s="71" t="str">
        <f t="shared" si="13"/>
        <v>0x2315</v>
      </c>
      <c r="D98" s="84">
        <f t="shared" si="15"/>
        <v>8980</v>
      </c>
      <c r="E98" s="84">
        <f t="shared" si="14"/>
        <v>8981</v>
      </c>
      <c r="F98" s="81" t="s">
        <v>296</v>
      </c>
      <c r="G98" s="75" t="s">
        <v>286</v>
      </c>
      <c r="H98" s="60" t="s">
        <v>165</v>
      </c>
      <c r="I98" s="81">
        <v>2</v>
      </c>
      <c r="J98" s="81"/>
    </row>
    <row r="99" spans="1:10">
      <c r="A99" s="81"/>
      <c r="B99" s="71" t="str">
        <f t="shared" si="12"/>
        <v>0x2316</v>
      </c>
      <c r="C99" s="71" t="str">
        <f t="shared" si="13"/>
        <v>0x2317</v>
      </c>
      <c r="D99" s="84">
        <f t="shared" si="15"/>
        <v>8982</v>
      </c>
      <c r="E99" s="84">
        <f t="shared" si="14"/>
        <v>8983</v>
      </c>
      <c r="F99" s="81" t="s">
        <v>297</v>
      </c>
      <c r="G99" s="75" t="s">
        <v>286</v>
      </c>
      <c r="H99" s="60" t="s">
        <v>165</v>
      </c>
      <c r="I99" s="81">
        <v>2</v>
      </c>
      <c r="J99" s="81"/>
    </row>
    <row r="100" spans="1:10">
      <c r="A100" s="81"/>
      <c r="B100" s="71" t="str">
        <f t="shared" si="12"/>
        <v>0x2318</v>
      </c>
      <c r="C100" s="71" t="str">
        <f t="shared" si="13"/>
        <v>0x2319</v>
      </c>
      <c r="D100" s="84">
        <f t="shared" si="15"/>
        <v>8984</v>
      </c>
      <c r="E100" s="84">
        <f t="shared" si="14"/>
        <v>8985</v>
      </c>
      <c r="F100" s="81" t="s">
        <v>298</v>
      </c>
      <c r="G100" s="75" t="s">
        <v>286</v>
      </c>
      <c r="H100" s="60" t="s">
        <v>165</v>
      </c>
      <c r="I100" s="81">
        <v>2</v>
      </c>
      <c r="J100" s="81"/>
    </row>
    <row r="101" spans="1:10">
      <c r="A101" s="81"/>
      <c r="B101" s="71" t="str">
        <f t="shared" si="12"/>
        <v>0x231A</v>
      </c>
      <c r="C101" s="71" t="str">
        <f t="shared" si="13"/>
        <v>0x231B</v>
      </c>
      <c r="D101" s="84">
        <f t="shared" si="15"/>
        <v>8986</v>
      </c>
      <c r="E101" s="84">
        <f t="shared" si="14"/>
        <v>8987</v>
      </c>
      <c r="F101" s="81" t="s">
        <v>299</v>
      </c>
      <c r="G101" s="75" t="s">
        <v>286</v>
      </c>
      <c r="H101" s="60" t="s">
        <v>165</v>
      </c>
      <c r="I101" s="81">
        <v>2</v>
      </c>
      <c r="J101" s="81"/>
    </row>
    <row r="102" ht="32.4" spans="1:9">
      <c r="A102" s="58" t="s">
        <v>270</v>
      </c>
      <c r="B102" s="71" t="str">
        <f t="shared" si="12"/>
        <v>0x231C</v>
      </c>
      <c r="C102" s="71" t="str">
        <f t="shared" si="13"/>
        <v>0x231D</v>
      </c>
      <c r="D102" s="84">
        <f t="shared" si="15"/>
        <v>8988</v>
      </c>
      <c r="E102" s="84">
        <f t="shared" si="14"/>
        <v>8989</v>
      </c>
      <c r="F102" s="81" t="s">
        <v>300</v>
      </c>
      <c r="G102" s="75" t="s">
        <v>286</v>
      </c>
      <c r="H102" s="60" t="s">
        <v>165</v>
      </c>
      <c r="I102" s="81">
        <v>2</v>
      </c>
    </row>
    <row r="103" spans="1:10">
      <c r="A103" s="81"/>
      <c r="B103" s="71" t="str">
        <f t="shared" si="12"/>
        <v>0x231E</v>
      </c>
      <c r="C103" s="71" t="str">
        <f t="shared" si="13"/>
        <v>0x231F</v>
      </c>
      <c r="D103" s="84">
        <f t="shared" si="15"/>
        <v>8990</v>
      </c>
      <c r="E103" s="84">
        <f t="shared" si="14"/>
        <v>8991</v>
      </c>
      <c r="F103" s="81" t="s">
        <v>301</v>
      </c>
      <c r="G103" s="75" t="s">
        <v>286</v>
      </c>
      <c r="H103" s="60" t="s">
        <v>165</v>
      </c>
      <c r="I103" s="81">
        <v>2</v>
      </c>
      <c r="J103" s="81"/>
    </row>
    <row r="104" spans="1:10">
      <c r="A104" s="81"/>
      <c r="B104" s="71" t="str">
        <f t="shared" si="12"/>
        <v>0x2320</v>
      </c>
      <c r="C104" s="71" t="str">
        <f t="shared" si="13"/>
        <v>0x2321</v>
      </c>
      <c r="D104" s="84">
        <f t="shared" si="15"/>
        <v>8992</v>
      </c>
      <c r="E104" s="84">
        <f t="shared" si="14"/>
        <v>8993</v>
      </c>
      <c r="F104" s="81" t="s">
        <v>302</v>
      </c>
      <c r="G104" s="75" t="s">
        <v>286</v>
      </c>
      <c r="H104" s="60" t="s">
        <v>165</v>
      </c>
      <c r="I104" s="81">
        <v>2</v>
      </c>
      <c r="J104" s="81"/>
    </row>
    <row r="105" spans="1:10">
      <c r="A105" s="81"/>
      <c r="B105" s="71" t="str">
        <f t="shared" si="12"/>
        <v>0x2322</v>
      </c>
      <c r="C105" s="71" t="str">
        <f t="shared" si="13"/>
        <v>0x2323</v>
      </c>
      <c r="D105" s="84">
        <f t="shared" si="15"/>
        <v>8994</v>
      </c>
      <c r="E105" s="84">
        <f t="shared" si="14"/>
        <v>8995</v>
      </c>
      <c r="F105" s="81" t="s">
        <v>303</v>
      </c>
      <c r="G105" s="75" t="s">
        <v>286</v>
      </c>
      <c r="H105" s="60" t="s">
        <v>165</v>
      </c>
      <c r="I105" s="81">
        <v>2</v>
      </c>
      <c r="J105" s="81"/>
    </row>
    <row r="106" spans="1:10">
      <c r="A106" s="81"/>
      <c r="B106" s="71" t="str">
        <f t="shared" si="12"/>
        <v>0x2324</v>
      </c>
      <c r="C106" s="71" t="str">
        <f t="shared" si="13"/>
        <v>0x2325</v>
      </c>
      <c r="D106" s="84">
        <f t="shared" si="15"/>
        <v>8996</v>
      </c>
      <c r="E106" s="84">
        <f t="shared" si="14"/>
        <v>8997</v>
      </c>
      <c r="F106" s="81" t="s">
        <v>304</v>
      </c>
      <c r="G106" s="75" t="s">
        <v>286</v>
      </c>
      <c r="H106" s="60" t="s">
        <v>165</v>
      </c>
      <c r="I106" s="81">
        <v>2</v>
      </c>
      <c r="J106" s="81"/>
    </row>
    <row r="107" spans="1:10">
      <c r="A107" s="81"/>
      <c r="B107" s="71" t="str">
        <f t="shared" si="12"/>
        <v>0x2326</v>
      </c>
      <c r="C107" s="71" t="str">
        <f t="shared" si="13"/>
        <v>0x2327</v>
      </c>
      <c r="D107" s="84">
        <f t="shared" si="15"/>
        <v>8998</v>
      </c>
      <c r="E107" s="84">
        <f t="shared" si="14"/>
        <v>8999</v>
      </c>
      <c r="F107" s="81" t="s">
        <v>305</v>
      </c>
      <c r="G107" s="75" t="s">
        <v>286</v>
      </c>
      <c r="H107" s="60" t="s">
        <v>165</v>
      </c>
      <c r="I107" s="81">
        <v>2</v>
      </c>
      <c r="J107" s="81"/>
    </row>
    <row r="108" spans="1:10">
      <c r="A108" s="81"/>
      <c r="B108" s="71" t="str">
        <f t="shared" si="12"/>
        <v>0x2328</v>
      </c>
      <c r="C108" s="71" t="str">
        <f t="shared" si="13"/>
        <v>0x2329</v>
      </c>
      <c r="D108" s="84">
        <f t="shared" si="15"/>
        <v>9000</v>
      </c>
      <c r="E108" s="84">
        <f t="shared" si="14"/>
        <v>9001</v>
      </c>
      <c r="F108" s="81" t="s">
        <v>306</v>
      </c>
      <c r="G108" s="75" t="s">
        <v>286</v>
      </c>
      <c r="H108" s="60" t="s">
        <v>165</v>
      </c>
      <c r="I108" s="81">
        <v>2</v>
      </c>
      <c r="J108" s="81"/>
    </row>
    <row r="109" spans="1:10">
      <c r="A109" s="81"/>
      <c r="B109" s="71" t="str">
        <f t="shared" si="12"/>
        <v>0x232A</v>
      </c>
      <c r="C109" s="71" t="str">
        <f t="shared" si="13"/>
        <v>0x232B</v>
      </c>
      <c r="D109" s="84">
        <f t="shared" si="15"/>
        <v>9002</v>
      </c>
      <c r="E109" s="84">
        <f t="shared" si="14"/>
        <v>9003</v>
      </c>
      <c r="F109" s="81" t="s">
        <v>307</v>
      </c>
      <c r="G109" s="75" t="s">
        <v>286</v>
      </c>
      <c r="H109" s="60" t="s">
        <v>165</v>
      </c>
      <c r="I109" s="81">
        <v>2</v>
      </c>
      <c r="J109" s="81"/>
    </row>
    <row r="110" spans="1:10">
      <c r="A110" s="81"/>
      <c r="B110" s="71" t="str">
        <f t="shared" si="12"/>
        <v>0x232C</v>
      </c>
      <c r="C110" s="71" t="str">
        <f t="shared" si="13"/>
        <v>0x232D</v>
      </c>
      <c r="D110" s="84">
        <f t="shared" si="15"/>
        <v>9004</v>
      </c>
      <c r="E110" s="84">
        <f t="shared" si="14"/>
        <v>9005</v>
      </c>
      <c r="F110" s="81" t="s">
        <v>308</v>
      </c>
      <c r="G110" s="75" t="s">
        <v>286</v>
      </c>
      <c r="H110" s="60" t="s">
        <v>165</v>
      </c>
      <c r="I110" s="81">
        <v>2</v>
      </c>
      <c r="J110" s="81"/>
    </row>
    <row r="111" spans="1:10">
      <c r="A111" s="81"/>
      <c r="B111" s="71" t="str">
        <f t="shared" si="12"/>
        <v>0x232E</v>
      </c>
      <c r="C111" s="71" t="str">
        <f t="shared" si="13"/>
        <v>0x232F</v>
      </c>
      <c r="D111" s="84">
        <f t="shared" si="15"/>
        <v>9006</v>
      </c>
      <c r="E111" s="84">
        <f t="shared" si="14"/>
        <v>9007</v>
      </c>
      <c r="F111" s="81" t="s">
        <v>309</v>
      </c>
      <c r="G111" s="75" t="s">
        <v>286</v>
      </c>
      <c r="H111" s="60" t="s">
        <v>165</v>
      </c>
      <c r="I111" s="81">
        <v>2</v>
      </c>
      <c r="J111" s="81"/>
    </row>
    <row r="112" spans="1:10">
      <c r="A112" s="81"/>
      <c r="B112" s="71" t="str">
        <f t="shared" si="12"/>
        <v>0x2330</v>
      </c>
      <c r="C112" s="71" t="str">
        <f t="shared" si="13"/>
        <v>0x2331</v>
      </c>
      <c r="D112" s="84">
        <f t="shared" si="15"/>
        <v>9008</v>
      </c>
      <c r="E112" s="84">
        <f t="shared" si="14"/>
        <v>9009</v>
      </c>
      <c r="F112" s="81" t="s">
        <v>310</v>
      </c>
      <c r="G112" s="75" t="s">
        <v>286</v>
      </c>
      <c r="H112" s="60" t="s">
        <v>165</v>
      </c>
      <c r="I112" s="81">
        <v>2</v>
      </c>
      <c r="J112" s="81"/>
    </row>
    <row r="113" spans="1:10">
      <c r="A113" s="81"/>
      <c r="B113" s="71" t="str">
        <f t="shared" si="12"/>
        <v>0x2332</v>
      </c>
      <c r="C113" s="71" t="str">
        <f t="shared" si="13"/>
        <v>0x2333</v>
      </c>
      <c r="D113" s="84">
        <f t="shared" si="15"/>
        <v>9010</v>
      </c>
      <c r="E113" s="84">
        <f t="shared" si="14"/>
        <v>9011</v>
      </c>
      <c r="F113" s="81" t="s">
        <v>311</v>
      </c>
      <c r="G113" s="75" t="s">
        <v>286</v>
      </c>
      <c r="H113" s="60" t="s">
        <v>165</v>
      </c>
      <c r="I113" s="81">
        <v>2</v>
      </c>
      <c r="J113" s="81"/>
    </row>
    <row r="114" spans="1:10">
      <c r="A114" s="81"/>
      <c r="B114" s="71" t="str">
        <f t="shared" si="12"/>
        <v>0x2334</v>
      </c>
      <c r="C114" s="71" t="str">
        <f t="shared" si="13"/>
        <v>0x2335</v>
      </c>
      <c r="D114" s="84">
        <f t="shared" si="15"/>
        <v>9012</v>
      </c>
      <c r="E114" s="84">
        <f t="shared" si="14"/>
        <v>9013</v>
      </c>
      <c r="F114" s="81" t="s">
        <v>312</v>
      </c>
      <c r="G114" s="75" t="s">
        <v>286</v>
      </c>
      <c r="H114" s="60" t="s">
        <v>165</v>
      </c>
      <c r="I114" s="81">
        <v>2</v>
      </c>
      <c r="J114" s="81"/>
    </row>
    <row r="115" spans="1:10">
      <c r="A115" s="81"/>
      <c r="B115" s="71" t="str">
        <f t="shared" si="12"/>
        <v>0x2336</v>
      </c>
      <c r="C115" s="71" t="str">
        <f t="shared" si="13"/>
        <v>0x2337</v>
      </c>
      <c r="D115" s="84">
        <f t="shared" si="15"/>
        <v>9014</v>
      </c>
      <c r="E115" s="84">
        <f t="shared" si="14"/>
        <v>9015</v>
      </c>
      <c r="F115" s="81" t="s">
        <v>313</v>
      </c>
      <c r="G115" s="75" t="s">
        <v>286</v>
      </c>
      <c r="H115" s="60" t="s">
        <v>165</v>
      </c>
      <c r="I115" s="81">
        <v>2</v>
      </c>
      <c r="J115" s="81"/>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M18"/>
  <sheetViews>
    <sheetView zoomScale="145" zoomScaleNormal="145" workbookViewId="0">
      <selection activeCell="F15" sqref="F15"/>
    </sheetView>
  </sheetViews>
  <sheetFormatPr defaultColWidth="9.12962962962963" defaultRowHeight="16.2"/>
  <cols>
    <col min="1" max="1" width="14.8796296296296" style="72" customWidth="1"/>
    <col min="2" max="2" width="11" style="72" customWidth="1"/>
    <col min="3" max="3" width="10.25" style="72" customWidth="1"/>
    <col min="4" max="4" width="11.3796296296296" style="72" customWidth="1"/>
    <col min="5" max="5" width="10.75" style="72" customWidth="1"/>
    <col min="6" max="6" width="18.6296296296296" style="72" customWidth="1"/>
    <col min="7" max="7" width="11.25" style="72" customWidth="1"/>
    <col min="8" max="8" width="4.75" style="72" customWidth="1"/>
    <col min="9" max="9" width="5" style="72" customWidth="1"/>
    <col min="10" max="10" width="30.1296296296296" style="72" customWidth="1"/>
    <col min="11" max="11" width="8.62962962962963" style="72" customWidth="1"/>
    <col min="12" max="13" width="13.3796296296296" style="72" customWidth="1"/>
    <col min="14" max="16384" width="9.12962962962963" style="72"/>
  </cols>
  <sheetData>
    <row r="1" s="71" customFormat="1" ht="15.6" spans="1:13">
      <c r="A1" s="66" t="s">
        <v>17</v>
      </c>
      <c r="B1" s="66" t="s">
        <v>112</v>
      </c>
      <c r="C1" s="66" t="s">
        <v>113</v>
      </c>
      <c r="D1" s="66" t="s">
        <v>114</v>
      </c>
      <c r="E1" s="66" t="s">
        <v>115</v>
      </c>
      <c r="F1" s="66" t="s">
        <v>116</v>
      </c>
      <c r="G1" s="66" t="s">
        <v>117</v>
      </c>
      <c r="H1" s="66" t="s">
        <v>118</v>
      </c>
      <c r="I1" s="66" t="s">
        <v>119</v>
      </c>
      <c r="J1" s="66" t="s">
        <v>120</v>
      </c>
      <c r="K1" s="66" t="s">
        <v>121</v>
      </c>
      <c r="L1" s="66" t="s">
        <v>122</v>
      </c>
      <c r="M1" s="66"/>
    </row>
    <row r="2" spans="1:12">
      <c r="A2" s="73" t="s">
        <v>72</v>
      </c>
      <c r="B2" s="75" t="str">
        <f t="shared" ref="B2:C9" si="0">"0x"&amp;DEC2HEX(D2,4)</f>
        <v>0x4000</v>
      </c>
      <c r="C2" s="75" t="str">
        <f t="shared" si="0"/>
        <v>0x4000</v>
      </c>
      <c r="D2" s="75">
        <v>16384</v>
      </c>
      <c r="E2" s="75">
        <f t="shared" ref="E2:E9" si="1">D2+I2-1</f>
        <v>16384</v>
      </c>
      <c r="F2" s="75" t="s">
        <v>314</v>
      </c>
      <c r="G2" s="75" t="s">
        <v>196</v>
      </c>
      <c r="H2" s="75" t="s">
        <v>125</v>
      </c>
      <c r="I2" s="75">
        <v>1</v>
      </c>
      <c r="J2" s="75" t="s">
        <v>315</v>
      </c>
      <c r="K2" s="75">
        <v>0</v>
      </c>
      <c r="L2" s="75">
        <v>0</v>
      </c>
    </row>
    <row r="3" spans="1:12">
      <c r="A3" s="78"/>
      <c r="B3" s="75" t="str">
        <f t="shared" si="0"/>
        <v>0x4001</v>
      </c>
      <c r="C3" s="75" t="str">
        <f t="shared" si="0"/>
        <v>0x4001</v>
      </c>
      <c r="D3" s="75">
        <f t="shared" ref="D3:D9" si="2">E2+1</f>
        <v>16385</v>
      </c>
      <c r="E3" s="75">
        <f t="shared" si="1"/>
        <v>16385</v>
      </c>
      <c r="F3" s="75" t="s">
        <v>316</v>
      </c>
      <c r="G3" s="75" t="s">
        <v>196</v>
      </c>
      <c r="H3" s="75" t="s">
        <v>125</v>
      </c>
      <c r="I3" s="75">
        <v>1</v>
      </c>
      <c r="J3" s="75" t="s">
        <v>317</v>
      </c>
      <c r="K3" s="75">
        <v>100</v>
      </c>
      <c r="L3" s="75">
        <v>100</v>
      </c>
    </row>
    <row r="4" spans="1:12">
      <c r="A4" s="78"/>
      <c r="B4" s="75" t="str">
        <f t="shared" si="0"/>
        <v>0x4002</v>
      </c>
      <c r="C4" s="75" t="str">
        <f t="shared" si="0"/>
        <v>0x4002</v>
      </c>
      <c r="D4" s="75">
        <f t="shared" si="2"/>
        <v>16386</v>
      </c>
      <c r="E4" s="75">
        <f t="shared" si="1"/>
        <v>16386</v>
      </c>
      <c r="F4" s="75" t="s">
        <v>318</v>
      </c>
      <c r="G4" s="75" t="s">
        <v>196</v>
      </c>
      <c r="H4" s="75" t="s">
        <v>125</v>
      </c>
      <c r="I4" s="75">
        <v>1</v>
      </c>
      <c r="J4" s="75" t="s">
        <v>315</v>
      </c>
      <c r="K4" s="75">
        <v>0</v>
      </c>
      <c r="L4" s="75">
        <v>0</v>
      </c>
    </row>
    <row r="5" spans="1:12">
      <c r="A5" s="78"/>
      <c r="B5" s="75" t="str">
        <f t="shared" si="0"/>
        <v>0x4003</v>
      </c>
      <c r="C5" s="75" t="str">
        <f t="shared" si="0"/>
        <v>0x4003</v>
      </c>
      <c r="D5" s="75">
        <f t="shared" si="2"/>
        <v>16387</v>
      </c>
      <c r="E5" s="75">
        <f t="shared" si="1"/>
        <v>16387</v>
      </c>
      <c r="F5" s="75" t="s">
        <v>319</v>
      </c>
      <c r="G5" s="75" t="s">
        <v>196</v>
      </c>
      <c r="H5" s="75" t="s">
        <v>125</v>
      </c>
      <c r="I5" s="75">
        <v>1</v>
      </c>
      <c r="J5" s="75" t="s">
        <v>317</v>
      </c>
      <c r="K5" s="75">
        <v>100</v>
      </c>
      <c r="L5" s="75">
        <v>100</v>
      </c>
    </row>
    <row r="6" spans="1:12">
      <c r="A6" s="78"/>
      <c r="B6" s="75" t="str">
        <f t="shared" si="0"/>
        <v>0x4004</v>
      </c>
      <c r="C6" s="75" t="str">
        <f t="shared" si="0"/>
        <v>0x4004</v>
      </c>
      <c r="D6" s="75">
        <f t="shared" si="2"/>
        <v>16388</v>
      </c>
      <c r="E6" s="75">
        <f t="shared" si="1"/>
        <v>16388</v>
      </c>
      <c r="F6" s="75" t="s">
        <v>320</v>
      </c>
      <c r="G6" s="75" t="s">
        <v>196</v>
      </c>
      <c r="H6" s="75" t="s">
        <v>125</v>
      </c>
      <c r="I6" s="75">
        <v>1</v>
      </c>
      <c r="J6" s="75" t="s">
        <v>315</v>
      </c>
      <c r="K6" s="75">
        <v>0</v>
      </c>
      <c r="L6" s="75">
        <v>0</v>
      </c>
    </row>
    <row r="7" spans="1:12">
      <c r="A7" s="78"/>
      <c r="B7" s="75" t="str">
        <f t="shared" si="0"/>
        <v>0x4005</v>
      </c>
      <c r="C7" s="75" t="str">
        <f t="shared" si="0"/>
        <v>0x4005</v>
      </c>
      <c r="D7" s="75">
        <f t="shared" si="2"/>
        <v>16389</v>
      </c>
      <c r="E7" s="75">
        <f t="shared" si="1"/>
        <v>16389</v>
      </c>
      <c r="F7" s="75" t="s">
        <v>321</v>
      </c>
      <c r="G7" s="75" t="s">
        <v>196</v>
      </c>
      <c r="H7" s="75" t="s">
        <v>125</v>
      </c>
      <c r="I7" s="75">
        <v>1</v>
      </c>
      <c r="J7" s="75" t="s">
        <v>317</v>
      </c>
      <c r="K7" s="75">
        <v>100</v>
      </c>
      <c r="L7" s="75">
        <v>100</v>
      </c>
    </row>
    <row r="8" spans="1:12">
      <c r="A8" s="78"/>
      <c r="B8" s="75" t="str">
        <f t="shared" si="0"/>
        <v>0x4006</v>
      </c>
      <c r="C8" s="75" t="str">
        <f t="shared" si="0"/>
        <v>0x4006</v>
      </c>
      <c r="D8" s="75">
        <f t="shared" si="2"/>
        <v>16390</v>
      </c>
      <c r="E8" s="75">
        <f t="shared" si="1"/>
        <v>16390</v>
      </c>
      <c r="F8" s="75" t="s">
        <v>322</v>
      </c>
      <c r="G8" s="75" t="s">
        <v>196</v>
      </c>
      <c r="H8" s="75" t="s">
        <v>125</v>
      </c>
      <c r="I8" s="75">
        <v>1</v>
      </c>
      <c r="J8" s="75" t="s">
        <v>315</v>
      </c>
      <c r="K8" s="75">
        <v>0</v>
      </c>
      <c r="L8" s="75">
        <v>0</v>
      </c>
    </row>
    <row r="9" spans="1:12">
      <c r="A9" s="78"/>
      <c r="B9" s="75" t="str">
        <f t="shared" si="0"/>
        <v>0x4007</v>
      </c>
      <c r="C9" s="75" t="str">
        <f t="shared" si="0"/>
        <v>0x4007</v>
      </c>
      <c r="D9" s="75">
        <f t="shared" si="2"/>
        <v>16391</v>
      </c>
      <c r="E9" s="75">
        <f t="shared" si="1"/>
        <v>16391</v>
      </c>
      <c r="F9" s="75" t="s">
        <v>323</v>
      </c>
      <c r="G9" s="75" t="s">
        <v>196</v>
      </c>
      <c r="H9" s="75" t="s">
        <v>125</v>
      </c>
      <c r="I9" s="75">
        <v>1</v>
      </c>
      <c r="J9" s="75" t="s">
        <v>317</v>
      </c>
      <c r="K9" s="75">
        <v>100</v>
      </c>
      <c r="L9" s="75">
        <v>100</v>
      </c>
    </row>
    <row r="10" s="77" customFormat="1" spans="4:5">
      <c r="D10" s="83"/>
      <c r="E10" s="83"/>
    </row>
    <row r="17" spans="2:12">
      <c r="B17" s="78"/>
      <c r="C17" s="78"/>
      <c r="D17" s="78"/>
      <c r="E17" s="78"/>
      <c r="F17" s="78"/>
      <c r="G17" s="78"/>
      <c r="H17" s="78"/>
      <c r="I17" s="78"/>
      <c r="J17" s="75"/>
      <c r="K17" s="54"/>
      <c r="L17" s="54"/>
    </row>
    <row r="18" spans="1:10">
      <c r="A18" s="75"/>
      <c r="D18" s="74"/>
      <c r="E18" s="74"/>
      <c r="F18" s="75"/>
      <c r="G18" s="75"/>
      <c r="H18" s="75"/>
      <c r="I18" s="75"/>
      <c r="J18" s="75"/>
    </row>
  </sheetData>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M6"/>
  <sheetViews>
    <sheetView zoomScale="145" zoomScaleNormal="145" workbookViewId="0">
      <selection activeCell="A2" sqref="A2"/>
    </sheetView>
  </sheetViews>
  <sheetFormatPr defaultColWidth="9.12962962962963" defaultRowHeight="16.2" outlineLevelRow="5"/>
  <cols>
    <col min="1" max="1" width="14.6296296296296" style="72" customWidth="1"/>
    <col min="2" max="2" width="11" style="72" customWidth="1"/>
    <col min="3" max="3" width="10.25" style="72" customWidth="1"/>
    <col min="4" max="4" width="11.3796296296296" style="72" customWidth="1"/>
    <col min="5" max="5" width="10.75" style="72" customWidth="1"/>
    <col min="6" max="6" width="24.8796296296296" style="72" customWidth="1"/>
    <col min="7" max="7" width="11.25" style="72" customWidth="1"/>
    <col min="8" max="8" width="5.25" style="72" customWidth="1"/>
    <col min="9" max="9" width="5" style="72" customWidth="1"/>
    <col min="10" max="10" width="29.3796296296296" style="72" customWidth="1"/>
    <col min="11" max="11" width="8.62962962962963" style="72" customWidth="1"/>
    <col min="12" max="12" width="15.1296296296296" style="72" customWidth="1"/>
    <col min="13" max="13" width="15.3796296296296" style="72" customWidth="1"/>
    <col min="14" max="16384" width="9.12962962962963" style="72"/>
  </cols>
  <sheetData>
    <row r="1" s="71" customFormat="1" ht="15.6" spans="1:13">
      <c r="A1" s="66" t="s">
        <v>17</v>
      </c>
      <c r="B1" s="66" t="s">
        <v>112</v>
      </c>
      <c r="C1" s="66" t="s">
        <v>113</v>
      </c>
      <c r="D1" s="66" t="s">
        <v>114</v>
      </c>
      <c r="E1" s="66" t="s">
        <v>115</v>
      </c>
      <c r="F1" s="66" t="s">
        <v>116</v>
      </c>
      <c r="G1" s="66" t="s">
        <v>117</v>
      </c>
      <c r="H1" s="66" t="s">
        <v>118</v>
      </c>
      <c r="I1" s="66" t="s">
        <v>119</v>
      </c>
      <c r="J1" s="66" t="s">
        <v>120</v>
      </c>
      <c r="K1" s="66" t="s">
        <v>121</v>
      </c>
      <c r="L1" s="66" t="s">
        <v>122</v>
      </c>
      <c r="M1" s="66"/>
    </row>
    <row r="2" spans="1:12">
      <c r="A2" s="73" t="s">
        <v>89</v>
      </c>
      <c r="B2" s="75" t="str">
        <f t="shared" ref="B2:C5" si="0">"0x"&amp;DEC2HEX(D2,4)</f>
        <v>0x6000</v>
      </c>
      <c r="C2" s="75" t="str">
        <f t="shared" si="0"/>
        <v>0x6000</v>
      </c>
      <c r="D2" s="75">
        <v>24576</v>
      </c>
      <c r="E2" s="75">
        <f t="shared" ref="E2:E5" si="1">D2+I2-1</f>
        <v>24576</v>
      </c>
      <c r="F2" s="75" t="s">
        <v>324</v>
      </c>
      <c r="G2" s="75" t="s">
        <v>196</v>
      </c>
      <c r="H2" s="75" t="s">
        <v>125</v>
      </c>
      <c r="I2" s="75">
        <v>1</v>
      </c>
      <c r="J2" s="75" t="s">
        <v>315</v>
      </c>
      <c r="K2" s="75">
        <v>0</v>
      </c>
      <c r="L2" s="75">
        <v>0</v>
      </c>
    </row>
    <row r="3" spans="1:12">
      <c r="A3" s="78"/>
      <c r="B3" s="75" t="str">
        <f t="shared" si="0"/>
        <v>0x6001</v>
      </c>
      <c r="C3" s="75" t="str">
        <f t="shared" si="0"/>
        <v>0x6001</v>
      </c>
      <c r="D3" s="75">
        <f t="shared" ref="D3:D5" si="2">E2+1</f>
        <v>24577</v>
      </c>
      <c r="E3" s="75">
        <f t="shared" si="1"/>
        <v>24577</v>
      </c>
      <c r="F3" s="75" t="s">
        <v>325</v>
      </c>
      <c r="G3" s="75" t="s">
        <v>196</v>
      </c>
      <c r="H3" s="75" t="s">
        <v>125</v>
      </c>
      <c r="I3" s="75">
        <v>1</v>
      </c>
      <c r="J3" s="77" t="s">
        <v>317</v>
      </c>
      <c r="K3" s="75">
        <v>1000</v>
      </c>
      <c r="L3" s="75">
        <v>1000</v>
      </c>
    </row>
    <row r="4" spans="1:12">
      <c r="A4" s="78"/>
      <c r="B4" s="75" t="str">
        <f t="shared" si="0"/>
        <v>0x6002</v>
      </c>
      <c r="C4" s="75" t="str">
        <f t="shared" si="0"/>
        <v>0x6002</v>
      </c>
      <c r="D4" s="75">
        <f t="shared" si="2"/>
        <v>24578</v>
      </c>
      <c r="E4" s="75">
        <f t="shared" si="1"/>
        <v>24578</v>
      </c>
      <c r="F4" s="75" t="s">
        <v>326</v>
      </c>
      <c r="G4" s="75" t="s">
        <v>196</v>
      </c>
      <c r="H4" s="75" t="s">
        <v>125</v>
      </c>
      <c r="I4" s="75">
        <v>1</v>
      </c>
      <c r="J4" s="75" t="s">
        <v>315</v>
      </c>
      <c r="K4" s="75">
        <v>0</v>
      </c>
      <c r="L4" s="75">
        <v>0</v>
      </c>
    </row>
    <row r="5" spans="1:12">
      <c r="A5" s="75"/>
      <c r="B5" s="75" t="str">
        <f t="shared" si="0"/>
        <v>0x6003</v>
      </c>
      <c r="C5" s="75" t="str">
        <f t="shared" si="0"/>
        <v>0x6003</v>
      </c>
      <c r="D5" s="75">
        <f t="shared" si="2"/>
        <v>24579</v>
      </c>
      <c r="E5" s="75">
        <f t="shared" si="1"/>
        <v>24579</v>
      </c>
      <c r="F5" s="75" t="s">
        <v>327</v>
      </c>
      <c r="G5" s="75" t="s">
        <v>196</v>
      </c>
      <c r="H5" s="75" t="s">
        <v>125</v>
      </c>
      <c r="I5" s="75">
        <v>1</v>
      </c>
      <c r="J5" s="77" t="s">
        <v>317</v>
      </c>
      <c r="K5" s="75">
        <v>1000</v>
      </c>
      <c r="L5" s="75">
        <v>1000</v>
      </c>
    </row>
    <row r="6" spans="1:12">
      <c r="A6" s="75"/>
      <c r="B6" s="75"/>
      <c r="C6" s="75"/>
      <c r="D6" s="75"/>
      <c r="E6" s="75"/>
      <c r="F6" s="75"/>
      <c r="G6" s="75"/>
      <c r="H6" s="75"/>
      <c r="I6" s="75"/>
      <c r="J6" s="77"/>
      <c r="K6" s="75"/>
      <c r="L6" s="75"/>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M30"/>
  <sheetViews>
    <sheetView zoomScale="130" zoomScaleNormal="130" topLeftCell="A21" workbookViewId="0">
      <selection activeCell="G16" sqref="G16"/>
    </sheetView>
  </sheetViews>
  <sheetFormatPr defaultColWidth="9.12962962962963" defaultRowHeight="16.2"/>
  <cols>
    <col min="1" max="1" width="13.75" style="72" customWidth="1"/>
    <col min="2" max="2" width="10.1296296296296" style="72" customWidth="1"/>
    <col min="3" max="5" width="9.12962962962963" style="72"/>
    <col min="6" max="6" width="38.25" style="72" customWidth="1"/>
    <col min="7" max="7" width="11.25" style="72" customWidth="1"/>
    <col min="8" max="8" width="5.25" style="72" customWidth="1"/>
    <col min="9" max="9" width="5" style="72" customWidth="1"/>
    <col min="10" max="10" width="38.8796296296296" style="72" customWidth="1"/>
    <col min="11" max="12" width="9.12962962962963" style="72"/>
    <col min="13" max="13" width="11.1296296296296" style="72" customWidth="1"/>
    <col min="14" max="16384" width="9.12962962962963" style="72"/>
  </cols>
  <sheetData>
    <row r="1" s="71" customFormat="1" ht="15.6" spans="1:13">
      <c r="A1" s="66" t="s">
        <v>17</v>
      </c>
      <c r="B1" s="66" t="s">
        <v>112</v>
      </c>
      <c r="C1" s="66" t="s">
        <v>113</v>
      </c>
      <c r="D1" s="66" t="s">
        <v>114</v>
      </c>
      <c r="E1" s="66" t="s">
        <v>115</v>
      </c>
      <c r="F1" s="66" t="s">
        <v>116</v>
      </c>
      <c r="G1" s="66" t="s">
        <v>117</v>
      </c>
      <c r="H1" s="66" t="s">
        <v>118</v>
      </c>
      <c r="I1" s="66" t="s">
        <v>119</v>
      </c>
      <c r="J1" s="66" t="s">
        <v>120</v>
      </c>
      <c r="K1" s="66" t="s">
        <v>121</v>
      </c>
      <c r="L1" s="66" t="s">
        <v>122</v>
      </c>
      <c r="M1" s="66"/>
    </row>
    <row r="2" spans="1:10">
      <c r="A2" s="73" t="s">
        <v>23</v>
      </c>
      <c r="B2" s="72" t="str">
        <f t="shared" ref="B2:B29" si="0">"0x"&amp;DEC2HEX(D2,4)</f>
        <v>0x0000</v>
      </c>
      <c r="C2" s="72" t="str">
        <f t="shared" ref="C2:C29" si="1">"0x"&amp;DEC2HEX(E2,4)</f>
        <v>0x0000</v>
      </c>
      <c r="D2" s="74">
        <v>0</v>
      </c>
      <c r="E2" s="74">
        <f t="shared" ref="E2:E29" si="2">D2+I2-1</f>
        <v>0</v>
      </c>
      <c r="F2" s="61" t="s">
        <v>328</v>
      </c>
      <c r="G2" s="75"/>
      <c r="H2" s="60" t="s">
        <v>165</v>
      </c>
      <c r="I2" s="75">
        <v>1</v>
      </c>
      <c r="J2" s="75" t="s">
        <v>329</v>
      </c>
    </row>
    <row r="3" spans="1:13">
      <c r="A3" s="76"/>
      <c r="B3" s="75" t="str">
        <f t="shared" si="0"/>
        <v>0x0001</v>
      </c>
      <c r="C3" s="75" t="str">
        <f t="shared" si="1"/>
        <v>0x0001</v>
      </c>
      <c r="D3" s="75">
        <f t="shared" ref="D3:D29" si="3">E2+1</f>
        <v>1</v>
      </c>
      <c r="E3" s="75">
        <f t="shared" si="2"/>
        <v>1</v>
      </c>
      <c r="F3" s="61" t="s">
        <v>330</v>
      </c>
      <c r="G3" s="75"/>
      <c r="H3" s="60" t="s">
        <v>165</v>
      </c>
      <c r="I3" s="75">
        <v>1</v>
      </c>
      <c r="J3" s="75" t="s">
        <v>329</v>
      </c>
      <c r="M3" s="75"/>
    </row>
    <row r="4" spans="1:13">
      <c r="A4" s="76"/>
      <c r="B4" s="75" t="str">
        <f t="shared" si="0"/>
        <v>0x0002</v>
      </c>
      <c r="C4" s="75" t="str">
        <f t="shared" si="1"/>
        <v>0x0002</v>
      </c>
      <c r="D4" s="75">
        <f t="shared" si="3"/>
        <v>2</v>
      </c>
      <c r="E4" s="75">
        <f t="shared" si="2"/>
        <v>2</v>
      </c>
      <c r="F4" s="61" t="s">
        <v>331</v>
      </c>
      <c r="G4" s="75"/>
      <c r="H4" s="60" t="s">
        <v>165</v>
      </c>
      <c r="I4" s="75">
        <v>1</v>
      </c>
      <c r="J4" s="75" t="s">
        <v>329</v>
      </c>
      <c r="M4" s="75"/>
    </row>
    <row r="5" spans="1:13">
      <c r="A5" s="76"/>
      <c r="B5" s="75" t="str">
        <f t="shared" si="0"/>
        <v>0x0003</v>
      </c>
      <c r="C5" s="75" t="str">
        <f t="shared" si="1"/>
        <v>0x0003</v>
      </c>
      <c r="D5" s="75">
        <f t="shared" si="3"/>
        <v>3</v>
      </c>
      <c r="E5" s="75">
        <f t="shared" si="2"/>
        <v>3</v>
      </c>
      <c r="F5" s="61" t="s">
        <v>332</v>
      </c>
      <c r="G5" s="75"/>
      <c r="H5" s="60" t="s">
        <v>165</v>
      </c>
      <c r="I5" s="75">
        <v>1</v>
      </c>
      <c r="J5" s="75" t="s">
        <v>329</v>
      </c>
      <c r="M5" s="75"/>
    </row>
    <row r="6" spans="1:13">
      <c r="A6" s="76"/>
      <c r="B6" s="75" t="str">
        <f t="shared" si="0"/>
        <v>0x0004</v>
      </c>
      <c r="C6" s="75" t="str">
        <f t="shared" si="1"/>
        <v>0x0004</v>
      </c>
      <c r="D6" s="75">
        <f t="shared" si="3"/>
        <v>4</v>
      </c>
      <c r="E6" s="75">
        <f t="shared" si="2"/>
        <v>4</v>
      </c>
      <c r="F6" s="61" t="s">
        <v>333</v>
      </c>
      <c r="G6" s="75"/>
      <c r="H6" s="60" t="s">
        <v>165</v>
      </c>
      <c r="I6" s="75">
        <v>1</v>
      </c>
      <c r="J6" s="75" t="s">
        <v>329</v>
      </c>
      <c r="M6" s="75"/>
    </row>
    <row r="7" spans="1:13">
      <c r="A7" s="76"/>
      <c r="B7" s="75" t="str">
        <f t="shared" si="0"/>
        <v>0x0005</v>
      </c>
      <c r="C7" s="75" t="str">
        <f t="shared" si="1"/>
        <v>0x0005</v>
      </c>
      <c r="D7" s="75">
        <f t="shared" si="3"/>
        <v>5</v>
      </c>
      <c r="E7" s="75">
        <f t="shared" si="2"/>
        <v>5</v>
      </c>
      <c r="F7" s="61" t="s">
        <v>334</v>
      </c>
      <c r="G7" s="75"/>
      <c r="H7" s="60" t="s">
        <v>165</v>
      </c>
      <c r="I7" s="75">
        <v>1</v>
      </c>
      <c r="J7" s="75" t="s">
        <v>329</v>
      </c>
      <c r="M7" s="75"/>
    </row>
    <row r="8" spans="1:13">
      <c r="A8" s="76"/>
      <c r="B8" s="75" t="str">
        <f t="shared" si="0"/>
        <v>0x0006</v>
      </c>
      <c r="C8" s="75" t="str">
        <f t="shared" si="1"/>
        <v>0x0006</v>
      </c>
      <c r="D8" s="75">
        <f t="shared" si="3"/>
        <v>6</v>
      </c>
      <c r="E8" s="75">
        <f t="shared" si="2"/>
        <v>6</v>
      </c>
      <c r="F8" s="61" t="s">
        <v>335</v>
      </c>
      <c r="G8" s="75"/>
      <c r="H8" s="60" t="s">
        <v>165</v>
      </c>
      <c r="I8" s="75">
        <v>1</v>
      </c>
      <c r="J8" s="75" t="s">
        <v>329</v>
      </c>
      <c r="M8" s="75"/>
    </row>
    <row r="9" spans="1:13">
      <c r="A9" s="76"/>
      <c r="B9" s="75" t="str">
        <f t="shared" si="0"/>
        <v>0x0007</v>
      </c>
      <c r="C9" s="75" t="str">
        <f t="shared" si="1"/>
        <v>0x0007</v>
      </c>
      <c r="D9" s="75">
        <f t="shared" si="3"/>
        <v>7</v>
      </c>
      <c r="E9" s="75">
        <f t="shared" si="2"/>
        <v>7</v>
      </c>
      <c r="F9" s="61" t="s">
        <v>336</v>
      </c>
      <c r="G9" s="75"/>
      <c r="H9" s="60" t="s">
        <v>165</v>
      </c>
      <c r="I9" s="75">
        <v>1</v>
      </c>
      <c r="J9" s="75" t="s">
        <v>329</v>
      </c>
      <c r="M9" s="75"/>
    </row>
    <row r="10" spans="1:13">
      <c r="A10" s="76"/>
      <c r="B10" s="75" t="str">
        <f t="shared" si="0"/>
        <v>0x0008</v>
      </c>
      <c r="C10" s="75" t="str">
        <f t="shared" si="1"/>
        <v>0x0008</v>
      </c>
      <c r="D10" s="75">
        <f t="shared" si="3"/>
        <v>8</v>
      </c>
      <c r="E10" s="75">
        <f t="shared" si="2"/>
        <v>8</v>
      </c>
      <c r="F10" s="61" t="s">
        <v>337</v>
      </c>
      <c r="G10" s="75"/>
      <c r="H10" s="60" t="s">
        <v>165</v>
      </c>
      <c r="I10" s="75">
        <v>1</v>
      </c>
      <c r="J10" s="75" t="s">
        <v>329</v>
      </c>
      <c r="M10" s="75"/>
    </row>
    <row r="11" spans="1:13">
      <c r="A11" s="76"/>
      <c r="B11" s="75" t="str">
        <f t="shared" si="0"/>
        <v>0x0009</v>
      </c>
      <c r="C11" s="75" t="str">
        <f t="shared" si="1"/>
        <v>0x0009</v>
      </c>
      <c r="D11" s="75">
        <f t="shared" si="3"/>
        <v>9</v>
      </c>
      <c r="E11" s="75">
        <f t="shared" si="2"/>
        <v>9</v>
      </c>
      <c r="F11" s="61" t="s">
        <v>338</v>
      </c>
      <c r="G11" s="75"/>
      <c r="H11" s="60" t="s">
        <v>165</v>
      </c>
      <c r="I11" s="75">
        <v>1</v>
      </c>
      <c r="J11" s="75" t="s">
        <v>329</v>
      </c>
      <c r="M11" s="75"/>
    </row>
    <row r="12" spans="1:13">
      <c r="A12" s="76"/>
      <c r="B12" s="75" t="str">
        <f t="shared" si="0"/>
        <v>0x000A</v>
      </c>
      <c r="C12" s="75" t="str">
        <f t="shared" si="1"/>
        <v>0x000A</v>
      </c>
      <c r="D12" s="75">
        <f t="shared" si="3"/>
        <v>10</v>
      </c>
      <c r="E12" s="75">
        <f t="shared" si="2"/>
        <v>10</v>
      </c>
      <c r="F12" s="61" t="s">
        <v>339</v>
      </c>
      <c r="G12" s="75"/>
      <c r="H12" s="60" t="s">
        <v>165</v>
      </c>
      <c r="I12" s="75">
        <v>1</v>
      </c>
      <c r="J12" s="75" t="s">
        <v>329</v>
      </c>
      <c r="M12" s="75"/>
    </row>
    <row r="13" spans="1:13">
      <c r="A13" s="76"/>
      <c r="B13" s="75" t="str">
        <f t="shared" si="0"/>
        <v>0x000B</v>
      </c>
      <c r="C13" s="75" t="str">
        <f t="shared" si="1"/>
        <v>0x000B</v>
      </c>
      <c r="D13" s="75">
        <f t="shared" si="3"/>
        <v>11</v>
      </c>
      <c r="E13" s="75">
        <f t="shared" si="2"/>
        <v>11</v>
      </c>
      <c r="F13" s="61" t="s">
        <v>340</v>
      </c>
      <c r="G13" s="75"/>
      <c r="H13" s="60" t="s">
        <v>165</v>
      </c>
      <c r="I13" s="75">
        <v>1</v>
      </c>
      <c r="J13" s="75" t="s">
        <v>329</v>
      </c>
      <c r="M13" s="75"/>
    </row>
    <row r="14" spans="1:13">
      <c r="A14" s="76"/>
      <c r="B14" s="75" t="str">
        <f t="shared" si="0"/>
        <v>0x000C</v>
      </c>
      <c r="C14" s="75" t="str">
        <f t="shared" si="1"/>
        <v>0x000C</v>
      </c>
      <c r="D14" s="75">
        <f t="shared" si="3"/>
        <v>12</v>
      </c>
      <c r="E14" s="75">
        <f t="shared" si="2"/>
        <v>12</v>
      </c>
      <c r="F14" s="61" t="s">
        <v>341</v>
      </c>
      <c r="G14" s="75"/>
      <c r="H14" s="60" t="s">
        <v>165</v>
      </c>
      <c r="I14" s="75">
        <v>1</v>
      </c>
      <c r="J14" s="75" t="s">
        <v>329</v>
      </c>
      <c r="M14" s="75"/>
    </row>
    <row r="15" spans="1:13">
      <c r="A15" s="76"/>
      <c r="B15" s="75" t="str">
        <f t="shared" si="0"/>
        <v>0x000D</v>
      </c>
      <c r="C15" s="75" t="str">
        <f t="shared" si="1"/>
        <v>0x000D</v>
      </c>
      <c r="D15" s="75">
        <f t="shared" si="3"/>
        <v>13</v>
      </c>
      <c r="E15" s="75">
        <f t="shared" si="2"/>
        <v>13</v>
      </c>
      <c r="F15" s="61" t="s">
        <v>342</v>
      </c>
      <c r="G15" s="75"/>
      <c r="H15" s="60" t="s">
        <v>165</v>
      </c>
      <c r="I15" s="75">
        <v>1</v>
      </c>
      <c r="J15" s="75" t="s">
        <v>329</v>
      </c>
      <c r="M15" s="75"/>
    </row>
    <row r="16" ht="32.4" spans="1:13">
      <c r="A16" s="58" t="s">
        <v>270</v>
      </c>
      <c r="B16" s="75" t="str">
        <f t="shared" si="0"/>
        <v>0x000E</v>
      </c>
      <c r="C16" s="75" t="str">
        <f t="shared" si="1"/>
        <v>0x000E</v>
      </c>
      <c r="D16" s="75">
        <f t="shared" si="3"/>
        <v>14</v>
      </c>
      <c r="E16" s="75">
        <f t="shared" si="2"/>
        <v>14</v>
      </c>
      <c r="F16" s="61" t="s">
        <v>343</v>
      </c>
      <c r="G16" s="75"/>
      <c r="H16" s="60" t="s">
        <v>165</v>
      </c>
      <c r="I16" s="75">
        <v>1</v>
      </c>
      <c r="J16" s="75" t="s">
        <v>329</v>
      </c>
      <c r="M16" s="75"/>
    </row>
    <row r="17" spans="1:13">
      <c r="A17" s="76"/>
      <c r="B17" s="75" t="str">
        <f t="shared" si="0"/>
        <v>0x000F</v>
      </c>
      <c r="C17" s="75" t="str">
        <f t="shared" si="1"/>
        <v>0x000F</v>
      </c>
      <c r="D17" s="75">
        <f t="shared" si="3"/>
        <v>15</v>
      </c>
      <c r="E17" s="75">
        <f t="shared" si="2"/>
        <v>15</v>
      </c>
      <c r="F17" s="61" t="s">
        <v>344</v>
      </c>
      <c r="G17" s="75"/>
      <c r="H17" s="60" t="s">
        <v>165</v>
      </c>
      <c r="I17" s="75">
        <v>1</v>
      </c>
      <c r="J17" s="75" t="s">
        <v>329</v>
      </c>
      <c r="M17" s="75"/>
    </row>
    <row r="18" spans="1:13">
      <c r="A18" s="76"/>
      <c r="B18" s="75" t="str">
        <f t="shared" si="0"/>
        <v>0x0010</v>
      </c>
      <c r="C18" s="75" t="str">
        <f t="shared" si="1"/>
        <v>0x0010</v>
      </c>
      <c r="D18" s="75">
        <f t="shared" si="3"/>
        <v>16</v>
      </c>
      <c r="E18" s="75">
        <f t="shared" si="2"/>
        <v>16</v>
      </c>
      <c r="F18" s="61" t="s">
        <v>345</v>
      </c>
      <c r="G18" s="75"/>
      <c r="H18" s="60" t="s">
        <v>165</v>
      </c>
      <c r="I18" s="75">
        <v>1</v>
      </c>
      <c r="J18" s="75" t="s">
        <v>329</v>
      </c>
      <c r="M18" s="75"/>
    </row>
    <row r="19" spans="1:13">
      <c r="A19" s="76"/>
      <c r="B19" s="75" t="str">
        <f t="shared" si="0"/>
        <v>0x0011</v>
      </c>
      <c r="C19" s="75" t="str">
        <f t="shared" si="1"/>
        <v>0x0011</v>
      </c>
      <c r="D19" s="75">
        <f t="shared" si="3"/>
        <v>17</v>
      </c>
      <c r="E19" s="75">
        <f t="shared" si="2"/>
        <v>17</v>
      </c>
      <c r="F19" s="61" t="s">
        <v>346</v>
      </c>
      <c r="G19" s="75"/>
      <c r="H19" s="60" t="s">
        <v>165</v>
      </c>
      <c r="I19" s="75">
        <v>1</v>
      </c>
      <c r="J19" s="75" t="s">
        <v>329</v>
      </c>
      <c r="M19" s="75"/>
    </row>
    <row r="20" spans="1:13">
      <c r="A20" s="76"/>
      <c r="B20" s="75" t="str">
        <f t="shared" si="0"/>
        <v>0x0012</v>
      </c>
      <c r="C20" s="75" t="str">
        <f t="shared" si="1"/>
        <v>0x0012</v>
      </c>
      <c r="D20" s="75">
        <f t="shared" si="3"/>
        <v>18</v>
      </c>
      <c r="E20" s="75">
        <f t="shared" si="2"/>
        <v>18</v>
      </c>
      <c r="F20" s="61" t="s">
        <v>347</v>
      </c>
      <c r="G20" s="75"/>
      <c r="H20" s="60" t="s">
        <v>165</v>
      </c>
      <c r="I20" s="75">
        <v>1</v>
      </c>
      <c r="J20" s="75" t="s">
        <v>329</v>
      </c>
      <c r="M20" s="75"/>
    </row>
    <row r="21" spans="1:13">
      <c r="A21" s="76"/>
      <c r="B21" s="75" t="str">
        <f t="shared" si="0"/>
        <v>0x0013</v>
      </c>
      <c r="C21" s="75" t="str">
        <f t="shared" si="1"/>
        <v>0x0013</v>
      </c>
      <c r="D21" s="75">
        <f t="shared" si="3"/>
        <v>19</v>
      </c>
      <c r="E21" s="75">
        <f t="shared" si="2"/>
        <v>19</v>
      </c>
      <c r="F21" s="61" t="s">
        <v>348</v>
      </c>
      <c r="G21" s="75"/>
      <c r="H21" s="60" t="s">
        <v>165</v>
      </c>
      <c r="I21" s="75">
        <v>1</v>
      </c>
      <c r="J21" s="75" t="s">
        <v>329</v>
      </c>
      <c r="M21" s="75"/>
    </row>
    <row r="22" spans="1:13">
      <c r="A22" s="76"/>
      <c r="B22" s="75" t="str">
        <f t="shared" si="0"/>
        <v>0x0014</v>
      </c>
      <c r="C22" s="75" t="str">
        <f t="shared" si="1"/>
        <v>0x0014</v>
      </c>
      <c r="D22" s="75">
        <f t="shared" si="3"/>
        <v>20</v>
      </c>
      <c r="E22" s="75">
        <f t="shared" si="2"/>
        <v>20</v>
      </c>
      <c r="F22" s="61" t="s">
        <v>349</v>
      </c>
      <c r="G22" s="75"/>
      <c r="H22" s="60" t="s">
        <v>165</v>
      </c>
      <c r="I22" s="75">
        <v>1</v>
      </c>
      <c r="J22" s="75" t="s">
        <v>329</v>
      </c>
      <c r="M22" s="75"/>
    </row>
    <row r="23" spans="1:13">
      <c r="A23" s="76"/>
      <c r="B23" s="75" t="str">
        <f t="shared" si="0"/>
        <v>0x0015</v>
      </c>
      <c r="C23" s="75" t="str">
        <f t="shared" si="1"/>
        <v>0x0015</v>
      </c>
      <c r="D23" s="75">
        <f t="shared" si="3"/>
        <v>21</v>
      </c>
      <c r="E23" s="75">
        <f t="shared" si="2"/>
        <v>21</v>
      </c>
      <c r="F23" s="61" t="s">
        <v>350</v>
      </c>
      <c r="G23" s="75"/>
      <c r="H23" s="60" t="s">
        <v>165</v>
      </c>
      <c r="I23" s="75">
        <v>1</v>
      </c>
      <c r="J23" s="75" t="s">
        <v>329</v>
      </c>
      <c r="M23" s="75"/>
    </row>
    <row r="24" spans="1:13">
      <c r="A24" s="76"/>
      <c r="B24" s="75" t="str">
        <f t="shared" si="0"/>
        <v>0x0016</v>
      </c>
      <c r="C24" s="75" t="str">
        <f t="shared" si="1"/>
        <v>0x0016</v>
      </c>
      <c r="D24" s="75">
        <f t="shared" si="3"/>
        <v>22</v>
      </c>
      <c r="E24" s="75">
        <f t="shared" si="2"/>
        <v>22</v>
      </c>
      <c r="F24" s="61" t="s">
        <v>351</v>
      </c>
      <c r="G24" s="75"/>
      <c r="H24" s="60" t="s">
        <v>165</v>
      </c>
      <c r="I24" s="75">
        <v>1</v>
      </c>
      <c r="J24" s="75" t="s">
        <v>329</v>
      </c>
      <c r="M24" s="75"/>
    </row>
    <row r="25" spans="1:13">
      <c r="A25" s="76"/>
      <c r="B25" s="75" t="str">
        <f t="shared" si="0"/>
        <v>0x0017</v>
      </c>
      <c r="C25" s="75" t="str">
        <f t="shared" si="1"/>
        <v>0x0017</v>
      </c>
      <c r="D25" s="75">
        <f t="shared" si="3"/>
        <v>23</v>
      </c>
      <c r="E25" s="75">
        <f t="shared" si="2"/>
        <v>23</v>
      </c>
      <c r="F25" s="61" t="s">
        <v>352</v>
      </c>
      <c r="G25" s="75"/>
      <c r="H25" s="60" t="s">
        <v>165</v>
      </c>
      <c r="I25" s="75">
        <v>1</v>
      </c>
      <c r="J25" s="75" t="s">
        <v>329</v>
      </c>
      <c r="M25" s="75"/>
    </row>
    <row r="26" spans="1:13">
      <c r="A26" s="76"/>
      <c r="B26" s="75" t="str">
        <f t="shared" si="0"/>
        <v>0x0018</v>
      </c>
      <c r="C26" s="75" t="str">
        <f t="shared" si="1"/>
        <v>0x0018</v>
      </c>
      <c r="D26" s="75">
        <f t="shared" si="3"/>
        <v>24</v>
      </c>
      <c r="E26" s="75">
        <f t="shared" si="2"/>
        <v>24</v>
      </c>
      <c r="F26" s="61" t="s">
        <v>353</v>
      </c>
      <c r="G26" s="75"/>
      <c r="H26" s="60" t="s">
        <v>165</v>
      </c>
      <c r="I26" s="75">
        <v>1</v>
      </c>
      <c r="J26" s="75" t="s">
        <v>329</v>
      </c>
      <c r="M26" s="75"/>
    </row>
    <row r="27" spans="1:13">
      <c r="A27" s="76"/>
      <c r="B27" s="75" t="str">
        <f t="shared" si="0"/>
        <v>0x0019</v>
      </c>
      <c r="C27" s="75" t="str">
        <f t="shared" si="1"/>
        <v>0x0019</v>
      </c>
      <c r="D27" s="75">
        <f t="shared" si="3"/>
        <v>25</v>
      </c>
      <c r="E27" s="75">
        <f t="shared" si="2"/>
        <v>25</v>
      </c>
      <c r="F27" s="61" t="s">
        <v>354</v>
      </c>
      <c r="G27" s="75"/>
      <c r="H27" s="60" t="s">
        <v>165</v>
      </c>
      <c r="I27" s="75">
        <v>1</v>
      </c>
      <c r="J27" s="75" t="s">
        <v>329</v>
      </c>
      <c r="M27" s="75"/>
    </row>
    <row r="28" spans="1:13">
      <c r="A28" s="76"/>
      <c r="B28" s="75" t="str">
        <f t="shared" si="0"/>
        <v>0x001A</v>
      </c>
      <c r="C28" s="75" t="str">
        <f t="shared" si="1"/>
        <v>0x001A</v>
      </c>
      <c r="D28" s="75">
        <f t="shared" si="3"/>
        <v>26</v>
      </c>
      <c r="E28" s="75">
        <f t="shared" si="2"/>
        <v>26</v>
      </c>
      <c r="F28" s="61" t="s">
        <v>355</v>
      </c>
      <c r="G28" s="75"/>
      <c r="H28" s="60" t="s">
        <v>165</v>
      </c>
      <c r="I28" s="75">
        <v>1</v>
      </c>
      <c r="J28" s="75" t="s">
        <v>329</v>
      </c>
      <c r="M28" s="75"/>
    </row>
    <row r="29" spans="1:13">
      <c r="A29" s="76"/>
      <c r="B29" s="75" t="str">
        <f t="shared" si="0"/>
        <v>0x001B</v>
      </c>
      <c r="C29" s="75" t="str">
        <f t="shared" si="1"/>
        <v>0x001B</v>
      </c>
      <c r="D29" s="75">
        <f t="shared" si="3"/>
        <v>27</v>
      </c>
      <c r="E29" s="75">
        <f t="shared" si="2"/>
        <v>27</v>
      </c>
      <c r="F29" s="61" t="s">
        <v>356</v>
      </c>
      <c r="G29" s="75"/>
      <c r="H29" s="60" t="s">
        <v>165</v>
      </c>
      <c r="I29" s="75">
        <v>1</v>
      </c>
      <c r="J29" s="75" t="s">
        <v>329</v>
      </c>
      <c r="M29" s="75"/>
    </row>
    <row r="30" spans="2:12">
      <c r="B30" s="79"/>
      <c r="C30" s="79"/>
      <c r="D30" s="79"/>
      <c r="E30" s="79"/>
      <c r="F30" s="80" t="s">
        <v>357</v>
      </c>
      <c r="G30" s="79"/>
      <c r="H30" s="79"/>
      <c r="I30" s="79"/>
      <c r="J30" s="81"/>
      <c r="K30" s="82"/>
      <c r="L30" s="82"/>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M12"/>
  <sheetViews>
    <sheetView zoomScale="160" zoomScaleNormal="160" workbookViewId="0">
      <selection activeCell="F16" sqref="F16"/>
    </sheetView>
  </sheetViews>
  <sheetFormatPr defaultColWidth="9.12962962962963" defaultRowHeight="16.2"/>
  <cols>
    <col min="1" max="1" width="13.75" style="72" customWidth="1"/>
    <col min="2" max="2" width="10.1296296296296" style="72" customWidth="1"/>
    <col min="3" max="5" width="9.12962962962963" style="72"/>
    <col min="6" max="6" width="38.25" style="72" customWidth="1"/>
    <col min="7" max="7" width="11.25" style="72" customWidth="1"/>
    <col min="8" max="8" width="5.25" style="72" customWidth="1"/>
    <col min="9" max="9" width="5" style="72" customWidth="1"/>
    <col min="10" max="10" width="38.8796296296296" style="72" customWidth="1"/>
    <col min="11" max="12" width="9.12962962962963" style="72"/>
    <col min="13" max="13" width="11.1296296296296" style="72" customWidth="1"/>
    <col min="14" max="16384" width="9.12962962962963" style="72"/>
  </cols>
  <sheetData>
    <row r="1" s="71" customFormat="1" ht="15.6" spans="1:13">
      <c r="A1" s="66" t="s">
        <v>17</v>
      </c>
      <c r="B1" s="66" t="s">
        <v>112</v>
      </c>
      <c r="C1" s="66" t="s">
        <v>113</v>
      </c>
      <c r="D1" s="66" t="s">
        <v>114</v>
      </c>
      <c r="E1" s="66" t="s">
        <v>115</v>
      </c>
      <c r="F1" s="66" t="s">
        <v>116</v>
      </c>
      <c r="G1" s="66" t="s">
        <v>117</v>
      </c>
      <c r="H1" s="66" t="s">
        <v>118</v>
      </c>
      <c r="I1" s="66" t="s">
        <v>119</v>
      </c>
      <c r="J1" s="66" t="s">
        <v>120</v>
      </c>
      <c r="K1" s="66" t="s">
        <v>121</v>
      </c>
      <c r="L1" s="66" t="s">
        <v>122</v>
      </c>
      <c r="M1" s="66"/>
    </row>
    <row r="2" spans="1:13">
      <c r="A2" s="73" t="s">
        <v>26</v>
      </c>
      <c r="B2" s="72" t="str">
        <f t="shared" ref="B2:C5" si="0">"0x"&amp;DEC2HEX(D2,4)</f>
        <v>0x0000</v>
      </c>
      <c r="C2" s="72" t="str">
        <f t="shared" si="0"/>
        <v>0x0000</v>
      </c>
      <c r="D2" s="74">
        <v>0</v>
      </c>
      <c r="E2" s="74">
        <f>D2+I2-1</f>
        <v>0</v>
      </c>
      <c r="F2" s="75" t="s">
        <v>358</v>
      </c>
      <c r="G2" s="75"/>
      <c r="H2" s="75" t="s">
        <v>125</v>
      </c>
      <c r="I2" s="75">
        <v>1</v>
      </c>
      <c r="J2" s="75" t="s">
        <v>329</v>
      </c>
      <c r="M2" s="75"/>
    </row>
    <row r="3" spans="1:13">
      <c r="A3" s="76"/>
      <c r="B3" s="75" t="str">
        <f t="shared" si="0"/>
        <v>0x0001</v>
      </c>
      <c r="C3" s="75" t="str">
        <f t="shared" si="0"/>
        <v>0x0001</v>
      </c>
      <c r="D3" s="75">
        <f>E2+1</f>
        <v>1</v>
      </c>
      <c r="E3" s="75">
        <f>D3+I3-1</f>
        <v>1</v>
      </c>
      <c r="F3" s="75" t="s">
        <v>359</v>
      </c>
      <c r="G3" s="75"/>
      <c r="H3" s="75" t="s">
        <v>125</v>
      </c>
      <c r="I3" s="75">
        <v>1</v>
      </c>
      <c r="J3" s="75" t="s">
        <v>329</v>
      </c>
      <c r="M3" s="75"/>
    </row>
    <row r="4" spans="1:13">
      <c r="A4" s="76"/>
      <c r="B4" s="75" t="str">
        <f t="shared" si="0"/>
        <v>0x0002</v>
      </c>
      <c r="C4" s="75" t="str">
        <f t="shared" si="0"/>
        <v>0x0002</v>
      </c>
      <c r="D4" s="75">
        <f>E3+1</f>
        <v>2</v>
      </c>
      <c r="E4" s="75">
        <f>D4+I4-1</f>
        <v>2</v>
      </c>
      <c r="F4" s="75" t="s">
        <v>360</v>
      </c>
      <c r="G4" s="75"/>
      <c r="H4" s="75" t="s">
        <v>125</v>
      </c>
      <c r="I4" s="75">
        <v>1</v>
      </c>
      <c r="J4" s="75" t="s">
        <v>329</v>
      </c>
      <c r="M4" s="75"/>
    </row>
    <row r="5" spans="1:13">
      <c r="A5" s="76"/>
      <c r="B5" s="75" t="str">
        <f t="shared" si="0"/>
        <v>0x0003</v>
      </c>
      <c r="C5" s="75" t="str">
        <f t="shared" si="0"/>
        <v>0x0003</v>
      </c>
      <c r="D5" s="75">
        <f>E4+1</f>
        <v>3</v>
      </c>
      <c r="E5" s="75">
        <f>D5+I5-1</f>
        <v>3</v>
      </c>
      <c r="F5" s="75" t="s">
        <v>361</v>
      </c>
      <c r="G5" s="75"/>
      <c r="H5" s="75" t="s">
        <v>125</v>
      </c>
      <c r="I5" s="75">
        <v>1</v>
      </c>
      <c r="J5" s="75" t="s">
        <v>329</v>
      </c>
      <c r="M5" s="75"/>
    </row>
    <row r="6" spans="1:10">
      <c r="A6" s="75"/>
      <c r="D6" s="74"/>
      <c r="E6" s="74"/>
      <c r="F6" s="77" t="s">
        <v>362</v>
      </c>
      <c r="G6" s="75"/>
      <c r="H6" s="75"/>
      <c r="I6" s="75"/>
      <c r="J6" s="75"/>
    </row>
    <row r="7" spans="2:12">
      <c r="B7" s="78"/>
      <c r="C7" s="78"/>
      <c r="D7" s="78"/>
      <c r="E7" s="78"/>
      <c r="F7" s="77" t="s">
        <v>363</v>
      </c>
      <c r="G7" s="78"/>
      <c r="H7" s="78"/>
      <c r="I7" s="78"/>
      <c r="J7" s="75"/>
      <c r="K7" s="54"/>
      <c r="L7" s="54"/>
    </row>
    <row r="9" spans="1:10">
      <c r="A9" s="73" t="s">
        <v>29</v>
      </c>
      <c r="B9" s="72" t="str">
        <f>"0x"&amp;DEC2HEX(D9,4)</f>
        <v>0x0020</v>
      </c>
      <c r="C9" s="72" t="str">
        <f>"0x"&amp;DEC2HEX(E9,4)</f>
        <v>0x0020</v>
      </c>
      <c r="D9" s="74">
        <v>32</v>
      </c>
      <c r="E9" s="74">
        <f>D9+I9-1</f>
        <v>32</v>
      </c>
      <c r="F9" s="75" t="s">
        <v>364</v>
      </c>
      <c r="G9" s="75"/>
      <c r="H9" s="75" t="s">
        <v>125</v>
      </c>
      <c r="I9" s="75">
        <v>1</v>
      </c>
      <c r="J9" s="75" t="s">
        <v>365</v>
      </c>
    </row>
    <row r="10" spans="1:13">
      <c r="A10" s="76"/>
      <c r="B10" s="75" t="str">
        <f>"0x"&amp;DEC2HEX(D10,4)</f>
        <v>0x0021</v>
      </c>
      <c r="C10" s="75" t="str">
        <f>"0x"&amp;DEC2HEX(E10,4)</f>
        <v>0x0021</v>
      </c>
      <c r="D10" s="75">
        <f>E9+1</f>
        <v>33</v>
      </c>
      <c r="E10" s="75">
        <f>D10+I10-1</f>
        <v>33</v>
      </c>
      <c r="F10" s="75" t="s">
        <v>366</v>
      </c>
      <c r="G10" s="75"/>
      <c r="H10" s="75" t="s">
        <v>125</v>
      </c>
      <c r="I10" s="75">
        <v>1</v>
      </c>
      <c r="J10" s="75" t="s">
        <v>365</v>
      </c>
      <c r="M10" s="75"/>
    </row>
    <row r="11" spans="2:12">
      <c r="B11" s="78"/>
      <c r="C11" s="78"/>
      <c r="D11" s="78"/>
      <c r="E11" s="78"/>
      <c r="F11" s="77" t="s">
        <v>362</v>
      </c>
      <c r="G11" s="78"/>
      <c r="H11" s="78"/>
      <c r="I11" s="78"/>
      <c r="J11" s="75"/>
      <c r="K11" s="54"/>
      <c r="L11" s="54"/>
    </row>
    <row r="12" spans="2:12">
      <c r="B12" s="78"/>
      <c r="C12" s="78"/>
      <c r="D12" s="78"/>
      <c r="E12" s="78"/>
      <c r="F12" s="77" t="s">
        <v>363</v>
      </c>
      <c r="G12" s="78"/>
      <c r="H12" s="78"/>
      <c r="I12" s="78"/>
      <c r="J12" s="75"/>
      <c r="K12" s="54"/>
      <c r="L12" s="54"/>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L12"/>
  <sheetViews>
    <sheetView zoomScale="140" zoomScaleNormal="140" workbookViewId="0">
      <selection activeCell="E14" sqref="E14"/>
    </sheetView>
  </sheetViews>
  <sheetFormatPr defaultColWidth="9.12962962962963" defaultRowHeight="16.2"/>
  <cols>
    <col min="1" max="1" width="28.6296296296296" style="48" customWidth="1"/>
    <col min="2" max="2" width="11" style="26" customWidth="1"/>
    <col min="3" max="3" width="10.25" style="26" customWidth="1"/>
    <col min="4" max="4" width="11.3796296296296" style="26" customWidth="1"/>
    <col min="5" max="5" width="10.75" style="26" customWidth="1"/>
    <col min="6" max="6" width="44.1296296296296" style="26" customWidth="1"/>
    <col min="7" max="7" width="11.25" style="26" customWidth="1"/>
    <col min="8" max="8" width="5.25" style="26" customWidth="1"/>
    <col min="9" max="9" width="5" style="26" customWidth="1"/>
    <col min="10" max="10" width="47.3796296296296" style="48" customWidth="1"/>
    <col min="11" max="11" width="9.12962962962963" style="26"/>
    <col min="12" max="12" width="15.1296296296296" style="26" customWidth="1"/>
    <col min="13" max="16384" width="9.12962962962963" style="26"/>
  </cols>
  <sheetData>
    <row r="1" s="64" customFormat="1" ht="15.6" spans="1:12">
      <c r="A1" s="65" t="s">
        <v>17</v>
      </c>
      <c r="B1" s="66" t="s">
        <v>112</v>
      </c>
      <c r="C1" s="66" t="s">
        <v>113</v>
      </c>
      <c r="D1" s="66" t="s">
        <v>114</v>
      </c>
      <c r="E1" s="66" t="s">
        <v>115</v>
      </c>
      <c r="F1" s="66" t="s">
        <v>116</v>
      </c>
      <c r="G1" s="66" t="s">
        <v>117</v>
      </c>
      <c r="H1" s="66" t="s">
        <v>118</v>
      </c>
      <c r="I1" s="66" t="s">
        <v>119</v>
      </c>
      <c r="J1" s="65" t="s">
        <v>120</v>
      </c>
      <c r="K1" s="66" t="s">
        <v>121</v>
      </c>
      <c r="L1" s="66" t="s">
        <v>122</v>
      </c>
    </row>
    <row r="2" ht="14.4" spans="1:10">
      <c r="A2" s="16" t="s">
        <v>93</v>
      </c>
      <c r="B2" s="67" t="s">
        <v>95</v>
      </c>
      <c r="C2" s="67" t="s">
        <v>95</v>
      </c>
      <c r="D2" s="68">
        <v>25344</v>
      </c>
      <c r="E2" s="68">
        <v>25344</v>
      </c>
      <c r="F2" s="15" t="s">
        <v>367</v>
      </c>
      <c r="G2" s="15" t="s">
        <v>196</v>
      </c>
      <c r="H2" s="15" t="s">
        <v>165</v>
      </c>
      <c r="I2" s="15">
        <v>1</v>
      </c>
      <c r="J2" s="15" t="s">
        <v>368</v>
      </c>
    </row>
    <row r="3" ht="14.4" spans="1:10">
      <c r="A3" s="17"/>
      <c r="B3" s="67" t="s">
        <v>96</v>
      </c>
      <c r="C3" s="67" t="s">
        <v>96</v>
      </c>
      <c r="D3" s="68">
        <v>25345</v>
      </c>
      <c r="E3" s="68">
        <v>25345</v>
      </c>
      <c r="F3" s="15" t="s">
        <v>369</v>
      </c>
      <c r="G3" s="15" t="s">
        <v>196</v>
      </c>
      <c r="H3" s="15" t="s">
        <v>165</v>
      </c>
      <c r="I3" s="15">
        <v>1</v>
      </c>
      <c r="J3" s="15" t="s">
        <v>370</v>
      </c>
    </row>
    <row r="4" ht="14.4" spans="1:10">
      <c r="A4" s="16" t="s">
        <v>97</v>
      </c>
      <c r="B4" s="67" t="s">
        <v>98</v>
      </c>
      <c r="C4" s="67" t="s">
        <v>98</v>
      </c>
      <c r="D4" s="68">
        <v>25346</v>
      </c>
      <c r="E4" s="68">
        <v>25346</v>
      </c>
      <c r="F4" s="15" t="s">
        <v>371</v>
      </c>
      <c r="G4" s="15" t="s">
        <v>196</v>
      </c>
      <c r="H4" s="15" t="s">
        <v>125</v>
      </c>
      <c r="I4" s="15">
        <v>1</v>
      </c>
      <c r="J4" s="15" t="s">
        <v>368</v>
      </c>
    </row>
    <row r="5" ht="14.4" spans="1:10">
      <c r="A5" s="15"/>
      <c r="B5" s="67" t="s">
        <v>372</v>
      </c>
      <c r="C5" s="67" t="s">
        <v>372</v>
      </c>
      <c r="D5" s="68">
        <v>25347</v>
      </c>
      <c r="E5" s="68">
        <v>25347</v>
      </c>
      <c r="F5" s="15" t="s">
        <v>373</v>
      </c>
      <c r="G5" s="15" t="s">
        <v>196</v>
      </c>
      <c r="H5" s="15" t="s">
        <v>125</v>
      </c>
      <c r="I5" s="15">
        <v>1</v>
      </c>
      <c r="J5" s="15" t="s">
        <v>374</v>
      </c>
    </row>
    <row r="6" ht="26.4" spans="1:10">
      <c r="A6" s="15"/>
      <c r="B6" s="15" t="s">
        <v>375</v>
      </c>
      <c r="C6" s="15" t="s">
        <v>375</v>
      </c>
      <c r="D6" s="15">
        <v>25348</v>
      </c>
      <c r="E6" s="15">
        <v>25348</v>
      </c>
      <c r="F6" s="15" t="s">
        <v>376</v>
      </c>
      <c r="G6" s="15" t="s">
        <v>196</v>
      </c>
      <c r="H6" s="15" t="s">
        <v>165</v>
      </c>
      <c r="I6" s="15">
        <v>1</v>
      </c>
      <c r="J6" s="70" t="s">
        <v>377</v>
      </c>
    </row>
    <row r="7" ht="14.4" spans="1:10">
      <c r="A7" s="15"/>
      <c r="B7" s="15" t="s">
        <v>378</v>
      </c>
      <c r="C7" s="15" t="s">
        <v>99</v>
      </c>
      <c r="D7" s="15">
        <v>25349</v>
      </c>
      <c r="E7" s="15">
        <v>25468</v>
      </c>
      <c r="F7" s="15" t="s">
        <v>379</v>
      </c>
      <c r="G7" s="15" t="s">
        <v>380</v>
      </c>
      <c r="H7" s="15" t="s">
        <v>165</v>
      </c>
      <c r="I7" s="15">
        <v>120</v>
      </c>
      <c r="J7" s="15" t="s">
        <v>381</v>
      </c>
    </row>
    <row r="10" ht="14.4" spans="1:10">
      <c r="A10" s="16" t="s">
        <v>382</v>
      </c>
      <c r="F10" s="69" t="s">
        <v>383</v>
      </c>
      <c r="G10" s="69" t="s">
        <v>196</v>
      </c>
      <c r="H10" s="69"/>
      <c r="I10" s="69">
        <v>1</v>
      </c>
      <c r="J10"/>
    </row>
    <row r="11" ht="105.6" spans="6:10">
      <c r="F11" s="70" t="s">
        <v>384</v>
      </c>
      <c r="G11" s="15" t="s">
        <v>196</v>
      </c>
      <c r="H11" s="15"/>
      <c r="I11" s="15">
        <v>4</v>
      </c>
      <c r="J11"/>
    </row>
    <row r="12" spans="6:10">
      <c r="F12" s="15" t="s">
        <v>385</v>
      </c>
      <c r="G12" s="69" t="s">
        <v>162</v>
      </c>
      <c r="H12" s="15"/>
      <c r="I12" s="15">
        <v>2</v>
      </c>
      <c r="J12" s="63" t="s">
        <v>386</v>
      </c>
    </row>
  </sheetData>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l c f 7 6 f 1 5 5 c e d 4 d d c b 4 0 9 7 1 3 4 f f 3 c 3 3 2 f   x m l n s = " b b 9 4 4 7 7 8 - 5 1 1 6 - 4 c d 4 - 9 5 1 3 - 6 0 e d 3 e 9 1 0 5 c 1 " > < T e r m s   x m l n s = " h t t p : / / s c h e m a s . m i c r o s o f t . c o m / o f f i c e / i n f o p a t h / 2 0 0 7 / P a r t n e r C o n t r o l s " > < / T e r m s > < / l c f 7 6 f 1 5 5 c e d 4 d d c b 4 0 9 7 1 3 4 f f 3 c 3 3 2 f > < T a x C a t c h A l l   x m l n s = " d 3 0 e a 0 5 1 - 1 d 7 e - 4 3 a d - a 7 5 d - 6 d f a f 6 7 a 5 b d 0 "   x s i : n i l = " t r u e " / > < / d o c u m e n t M a n a g e m e n t > < / p : p r o p e r t i e s > 
</file>

<file path=customXml/item2.xml>��< ? x m l   v e r s i o n = " 1 . 0 " ? > < c t : c o n t e n t T y p e S c h e m a   c t : _ = " "   m a : _ = " "   m a : c o n t e n t T y p e N a m e = " D o c u m e n t "   m a : c o n t e n t T y p e I D = " 0 x 0 1 0 1 0 0 F 0 7 6 1 F F C 5 F F C 0 4 4 2 8 0 6 5 4 A F 4 B 3 D 8 4 5 F 2 "   m a : c o n t e n t T y p e V e r s i o n = " 1 1 "   m a : c o n t e n t T y p e D e s c r i p t i o n = " C r e a t e   a   n e w   d o c u m e n t . "   m a : c o n t e n t T y p e S c o p e = " "   m a : v e r s i o n I D = " 0 5 c 8 2 5 1 b c 3 1 b 2 7 9 1 7 9 c 9 f 4 9 0 4 f 7 3 4 4 f 3 "   x m l n s : c t = " h t t p : / / s c h e m a s . m i c r o s o f t . c o m / o f f i c e / 2 0 0 6 / m e t a d a t a / c o n t e n t T y p e "   x m l n s : m a = " h t t p : / / s c h e m a s . m i c r o s o f t . c o m / o f f i c e / 2 0 0 6 / m e t a d a t a / p r o p e r t i e s / m e t a A t t r i b u t e s " >  
 < x s d : s c h e m a   t a r g e t N a m e s p a c e = " h t t p : / / s c h e m a s . m i c r o s o f t . c o m / o f f i c e / 2 0 0 6 / m e t a d a t a / p r o p e r t i e s "   m a : r o o t = " t r u e "   m a : f i e l d s I D = " 0 1 c 4 1 4 2 f e 9 f 5 1 e a 0 9 b c 7 8 3 e c 4 f 5 6 f 3 3 e "   n s 2 : _ = " "   n s 3 : _ = " "   x m l n s : x s d = " h t t p : / / w w w . w 3 . o r g / 2 0 0 1 / X M L S c h e m a "   x m l n s : x s = " h t t p : / / w w w . w 3 . o r g / 2 0 0 1 / X M L S c h e m a "   x m l n s : p = " h t t p : / / s c h e m a s . m i c r o s o f t . c o m / o f f i c e / 2 0 0 6 / m e t a d a t a / p r o p e r t i e s "   x m l n s : n s 2 = " b b 9 4 4 7 7 8 - 5 1 1 6 - 4 c d 4 - 9 5 1 3 - 6 0 e d 3 e 9 1 0 5 c 1 "   x m l n s : n s 3 = " d 3 0 e a 0 5 1 - 1 d 7 e - 4 3 a d - a 7 5 d - 6 d f a f 6 7 a 5 b d 0 " >  
 < x s d : i m p o r t   n a m e s p a c e = " b b 9 4 4 7 7 8 - 5 1 1 6 - 4 c d 4 - 9 5 1 3 - 6 0 e d 3 e 9 1 0 5 c 1 " / >  
 < x s d : i m p o r t   n a m e s p a c e = " d 3 0 e a 0 5 1 - 1 d 7 e - 4 3 a d - a 7 5 d - 6 d f a f 6 7 a 5 b d 0 " / >  
 < x s d : e l e m e n t   n a m e = " p r o p e r t i e s " >  
 < x s d : c o m p l e x T y p e >  
 < x s d : s e q u e n c e >  
 < x s d : e l e m e n t   n a m e = " d o c u m e n t M a n a g e m e n t " >  
 < x s d : c o m p l e x T y p e >  
 < x s d : a l l >  
 < x s d : e l e m e n t   r e f = " n s 2 : M e d i a S e r v i c e M e t a d a t a "   m i n O c c u r s = " 0 " / >  
 < x s d : e l e m e n t   r e f = " n s 2 : M e d i a S e r v i c e F a s t M e t a d a t a "   m i n O c c u r s = " 0 " / >  
 < x s d : e l e m e n t   r e f = " n s 2 : M e d i a S e r v i c e S e a r c h P r o p e r t i e s "   m i n O c c u r s = " 0 " / >  
 < x s d : e l e m e n t   r e f = " n s 2 : M e d i a S e r v i c e O b j e c t D e t e c t o r V e r s i o n s "   m i n O c c u r s = " 0 " / >  
 < x s d : e l e m e n t   r e f = " n s 2 : M e d i a S e r v i c e D a t e T a k e n "   m i n O c c u r s = " 0 " / >  
 < x s d : e l e m e n t   r e f = " n s 2 : l c f 7 6 f 1 5 5 c e d 4 d d c b 4 0 9 7 1 3 4 f f 3 c 3 3 2 f "   m i n O c c u r s = " 0 " / >  
 < x s d : e l e m e n t   r e f = " n s 3 : T a x C a t c h A l l "   m i n O c c u r s = " 0 " / >  
 < x s d : e l e m e n t   r e f = " n s 2 : M e d i a S e r v i c e O C R "   m i n O c c u r s = " 0 " / >  
 < x s d : e l e m e n t   r e f = " n s 2 : M e d i a S e r v i c e G e n e r a t i o n T i m e "   m i n O c c u r s = " 0 " / >  
 < x s d : e l e m e n t   r e f = " n s 2 : M e d i a S e r v i c e E v e n t H a s h C o d e "   m i n O c c u r s = " 0 " / >  
 < / x s d : a l l >  
 < / x s d : c o m p l e x T y p e >  
 < / x s d : e l e m e n t >  
 < / x s d : s e q u e n c e >  
 < / x s d : c o m p l e x T y p e >  
 < / x s d : e l e m e n t >  
 < / x s d : s c h e m a >  
 < x s d : s c h e m a   t a r g e t N a m e s p a c e = " b b 9 4 4 7 7 8 - 5 1 1 6 - 4 c d 4 - 9 5 1 3 - 6 0 e d 3 e 9 1 0 5 c 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S e a r c h P r o p e r t i e s "   m a : i n d e x = " 1 0 "   n i l l a b l e = " t r u e "   m a : d i s p l a y N a m e = " M e d i a S e r v i c e S e a r c h P r o p e r t i e s "   m a : h i d d e n = " t r u e "   m a : i n t e r n a l N a m e = " M e d i a S e r v i c e S e a r c h P r o p e r t i e s "   m a : r e a d O n l y = " t r u e " >  
 < x s d : s i m p l e T y p e >  
 < x s d : r e s t r i c t i o n   b a s e = " d m s : N o t e " / >  
 < / x s d : s i m p l e T y p e >  
 < / x s d : e l e m e n t >  
 < x s d : e l e m e n t   n a m e = " M e d i a S e r v i c e O b j e c t D e t e c t o r V e r s i o n s "   m a : i n d e x = " 1 1 "   n i l l a b l e = " t r u e "   m a : d i s p l a y N a m e = " M e d i a S e r v i c e O b j e c t D e t e c t o r V e r s i o n s "   m a : h i d d e n = " t r u e "   m a : i n d e x e d = " t r u e "   m a : i n t e r n a l N a m e = " M e d i a S e r v i c e O b j e c t D e t e c t o r V e r s i o n s "   m a : r e a d O n l y = " t r u e " >  
 < x s d : s i m p l e T y p e >  
 < x s d : r e s t r i c t i o n   b a s e = " d m s : T e x t " / >  
 < / x s d : s i m p l e T y p e >  
 < / x s d : e l e m e n t >  
 < x s d : e l e m e n t   n a m e = " M e d i a S e r v i c e D a t e T a k e n "   m a : i n d e x = " 1 2 "   n i l l a b l e = " t r u e "   m a : d i s p l a y N a m e = " M e d i a S e r v i c e D a t e T a k e n "   m a : h i d d e n = " t r u e "   m a : i n d e x e d = " t r u e "   m a : i n t e r n a l N a m e = " M e d i a S e r v i c e D a t e T a k e n "   m a : r e a d O n l y = " t r u e " >  
 < x s d : s i m p l e T y p e >  
 < x s d : r e s t r i c t i o n   b a s e = " d m s : T e x t " / >  
 < / x s d : s i m p l e T y p e >  
 < / x s d : e l e m e n t >  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8 0 b 4 8 e 8 2 - f b 3 5 - 4 0 3 7 - 9 8 a c - 5 4 6 4 8 e 6 7 c f 9 4 "   m a : t e r m S e t I d = " 0 9 8 1 4 c d 3 - 5 6 8 e - f e 9 0 - 9 8 1 4 - 8 d 6 2 1 f f 8 f b 8 4 "   m a : a n c h o r I d = " f b a 5 4 f b 3 - c 3 e 1 - f e 8 1 - a 7 7 6 - c a 4 b 6 9 1 4 8 c 4 d "   m a : o p e n = " t r u e "   m a : i s K e y w o r d = " f a l s e " >  
 < x s d : c o m p l e x T y p e >  
 < x s d : s e q u e n c e >  
 < x s d : e l e m e n t   r e f = " p c : T e r m s "   m i n O c c u r s = " 0 "   m a x O c c u r s = " 1 " > < / x s d : e l e m e n t >  
 < / x s d : s e q u e n c e >  
 < / x s d : c o m p l e x T y p e >  
 < / x s d : e l e m e n t >  
 < x s d : e l e m e n t   n a m e = " M e d i a S e r v i c e O C R "   m a : i n d e x = " 1 6 "   n i l l a b l e = " t r u e "   m a : d i s p l a y N a m e = " E x t r a c t e d   T e x t "   m a : i n t e r n a l N a m e = " M e d i a S e r v i c e O C R "   m a : r e a d O n l y = " t r u e " >  
 < x s d : s i m p l e T y p e >  
 < x s d : r e s t r i c t i o n   b a s e = " d m s : N o t e " >  
 < x s d : m a x L e n g t h   v a l u e = " 2 5 5 " / >  
 < / x s d : r e s t r i c t i o n >  
 < / x s d : s i m p l e T y p e >  
 < / x s d : e l e m e n t >  
 < x s d : e l e m e n t   n a m e = " M e d i a S e r v i c e G e n e r a t i o n T i m e "   m a : i n d e x = " 1 7 "   n i l l a b l e = " t r u e "   m a : d i s p l a y N a m e = " M e d i a S e r v i c e G e n e r a t i o n T i m e "   m a : h i d d e n = " t r u e "   m a : i n t e r n a l N a m e = " M e d i a S e r v i c e G e n e r a t i o n T i m e "   m a : r e a d O n l y = " t r u e " >  
 < x s d : s i m p l e T y p e >  
 < x s d : r e s t r i c t i o n   b a s e = " d m s : T e x t " / >  
 < / x s d : s i m p l e T y p e >  
 < / x s d : e l e m e n t >  
 < x s d : e l e m e n t   n a m e = " M e d i a S e r v i c e E v e n t H a s h C o d e "   m a : i n d e x = " 1 8 "   n i l l a b l e = " t r u e "   m a : d i s p l a y N a m e = " M e d i a S e r v i c e E v e n t H a s h C o d e "   m a : h i d d e n = " t r u e "   m a : i n t e r n a l N a m e = " M e d i a S e r v i c e E v e n t H a s h C o d e "   m a : r e a d O n l y = " t r u e " >  
 < x s d : s i m p l e T y p e >  
 < x s d : r e s t r i c t i o n   b a s e = " d m s : T e x t " / >  
 < / x s d : s i m p l e T y p e >  
 < / x s d : e l e m e n t >  
 < / x s d : s c h e m a >  
 < x s d : s c h e m a   t a r g e t N a m e s p a c e = " d 3 0 e a 0 5 1 - 1 d 7 e - 4 3 a d - a 7 5 d - 6 d f a f 6 7 a 5 b d 0 " 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1 5 "   n i l l a b l e = " t r u e "   m a : d i s p l a y N a m e = " T a x o n o m y   C a t c h   A l l   C o l u m n "   m a : h i d d e n = " t r u e "   m a : l i s t = " { a a 6 a 1 6 8 1 - d 3 b 7 - 4 c d 4 - b 5 c 8 - 9 e 8 a c 2 5 7 b f c 4 } "   m a : i n t e r n a l N a m e = " T a x C a t c h A l l "   m a : s h o w F i e l d = " C a t c h A l l D a t a "   m a : w e b = " d 3 0 e a 0 5 1 - 1 d 7 e - 4 3 a d - a 7 5 d - 6 d f a f 6 7 a 5 b d 0 " > 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11677CDB-2D7C-4EA3-93FC-DC4FCD350A40}">
  <ds:schemaRefs/>
</ds:datastoreItem>
</file>

<file path=customXml/itemProps2.xml><?xml version="1.0" encoding="utf-8"?>
<ds:datastoreItem xmlns:ds="http://schemas.openxmlformats.org/officeDocument/2006/customXml" ds:itemID="{F5ECDFCF-CAB5-4684-A696-D73CD62DB7A6}">
  <ds:schemaRefs/>
</ds:datastoreItem>
</file>

<file path=customXml/itemProps3.xml><?xml version="1.0" encoding="utf-8"?>
<ds:datastoreItem xmlns:ds="http://schemas.openxmlformats.org/officeDocument/2006/customXml" ds:itemID="{EA288021-4374-4E6F-A621-4678E810EE54}">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Version history</vt:lpstr>
      <vt:lpstr>Overview</vt:lpstr>
      <vt:lpstr>Basic Configuration</vt:lpstr>
      <vt:lpstr>DI</vt:lpstr>
      <vt:lpstr>DO</vt:lpstr>
      <vt:lpstr>RO</vt:lpstr>
      <vt:lpstr>DI Status</vt:lpstr>
      <vt:lpstr>DO RO Status</vt:lpstr>
      <vt:lpstr>SOE Log</vt:lpstr>
      <vt:lpstr>AIAO Setting</vt:lpstr>
      <vt:lpstr>AIAO Data</vt:lpstr>
      <vt:lpstr>Information</vt:lpstr>
      <vt:lpstr>Calibration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Shaoying Wang;BaoLiang Hou</dc:creator>
  <cp:lastModifiedBy>ZihanGao</cp:lastModifiedBy>
  <dcterms:created xsi:type="dcterms:W3CDTF">2024-09-11T08:56:00Z</dcterms:created>
  <dcterms:modified xsi:type="dcterms:W3CDTF">2025-07-09T05:50:35Z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2052-11.1.0.12173</vt:lpwstr>
  </property>
  <property fmtid="{D5CDD505-2E9C-101B-9397-08002B2CF9AE}" pid="3" name="ICV">
    <vt:lpwstr>1BF133A81F774AAB8867B9C93B50E4A0</vt:lpwstr>
  </property>
  <property fmtid="{D5CDD505-2E9C-101B-9397-08002B2CF9AE}" pid="4" name="ContentTypeId">
    <vt:lpwstr>0x010100F0761FFC5FFC044280654AF4B3D845F2</vt:lpwstr>
  </property>
  <property fmtid="{D5CDD505-2E9C-101B-9397-08002B2CF9AE}" pid="5" name="MediaServiceImageTags">
    <vt:lpwstr/>
  </property>
</Properties>
</file>