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AF991C7F-D275-4D44-871E-2AFFB0E7EA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Sheet1!$M$1:$M$207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J26" i="1" s="1"/>
  <c r="I27" i="1"/>
  <c r="K27" i="1" s="1"/>
  <c r="L27" i="1" s="1"/>
  <c r="I28" i="1"/>
  <c r="K28" i="1" s="1"/>
  <c r="L28" i="1" s="1"/>
  <c r="I30" i="1"/>
  <c r="K30" i="1" s="1"/>
  <c r="L30" i="1" s="1"/>
  <c r="I40" i="1"/>
  <c r="J40" i="1" s="1"/>
  <c r="I34" i="1"/>
  <c r="K34" i="1" s="1"/>
  <c r="L34" i="1" s="1"/>
  <c r="I35" i="1"/>
  <c r="K35" i="1" s="1"/>
  <c r="L35" i="1" s="1"/>
  <c r="I36" i="1"/>
  <c r="K36" i="1" s="1"/>
  <c r="L36" i="1" s="1"/>
  <c r="I37" i="1"/>
  <c r="J37" i="1" s="1"/>
  <c r="I38" i="1"/>
  <c r="K38" i="1" s="1"/>
  <c r="L38" i="1" s="1"/>
  <c r="I39" i="1"/>
  <c r="K39" i="1" s="1"/>
  <c r="L39" i="1" s="1"/>
  <c r="I41" i="1"/>
  <c r="K41" i="1" s="1"/>
  <c r="L41" i="1" s="1"/>
  <c r="I42" i="1"/>
  <c r="J42" i="1" s="1"/>
  <c r="I43" i="1"/>
  <c r="K43" i="1" s="1"/>
  <c r="L43" i="1" s="1"/>
  <c r="I44" i="1"/>
  <c r="K44" i="1" s="1"/>
  <c r="L44" i="1" s="1"/>
  <c r="I55" i="1"/>
  <c r="K55" i="1" s="1"/>
  <c r="L55" i="1" s="1"/>
  <c r="I56" i="1"/>
  <c r="J56" i="1" s="1"/>
  <c r="I57" i="1"/>
  <c r="K57" i="1" s="1"/>
  <c r="L57" i="1" s="1"/>
  <c r="I58" i="1"/>
  <c r="K58" i="1" s="1"/>
  <c r="L58" i="1" s="1"/>
  <c r="I61" i="1"/>
  <c r="K61" i="1" s="1"/>
  <c r="L61" i="1" s="1"/>
  <c r="I62" i="1"/>
  <c r="J62" i="1" s="1"/>
  <c r="I63" i="1"/>
  <c r="K63" i="1" s="1"/>
  <c r="L63" i="1" s="1"/>
  <c r="I69" i="1"/>
  <c r="K69" i="1" s="1"/>
  <c r="L69" i="1" s="1"/>
  <c r="I71" i="1"/>
  <c r="K71" i="1" s="1"/>
  <c r="L71" i="1" s="1"/>
  <c r="I80" i="1"/>
  <c r="J80" i="1" s="1"/>
  <c r="I81" i="1"/>
  <c r="K81" i="1" s="1"/>
  <c r="L81" i="1" s="1"/>
  <c r="I82" i="1"/>
  <c r="K82" i="1" s="1"/>
  <c r="L82" i="1" s="1"/>
  <c r="I83" i="1"/>
  <c r="K83" i="1" s="1"/>
  <c r="L83" i="1" s="1"/>
  <c r="I84" i="1"/>
  <c r="J84" i="1" s="1"/>
  <c r="I90" i="1"/>
  <c r="K90" i="1" s="1"/>
  <c r="L90" i="1" s="1"/>
  <c r="I91" i="1"/>
  <c r="K91" i="1" s="1"/>
  <c r="L91" i="1" s="1"/>
  <c r="I92" i="1"/>
  <c r="K92" i="1" s="1"/>
  <c r="L92" i="1" s="1"/>
  <c r="I93" i="1"/>
  <c r="J93" i="1" s="1"/>
  <c r="I94" i="1"/>
  <c r="K94" i="1" s="1"/>
  <c r="L94" i="1" s="1"/>
  <c r="I95" i="1"/>
  <c r="K95" i="1" s="1"/>
  <c r="L95" i="1" s="1"/>
  <c r="I96" i="1"/>
  <c r="K96" i="1" s="1"/>
  <c r="L96" i="1" s="1"/>
  <c r="I97" i="1"/>
  <c r="J97" i="1" s="1"/>
  <c r="I98" i="1"/>
  <c r="K98" i="1" s="1"/>
  <c r="L98" i="1" s="1"/>
  <c r="I99" i="1"/>
  <c r="K99" i="1" s="1"/>
  <c r="L99" i="1" s="1"/>
  <c r="I102" i="1"/>
  <c r="K102" i="1" s="1"/>
  <c r="L102" i="1" s="1"/>
  <c r="I103" i="1"/>
  <c r="J103" i="1" s="1"/>
  <c r="I104" i="1"/>
  <c r="K104" i="1" s="1"/>
  <c r="L104" i="1" s="1"/>
  <c r="I105" i="1"/>
  <c r="K105" i="1" s="1"/>
  <c r="L105" i="1" s="1"/>
  <c r="I112" i="1"/>
  <c r="K112" i="1" s="1"/>
  <c r="L112" i="1" s="1"/>
  <c r="I115" i="1"/>
  <c r="J115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J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J128" i="1" s="1"/>
  <c r="I129" i="1"/>
  <c r="K129" i="1" s="1"/>
  <c r="L129" i="1" s="1"/>
  <c r="I130" i="1"/>
  <c r="K130" i="1" s="1"/>
  <c r="L130" i="1" s="1"/>
  <c r="I131" i="1"/>
  <c r="K131" i="1" s="1"/>
  <c r="L131" i="1" s="1"/>
  <c r="I132" i="1"/>
  <c r="J132" i="1" s="1"/>
  <c r="I133" i="1"/>
  <c r="K133" i="1" s="1"/>
  <c r="L133" i="1" s="1"/>
  <c r="I134" i="1"/>
  <c r="K134" i="1" s="1"/>
  <c r="L134" i="1" s="1"/>
  <c r="I144" i="1"/>
  <c r="K144" i="1" s="1"/>
  <c r="L144" i="1" s="1"/>
  <c r="I145" i="1"/>
  <c r="J145" i="1" s="1"/>
  <c r="I151" i="1"/>
  <c r="K151" i="1" s="1"/>
  <c r="L151" i="1" s="1"/>
  <c r="I135" i="1"/>
  <c r="K135" i="1" s="1"/>
  <c r="L135" i="1" s="1"/>
  <c r="I152" i="1"/>
  <c r="K152" i="1" s="1"/>
  <c r="L152" i="1" s="1"/>
  <c r="I139" i="1"/>
  <c r="J139" i="1" s="1"/>
  <c r="I140" i="1"/>
  <c r="K140" i="1" s="1"/>
  <c r="L140" i="1" s="1"/>
  <c r="I141" i="1"/>
  <c r="K141" i="1" s="1"/>
  <c r="L141" i="1" s="1"/>
  <c r="I158" i="1"/>
  <c r="K158" i="1" s="1"/>
  <c r="L158" i="1" s="1"/>
  <c r="I146" i="1"/>
  <c r="J146" i="1" s="1"/>
  <c r="I147" i="1"/>
  <c r="K147" i="1" s="1"/>
  <c r="L147" i="1" s="1"/>
  <c r="I148" i="1"/>
  <c r="K148" i="1" s="1"/>
  <c r="L148" i="1" s="1"/>
  <c r="I159" i="1"/>
  <c r="K159" i="1" s="1"/>
  <c r="L159" i="1" s="1"/>
  <c r="I162" i="1"/>
  <c r="J162" i="1" s="1"/>
  <c r="I163" i="1"/>
  <c r="K163" i="1" s="1"/>
  <c r="L163" i="1" s="1"/>
  <c r="I165" i="1"/>
  <c r="K165" i="1" s="1"/>
  <c r="L165" i="1" s="1"/>
  <c r="I166" i="1"/>
  <c r="K166" i="1" s="1"/>
  <c r="L166" i="1" s="1"/>
  <c r="I167" i="1"/>
  <c r="J167" i="1" s="1"/>
  <c r="I168" i="1"/>
  <c r="K168" i="1" s="1"/>
  <c r="L168" i="1" s="1"/>
  <c r="I154" i="1"/>
  <c r="K154" i="1" s="1"/>
  <c r="L154" i="1" s="1"/>
  <c r="I171" i="1"/>
  <c r="K171" i="1" s="1"/>
  <c r="L171" i="1" s="1"/>
  <c r="I2" i="1"/>
  <c r="J2" i="1" s="1"/>
  <c r="I11" i="1"/>
  <c r="K11" i="1" s="1"/>
  <c r="L11" i="1" s="1"/>
  <c r="I12" i="1"/>
  <c r="K12" i="1" s="1"/>
  <c r="L12" i="1" s="1"/>
  <c r="I13" i="1"/>
  <c r="K13" i="1" s="1"/>
  <c r="L13" i="1" s="1"/>
  <c r="I14" i="1"/>
  <c r="J14" i="1" s="1"/>
  <c r="I181" i="1"/>
  <c r="K181" i="1" s="1"/>
  <c r="L181" i="1" s="1"/>
  <c r="I3" i="1"/>
  <c r="K3" i="1" s="1"/>
  <c r="L3" i="1" s="1"/>
  <c r="I4" i="1"/>
  <c r="K4" i="1" s="1"/>
  <c r="L4" i="1" s="1"/>
  <c r="I5" i="1"/>
  <c r="J5" i="1" s="1"/>
  <c r="I6" i="1"/>
  <c r="J6" i="1" s="1"/>
  <c r="I7" i="1"/>
  <c r="K7" i="1" s="1"/>
  <c r="L7" i="1" s="1"/>
  <c r="I8" i="1"/>
  <c r="K8" i="1" s="1"/>
  <c r="L8" i="1" s="1"/>
  <c r="I9" i="1"/>
  <c r="J9" i="1" s="1"/>
  <c r="I10" i="1"/>
  <c r="K10" i="1" s="1"/>
  <c r="L10" i="1" s="1"/>
  <c r="I15" i="1"/>
  <c r="K15" i="1" s="1"/>
  <c r="L15" i="1" s="1"/>
  <c r="I16" i="1"/>
  <c r="K16" i="1" s="1"/>
  <c r="L16" i="1" s="1"/>
  <c r="I193" i="1"/>
  <c r="J193" i="1" s="1"/>
  <c r="I194" i="1"/>
  <c r="J194" i="1" s="1"/>
  <c r="I195" i="1"/>
  <c r="K195" i="1" s="1"/>
  <c r="L195" i="1" s="1"/>
  <c r="I196" i="1"/>
  <c r="K196" i="1" s="1"/>
  <c r="L196" i="1" s="1"/>
  <c r="I197" i="1"/>
  <c r="J197" i="1" s="1"/>
  <c r="I198" i="1"/>
  <c r="J198" i="1" s="1"/>
  <c r="I199" i="1"/>
  <c r="J199" i="1" s="1"/>
  <c r="I200" i="1"/>
  <c r="K200" i="1" s="1"/>
  <c r="L200" i="1" s="1"/>
  <c r="I201" i="1"/>
  <c r="K201" i="1" s="1"/>
  <c r="L201" i="1" s="1"/>
  <c r="I182" i="1"/>
  <c r="K182" i="1" s="1"/>
  <c r="L182" i="1" s="1"/>
  <c r="I183" i="1"/>
  <c r="K183" i="1" s="1"/>
  <c r="L183" i="1" s="1"/>
  <c r="I184" i="1"/>
  <c r="K184" i="1" s="1"/>
  <c r="L184" i="1" s="1"/>
  <c r="I185" i="1"/>
  <c r="J185" i="1" s="1"/>
  <c r="I186" i="1"/>
  <c r="K186" i="1" s="1"/>
  <c r="L186" i="1" s="1"/>
  <c r="I187" i="1"/>
  <c r="K187" i="1" s="1"/>
  <c r="L187" i="1" s="1"/>
  <c r="I190" i="1"/>
  <c r="K190" i="1" s="1"/>
  <c r="L190" i="1" s="1"/>
  <c r="I191" i="1"/>
  <c r="J191" i="1" s="1"/>
  <c r="I192" i="1"/>
  <c r="J192" i="1" s="1"/>
  <c r="I203" i="1"/>
  <c r="K203" i="1" s="1"/>
  <c r="L203" i="1" s="1"/>
  <c r="I202" i="1"/>
  <c r="K202" i="1" s="1"/>
  <c r="L202" i="1" s="1"/>
  <c r="I204" i="1"/>
  <c r="J204" i="1" s="1"/>
  <c r="I17" i="1"/>
  <c r="J17" i="1" s="1"/>
  <c r="I18" i="1"/>
  <c r="J18" i="1" s="1"/>
  <c r="I19" i="1"/>
  <c r="K19" i="1" s="1"/>
  <c r="L19" i="1" s="1"/>
  <c r="I20" i="1"/>
  <c r="K20" i="1" s="1"/>
  <c r="L20" i="1" s="1"/>
  <c r="I21" i="1"/>
  <c r="K21" i="1" s="1"/>
  <c r="L21" i="1" s="1"/>
  <c r="I22" i="1"/>
  <c r="K22" i="1" s="1"/>
  <c r="L22" i="1" s="1"/>
  <c r="I23" i="1"/>
  <c r="K23" i="1" s="1"/>
  <c r="L23" i="1" s="1"/>
  <c r="I24" i="1"/>
  <c r="J24" i="1" s="1"/>
  <c r="I25" i="1"/>
  <c r="K25" i="1" s="1"/>
  <c r="L25" i="1" s="1"/>
  <c r="I173" i="1"/>
  <c r="K173" i="1" s="1"/>
  <c r="L173" i="1" s="1"/>
  <c r="G26" i="1"/>
  <c r="G27" i="1"/>
  <c r="G28" i="1"/>
  <c r="G30" i="1"/>
  <c r="G40" i="1"/>
  <c r="G34" i="1"/>
  <c r="G35" i="1"/>
  <c r="G36" i="1"/>
  <c r="G37" i="1"/>
  <c r="G38" i="1"/>
  <c r="G39" i="1"/>
  <c r="G41" i="1"/>
  <c r="G42" i="1"/>
  <c r="G43" i="1"/>
  <c r="G44" i="1"/>
  <c r="G55" i="1"/>
  <c r="G56" i="1"/>
  <c r="G57" i="1"/>
  <c r="G58" i="1"/>
  <c r="G61" i="1"/>
  <c r="G62" i="1"/>
  <c r="G63" i="1"/>
  <c r="G69" i="1"/>
  <c r="G71" i="1"/>
  <c r="G80" i="1"/>
  <c r="G81" i="1"/>
  <c r="G82" i="1"/>
  <c r="G83" i="1"/>
  <c r="G84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12" i="1"/>
  <c r="G115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44" i="1"/>
  <c r="G145" i="1"/>
  <c r="G151" i="1"/>
  <c r="G135" i="1"/>
  <c r="G152" i="1"/>
  <c r="G139" i="1"/>
  <c r="G140" i="1"/>
  <c r="G141" i="1"/>
  <c r="G158" i="1"/>
  <c r="G146" i="1"/>
  <c r="G147" i="1"/>
  <c r="G148" i="1"/>
  <c r="G159" i="1"/>
  <c r="G162" i="1"/>
  <c r="G163" i="1"/>
  <c r="G165" i="1"/>
  <c r="G166" i="1"/>
  <c r="G167" i="1"/>
  <c r="G168" i="1"/>
  <c r="G154" i="1"/>
  <c r="G171" i="1"/>
  <c r="G2" i="1"/>
  <c r="G11" i="1"/>
  <c r="G12" i="1"/>
  <c r="G13" i="1"/>
  <c r="G14" i="1"/>
  <c r="G181" i="1"/>
  <c r="G3" i="1"/>
  <c r="G4" i="1"/>
  <c r="G5" i="1"/>
  <c r="G6" i="1"/>
  <c r="G7" i="1"/>
  <c r="G8" i="1"/>
  <c r="G9" i="1"/>
  <c r="G10" i="1"/>
  <c r="G15" i="1"/>
  <c r="G16" i="1"/>
  <c r="G193" i="1"/>
  <c r="G194" i="1"/>
  <c r="G195" i="1"/>
  <c r="G196" i="1"/>
  <c r="G197" i="1"/>
  <c r="G198" i="1"/>
  <c r="G199" i="1"/>
  <c r="G200" i="1"/>
  <c r="G201" i="1"/>
  <c r="G182" i="1"/>
  <c r="G183" i="1"/>
  <c r="G184" i="1"/>
  <c r="G185" i="1"/>
  <c r="G186" i="1"/>
  <c r="G187" i="1"/>
  <c r="G190" i="1"/>
  <c r="G191" i="1"/>
  <c r="G192" i="1"/>
  <c r="G203" i="1"/>
  <c r="G202" i="1"/>
  <c r="G204" i="1"/>
  <c r="G17" i="1"/>
  <c r="G18" i="1"/>
  <c r="G19" i="1"/>
  <c r="G20" i="1"/>
  <c r="G21" i="1"/>
  <c r="G22" i="1"/>
  <c r="G23" i="1"/>
  <c r="G24" i="1"/>
  <c r="G25" i="1"/>
  <c r="G173" i="1"/>
  <c r="J151" i="1" l="1"/>
  <c r="J34" i="1"/>
  <c r="J23" i="1"/>
  <c r="J131" i="1"/>
  <c r="J30" i="1"/>
  <c r="J19" i="1"/>
  <c r="J129" i="1"/>
  <c r="J28" i="1"/>
  <c r="J202" i="1"/>
  <c r="J127" i="1"/>
  <c r="K192" i="1"/>
  <c r="L192" i="1" s="1"/>
  <c r="J190" i="1"/>
  <c r="J126" i="1"/>
  <c r="K194" i="1"/>
  <c r="L194" i="1" s="1"/>
  <c r="J184" i="1"/>
  <c r="J123" i="1"/>
  <c r="J200" i="1"/>
  <c r="J121" i="1"/>
  <c r="J196" i="1"/>
  <c r="J102" i="1"/>
  <c r="J16" i="1"/>
  <c r="J98" i="1"/>
  <c r="J8" i="1"/>
  <c r="J96" i="1"/>
  <c r="J4" i="1"/>
  <c r="J95" i="1"/>
  <c r="J13" i="1"/>
  <c r="J92" i="1"/>
  <c r="J12" i="1"/>
  <c r="J90" i="1"/>
  <c r="J171" i="1"/>
  <c r="J71" i="1"/>
  <c r="J168" i="1"/>
  <c r="J63" i="1"/>
  <c r="J159" i="1"/>
  <c r="J61" i="1"/>
  <c r="J147" i="1"/>
  <c r="J58" i="1"/>
  <c r="J158" i="1"/>
  <c r="J55" i="1"/>
  <c r="J141" i="1"/>
  <c r="J43" i="1"/>
  <c r="J152" i="1"/>
  <c r="J36" i="1"/>
  <c r="K24" i="1"/>
  <c r="L24" i="1" s="1"/>
  <c r="K18" i="1"/>
  <c r="L18" i="1" s="1"/>
  <c r="K185" i="1"/>
  <c r="L185" i="1" s="1"/>
  <c r="K199" i="1"/>
  <c r="L199" i="1" s="1"/>
  <c r="K9" i="1"/>
  <c r="L9" i="1" s="1"/>
  <c r="K2" i="1"/>
  <c r="L2" i="1" s="1"/>
  <c r="K139" i="1"/>
  <c r="L139" i="1" s="1"/>
  <c r="K124" i="1"/>
  <c r="L124" i="1" s="1"/>
  <c r="K93" i="1"/>
  <c r="L93" i="1" s="1"/>
  <c r="K56" i="1"/>
  <c r="L56" i="1" s="1"/>
  <c r="K26" i="1"/>
  <c r="L26" i="1" s="1"/>
  <c r="J173" i="1"/>
  <c r="J22" i="1"/>
  <c r="J203" i="1"/>
  <c r="J187" i="1"/>
  <c r="J183" i="1"/>
  <c r="J195" i="1"/>
  <c r="J15" i="1"/>
  <c r="J7" i="1"/>
  <c r="J3" i="1"/>
  <c r="J11" i="1"/>
  <c r="J166" i="1"/>
  <c r="J148" i="1"/>
  <c r="J140" i="1"/>
  <c r="J144" i="1"/>
  <c r="J130" i="1"/>
  <c r="J125" i="1"/>
  <c r="J112" i="1"/>
  <c r="J99" i="1"/>
  <c r="J94" i="1"/>
  <c r="J83" i="1"/>
  <c r="J69" i="1"/>
  <c r="J57" i="1"/>
  <c r="J41" i="1"/>
  <c r="J35" i="1"/>
  <c r="J27" i="1"/>
  <c r="K17" i="1"/>
  <c r="L17" i="1" s="1"/>
  <c r="K191" i="1"/>
  <c r="L191" i="1" s="1"/>
  <c r="K198" i="1"/>
  <c r="L198" i="1" s="1"/>
  <c r="K193" i="1"/>
  <c r="L193" i="1" s="1"/>
  <c r="K6" i="1"/>
  <c r="L6" i="1" s="1"/>
  <c r="K167" i="1"/>
  <c r="L167" i="1" s="1"/>
  <c r="K145" i="1"/>
  <c r="L145" i="1" s="1"/>
  <c r="K115" i="1"/>
  <c r="L115" i="1" s="1"/>
  <c r="K84" i="1"/>
  <c r="L84" i="1" s="1"/>
  <c r="K42" i="1"/>
  <c r="L42" i="1" s="1"/>
  <c r="J25" i="1"/>
  <c r="J21" i="1"/>
  <c r="J186" i="1"/>
  <c r="J182" i="1"/>
  <c r="J10" i="1"/>
  <c r="J181" i="1"/>
  <c r="J165" i="1"/>
  <c r="J134" i="1"/>
  <c r="J105" i="1"/>
  <c r="J82" i="1"/>
  <c r="J39" i="1"/>
  <c r="K204" i="1"/>
  <c r="L204" i="1" s="1"/>
  <c r="K197" i="1"/>
  <c r="L197" i="1" s="1"/>
  <c r="K5" i="1"/>
  <c r="L5" i="1" s="1"/>
  <c r="K162" i="1"/>
  <c r="L162" i="1" s="1"/>
  <c r="K132" i="1"/>
  <c r="L132" i="1" s="1"/>
  <c r="K103" i="1"/>
  <c r="L103" i="1" s="1"/>
  <c r="K80" i="1"/>
  <c r="L80" i="1" s="1"/>
  <c r="K37" i="1"/>
  <c r="L37" i="1" s="1"/>
  <c r="J20" i="1"/>
  <c r="J201" i="1"/>
  <c r="J154" i="1"/>
  <c r="J163" i="1"/>
  <c r="J135" i="1"/>
  <c r="J133" i="1"/>
  <c r="J122" i="1"/>
  <c r="J104" i="1"/>
  <c r="J91" i="1"/>
  <c r="J81" i="1"/>
  <c r="J44" i="1"/>
  <c r="J38" i="1"/>
  <c r="K14" i="1"/>
  <c r="L14" i="1" s="1"/>
  <c r="K146" i="1"/>
  <c r="L146" i="1" s="1"/>
  <c r="K128" i="1"/>
  <c r="L128" i="1" s="1"/>
  <c r="K97" i="1"/>
  <c r="L97" i="1" s="1"/>
  <c r="K62" i="1"/>
  <c r="L62" i="1" s="1"/>
  <c r="K40" i="1"/>
  <c r="L40" i="1" s="1"/>
  <c r="I32" i="1"/>
  <c r="K32" i="1" s="1"/>
  <c r="L32" i="1" s="1"/>
  <c r="I45" i="1"/>
  <c r="J45" i="1" s="1"/>
  <c r="I46" i="1"/>
  <c r="J46" i="1" s="1"/>
  <c r="I47" i="1"/>
  <c r="J47" i="1" s="1"/>
  <c r="I48" i="1"/>
  <c r="K48" i="1" s="1"/>
  <c r="L48" i="1" s="1"/>
  <c r="I49" i="1"/>
  <c r="J49" i="1" s="1"/>
  <c r="I50" i="1"/>
  <c r="K50" i="1" s="1"/>
  <c r="L50" i="1" s="1"/>
  <c r="I51" i="1"/>
  <c r="J51" i="1" s="1"/>
  <c r="I52" i="1"/>
  <c r="K52" i="1" s="1"/>
  <c r="L52" i="1" s="1"/>
  <c r="I53" i="1"/>
  <c r="J53" i="1" s="1"/>
  <c r="I54" i="1"/>
  <c r="J54" i="1" s="1"/>
  <c r="I59" i="1"/>
  <c r="J59" i="1" s="1"/>
  <c r="I60" i="1"/>
  <c r="K60" i="1" s="1"/>
  <c r="L60" i="1" s="1"/>
  <c r="I64" i="1"/>
  <c r="J64" i="1" s="1"/>
  <c r="I65" i="1"/>
  <c r="J65" i="1" s="1"/>
  <c r="I66" i="1"/>
  <c r="J66" i="1" s="1"/>
  <c r="I67" i="1"/>
  <c r="K67" i="1" s="1"/>
  <c r="L67" i="1" s="1"/>
  <c r="I68" i="1"/>
  <c r="J68" i="1" s="1"/>
  <c r="I70" i="1"/>
  <c r="J70" i="1" s="1"/>
  <c r="I72" i="1"/>
  <c r="J72" i="1" s="1"/>
  <c r="I73" i="1"/>
  <c r="K73" i="1" s="1"/>
  <c r="L73" i="1" s="1"/>
  <c r="I74" i="1"/>
  <c r="J74" i="1" s="1"/>
  <c r="I75" i="1"/>
  <c r="J75" i="1" s="1"/>
  <c r="I76" i="1"/>
  <c r="J76" i="1" s="1"/>
  <c r="I77" i="1"/>
  <c r="K77" i="1" s="1"/>
  <c r="L77" i="1" s="1"/>
  <c r="I78" i="1"/>
  <c r="J78" i="1" s="1"/>
  <c r="I79" i="1"/>
  <c r="K79" i="1" s="1"/>
  <c r="L79" i="1" s="1"/>
  <c r="I85" i="1"/>
  <c r="J85" i="1" s="1"/>
  <c r="I86" i="1"/>
  <c r="K86" i="1" s="1"/>
  <c r="L86" i="1" s="1"/>
  <c r="I87" i="1"/>
  <c r="J87" i="1" s="1"/>
  <c r="I88" i="1"/>
  <c r="K88" i="1" s="1"/>
  <c r="L88" i="1" s="1"/>
  <c r="I89" i="1"/>
  <c r="J89" i="1" s="1"/>
  <c r="I100" i="1"/>
  <c r="K100" i="1" s="1"/>
  <c r="L100" i="1" s="1"/>
  <c r="I101" i="1"/>
  <c r="J101" i="1" s="1"/>
  <c r="I106" i="1"/>
  <c r="J106" i="1" s="1"/>
  <c r="I107" i="1"/>
  <c r="J107" i="1" s="1"/>
  <c r="I108" i="1"/>
  <c r="K108" i="1" s="1"/>
  <c r="L108" i="1" s="1"/>
  <c r="I109" i="1"/>
  <c r="J109" i="1" s="1"/>
  <c r="I113" i="1"/>
  <c r="J113" i="1" s="1"/>
  <c r="I114" i="1"/>
  <c r="J114" i="1" s="1"/>
  <c r="I116" i="1"/>
  <c r="K116" i="1" s="1"/>
  <c r="L116" i="1" s="1"/>
  <c r="I117" i="1"/>
  <c r="J117" i="1" s="1"/>
  <c r="I118" i="1"/>
  <c r="J118" i="1" s="1"/>
  <c r="I119" i="1"/>
  <c r="J119" i="1" s="1"/>
  <c r="I120" i="1"/>
  <c r="K120" i="1" s="1"/>
  <c r="L120" i="1" s="1"/>
  <c r="I136" i="1"/>
  <c r="J136" i="1" s="1"/>
  <c r="I137" i="1"/>
  <c r="K137" i="1" s="1"/>
  <c r="L137" i="1" s="1"/>
  <c r="I138" i="1"/>
  <c r="J138" i="1" s="1"/>
  <c r="I142" i="1"/>
  <c r="K142" i="1" s="1"/>
  <c r="L142" i="1" s="1"/>
  <c r="I143" i="1"/>
  <c r="J143" i="1" s="1"/>
  <c r="I149" i="1"/>
  <c r="K149" i="1" s="1"/>
  <c r="L149" i="1" s="1"/>
  <c r="I150" i="1"/>
  <c r="J150" i="1" s="1"/>
  <c r="I160" i="1"/>
  <c r="K160" i="1" s="1"/>
  <c r="L160" i="1" s="1"/>
  <c r="I161" i="1"/>
  <c r="J161" i="1" s="1"/>
  <c r="I174" i="1"/>
  <c r="K174" i="1" s="1"/>
  <c r="L174" i="1" s="1"/>
  <c r="I175" i="1"/>
  <c r="J175" i="1" s="1"/>
  <c r="I176" i="1"/>
  <c r="K176" i="1" s="1"/>
  <c r="L176" i="1" s="1"/>
  <c r="I177" i="1"/>
  <c r="J177" i="1" s="1"/>
  <c r="I178" i="1"/>
  <c r="J178" i="1" s="1"/>
  <c r="I179" i="1"/>
  <c r="J179" i="1" s="1"/>
  <c r="I180" i="1"/>
  <c r="K180" i="1" s="1"/>
  <c r="L180" i="1" s="1"/>
  <c r="I188" i="1"/>
  <c r="J188" i="1" s="1"/>
  <c r="I189" i="1"/>
  <c r="J189" i="1" s="1"/>
  <c r="G32" i="1"/>
  <c r="G45" i="1"/>
  <c r="G46" i="1"/>
  <c r="G47" i="1"/>
  <c r="G48" i="1"/>
  <c r="G49" i="1"/>
  <c r="G50" i="1"/>
  <c r="G51" i="1"/>
  <c r="G52" i="1"/>
  <c r="G53" i="1"/>
  <c r="G54" i="1"/>
  <c r="G59" i="1"/>
  <c r="G60" i="1"/>
  <c r="G64" i="1"/>
  <c r="G65" i="1"/>
  <c r="G66" i="1"/>
  <c r="G67" i="1"/>
  <c r="G68" i="1"/>
  <c r="G70" i="1"/>
  <c r="G72" i="1"/>
  <c r="G73" i="1"/>
  <c r="G74" i="1"/>
  <c r="G75" i="1"/>
  <c r="G76" i="1"/>
  <c r="G77" i="1"/>
  <c r="G78" i="1"/>
  <c r="G79" i="1"/>
  <c r="G85" i="1"/>
  <c r="G86" i="1"/>
  <c r="G87" i="1"/>
  <c r="G88" i="1"/>
  <c r="G89" i="1"/>
  <c r="G100" i="1"/>
  <c r="G101" i="1"/>
  <c r="G106" i="1"/>
  <c r="G107" i="1"/>
  <c r="G108" i="1"/>
  <c r="G109" i="1"/>
  <c r="G113" i="1"/>
  <c r="G114" i="1"/>
  <c r="G116" i="1"/>
  <c r="G117" i="1"/>
  <c r="G118" i="1"/>
  <c r="G119" i="1"/>
  <c r="G120" i="1"/>
  <c r="G136" i="1"/>
  <c r="G137" i="1"/>
  <c r="G138" i="1"/>
  <c r="G142" i="1"/>
  <c r="G143" i="1"/>
  <c r="G149" i="1"/>
  <c r="G150" i="1"/>
  <c r="G160" i="1"/>
  <c r="G161" i="1"/>
  <c r="G174" i="1"/>
  <c r="G175" i="1"/>
  <c r="G176" i="1"/>
  <c r="G177" i="1"/>
  <c r="G178" i="1"/>
  <c r="G179" i="1"/>
  <c r="G180" i="1"/>
  <c r="G188" i="1"/>
  <c r="G189" i="1"/>
  <c r="J160" i="1" l="1"/>
  <c r="J174" i="1"/>
  <c r="J149" i="1"/>
  <c r="J88" i="1"/>
  <c r="J108" i="1"/>
  <c r="K178" i="1"/>
  <c r="L178" i="1" s="1"/>
  <c r="K65" i="1"/>
  <c r="L65" i="1" s="1"/>
  <c r="K113" i="1"/>
  <c r="L113" i="1" s="1"/>
  <c r="K106" i="1"/>
  <c r="L106" i="1" s="1"/>
  <c r="K54" i="1"/>
  <c r="L54" i="1" s="1"/>
  <c r="J116" i="1"/>
  <c r="J100" i="1"/>
  <c r="J60" i="1"/>
  <c r="J32" i="1"/>
  <c r="K189" i="1"/>
  <c r="L189" i="1" s="1"/>
  <c r="J79" i="1"/>
  <c r="K75" i="1"/>
  <c r="L75" i="1" s="1"/>
  <c r="J67" i="1"/>
  <c r="J180" i="1"/>
  <c r="J176" i="1"/>
  <c r="K70" i="1"/>
  <c r="L70" i="1" s="1"/>
  <c r="J52" i="1"/>
  <c r="J137" i="1"/>
  <c r="J50" i="1"/>
  <c r="J86" i="1"/>
  <c r="J73" i="1"/>
  <c r="K46" i="1"/>
  <c r="L46" i="1" s="1"/>
  <c r="J120" i="1"/>
  <c r="J48" i="1"/>
  <c r="K118" i="1"/>
  <c r="L118" i="1" s="1"/>
  <c r="J77" i="1"/>
  <c r="J142" i="1"/>
  <c r="K188" i="1"/>
  <c r="L188" i="1" s="1"/>
  <c r="K177" i="1"/>
  <c r="L177" i="1" s="1"/>
  <c r="K161" i="1"/>
  <c r="L161" i="1" s="1"/>
  <c r="K143" i="1"/>
  <c r="L143" i="1" s="1"/>
  <c r="K136" i="1"/>
  <c r="L136" i="1" s="1"/>
  <c r="K117" i="1"/>
  <c r="L117" i="1" s="1"/>
  <c r="K109" i="1"/>
  <c r="L109" i="1" s="1"/>
  <c r="K101" i="1"/>
  <c r="L101" i="1" s="1"/>
  <c r="K87" i="1"/>
  <c r="L87" i="1" s="1"/>
  <c r="K78" i="1"/>
  <c r="L78" i="1" s="1"/>
  <c r="K74" i="1"/>
  <c r="L74" i="1" s="1"/>
  <c r="K68" i="1"/>
  <c r="L68" i="1" s="1"/>
  <c r="K64" i="1"/>
  <c r="L64" i="1" s="1"/>
  <c r="K53" i="1"/>
  <c r="L53" i="1" s="1"/>
  <c r="K49" i="1"/>
  <c r="L49" i="1" s="1"/>
  <c r="K45" i="1"/>
  <c r="L45" i="1" s="1"/>
  <c r="K175" i="1"/>
  <c r="L175" i="1" s="1"/>
  <c r="K76" i="1"/>
  <c r="L76" i="1" s="1"/>
  <c r="K179" i="1"/>
  <c r="L179" i="1" s="1"/>
  <c r="K150" i="1"/>
  <c r="L150" i="1" s="1"/>
  <c r="K138" i="1"/>
  <c r="L138" i="1" s="1"/>
  <c r="K119" i="1"/>
  <c r="L119" i="1" s="1"/>
  <c r="K114" i="1"/>
  <c r="L114" i="1" s="1"/>
  <c r="K107" i="1"/>
  <c r="L107" i="1" s="1"/>
  <c r="K89" i="1"/>
  <c r="L89" i="1" s="1"/>
  <c r="K85" i="1"/>
  <c r="L85" i="1" s="1"/>
  <c r="K72" i="1"/>
  <c r="L72" i="1" s="1"/>
  <c r="K66" i="1"/>
  <c r="L66" i="1" s="1"/>
  <c r="K59" i="1"/>
  <c r="L59" i="1" s="1"/>
  <c r="K51" i="1"/>
  <c r="L51" i="1" s="1"/>
  <c r="K47" i="1"/>
  <c r="L47" i="1" s="1"/>
  <c r="I31" i="1"/>
  <c r="K31" i="1" s="1"/>
  <c r="L31" i="1" s="1"/>
  <c r="I33" i="1"/>
  <c r="K33" i="1" s="1"/>
  <c r="L33" i="1" s="1"/>
  <c r="I110" i="1"/>
  <c r="J110" i="1" s="1"/>
  <c r="I111" i="1"/>
  <c r="K111" i="1" s="1"/>
  <c r="L111" i="1" s="1"/>
  <c r="I153" i="1"/>
  <c r="K153" i="1" s="1"/>
  <c r="L153" i="1" s="1"/>
  <c r="I155" i="1"/>
  <c r="K155" i="1" s="1"/>
  <c r="L155" i="1" s="1"/>
  <c r="I156" i="1"/>
  <c r="J156" i="1" s="1"/>
  <c r="I157" i="1"/>
  <c r="K157" i="1" s="1"/>
  <c r="L157" i="1" s="1"/>
  <c r="I164" i="1"/>
  <c r="K164" i="1" s="1"/>
  <c r="L164" i="1" s="1"/>
  <c r="I169" i="1"/>
  <c r="K169" i="1" s="1"/>
  <c r="L169" i="1" s="1"/>
  <c r="I170" i="1"/>
  <c r="J170" i="1" s="1"/>
  <c r="I172" i="1"/>
  <c r="K172" i="1" s="1"/>
  <c r="L172" i="1" s="1"/>
  <c r="I29" i="1"/>
  <c r="G31" i="1"/>
  <c r="G33" i="1"/>
  <c r="G110" i="1"/>
  <c r="G111" i="1"/>
  <c r="G153" i="1"/>
  <c r="G155" i="1"/>
  <c r="G156" i="1"/>
  <c r="G157" i="1"/>
  <c r="G164" i="1"/>
  <c r="G169" i="1"/>
  <c r="G170" i="1"/>
  <c r="G172" i="1"/>
  <c r="G29" i="1"/>
  <c r="K29" i="1" l="1"/>
  <c r="L29" i="1" s="1"/>
  <c r="K170" i="1"/>
  <c r="L170" i="1" s="1"/>
  <c r="J169" i="1"/>
  <c r="J155" i="1"/>
  <c r="K156" i="1"/>
  <c r="L156" i="1" s="1"/>
  <c r="K110" i="1"/>
  <c r="L110" i="1" s="1"/>
  <c r="J33" i="1"/>
  <c r="J29" i="1"/>
  <c r="J164" i="1"/>
  <c r="J153" i="1"/>
  <c r="J31" i="1"/>
  <c r="J172" i="1"/>
  <c r="J157" i="1"/>
  <c r="J111" i="1"/>
</calcChain>
</file>

<file path=xl/sharedStrings.xml><?xml version="1.0" encoding="utf-8"?>
<sst xmlns="http://schemas.openxmlformats.org/spreadsheetml/2006/main" count="418" uniqueCount="141">
  <si>
    <t>Fruit juice 12*710 ML</t>
  </si>
  <si>
    <t>Fruit juice 12*710 ml</t>
  </si>
  <si>
    <t>Orange Drink 15*750g</t>
  </si>
  <si>
    <t xml:space="preserve"> Mango Drink 15*750g</t>
  </si>
  <si>
    <t>Heineken Malt 330ml x 24</t>
  </si>
  <si>
    <t>VAT</t>
  </si>
  <si>
    <t xml:space="preserve">محل الفحص سلع انتقائية </t>
  </si>
  <si>
    <t>Caffee classic 200GM</t>
  </si>
  <si>
    <t>قهوة نسكافية ذهبي NESCAFE GOLD 47.50G *12 PCS</t>
  </si>
  <si>
    <t>قهوة نسكافية ذهبي NESCAFE GOLD 95G *12 PCS</t>
  </si>
  <si>
    <t>قهوة نسكافية ذهبي NESCAFE GOLD 190G *12 PCS</t>
  </si>
  <si>
    <t>زيت دوار الشمس  1.5 لتر × 6 قطع -  R-ZEYT</t>
  </si>
  <si>
    <t>Caffee classic 15*200GM</t>
  </si>
  <si>
    <t xml:space="preserve">NESCAFE GOLD 6* 190 GM </t>
  </si>
  <si>
    <t xml:space="preserve">NESCAFE GOLD 12* 47.50 GM </t>
  </si>
  <si>
    <t>NESCAFE CLASSC 24*50 GM</t>
  </si>
  <si>
    <t>Coffeemate 15*400GM</t>
  </si>
  <si>
    <t xml:space="preserve">Caffee classic 200G* 12 PCS  قهوة نسكافية </t>
  </si>
  <si>
    <t xml:space="preserve">Caffee classic 100G * 24 PCS  قهوة نسكافية </t>
  </si>
  <si>
    <t xml:space="preserve">Caffee classic 50G * 24 PCS  قهوة نسكافية </t>
  </si>
  <si>
    <t xml:space="preserve">Nescaffe Gold 6*190g نسكافية جولد قهوة   </t>
  </si>
  <si>
    <t xml:space="preserve">Nescaffe Gold 12*47.50g نسكافية جولد قهوة   </t>
  </si>
  <si>
    <t xml:space="preserve">Coffee Mate 400g  نستلة كوفي ميت </t>
  </si>
  <si>
    <t xml:space="preserve">Mixed Minis 400g ميكسيد مينيس </t>
  </si>
  <si>
    <t xml:space="preserve">Nescaffe Gold 190g نسكافية جولد قهوة </t>
  </si>
  <si>
    <t xml:space="preserve">Nescaffe classic 100G  قهوة نسكافية كلاسيك </t>
  </si>
  <si>
    <t xml:space="preserve">Nescaffe Gold 190g  قهوة نسكافية جولد </t>
  </si>
  <si>
    <t xml:space="preserve">Nescaffe Gold 190g قهوة نسكافية جولد  </t>
  </si>
  <si>
    <t xml:space="preserve">Nescaffe Gold 95g قهوة نسكافية جولد </t>
  </si>
  <si>
    <t xml:space="preserve">Nescaffe classic 190g  قهوة نسكافية كلاسيك </t>
  </si>
  <si>
    <t xml:space="preserve">KRAFT CHEES 100G*60 PCS  جبنة كرافت </t>
  </si>
  <si>
    <t xml:space="preserve">Nescaffe Gold 190g*6 PCS  قهوة نسكافية جولد </t>
  </si>
  <si>
    <t xml:space="preserve">KRAFT CHEES 50G  جبنة كرافت </t>
  </si>
  <si>
    <t xml:space="preserve">Nescaffe Gold 47.50G  قهوة نسكافية جولد </t>
  </si>
  <si>
    <t xml:space="preserve">Nescaffe Gold 95g  قهوة نسكافية جولد </t>
  </si>
  <si>
    <t xml:space="preserve">KRAFT CHEES 50G*72 CTNS  جبنة كرافت </t>
  </si>
  <si>
    <t xml:space="preserve">BOUNTY 57g </t>
  </si>
  <si>
    <t>MARS 51g</t>
  </si>
  <si>
    <t>SNICKERS 50G</t>
  </si>
  <si>
    <t xml:space="preserve">Nescaffe  190g*6  قهوة نسكافية  </t>
  </si>
  <si>
    <t xml:space="preserve">NESCAFE CLASSC 24*100 G قهوة نسكافية كلاسيك </t>
  </si>
  <si>
    <t xml:space="preserve">Nescaffe  95g*12  قهوة نسكافية  </t>
  </si>
  <si>
    <t xml:space="preserve">NESCAFFE CLASSIC 24*50g  قهوة نسكافية </t>
  </si>
  <si>
    <t xml:space="preserve">NESCAFFE CREAMER 15*400g  قهوة نسكافية </t>
  </si>
  <si>
    <t xml:space="preserve">Good Day Cappucchino 12*20*25g كابتشينو </t>
  </si>
  <si>
    <t>Nescafe Gold 6 x 190gm</t>
  </si>
  <si>
    <t>Nescafe Gold 12 x 95gm</t>
  </si>
  <si>
    <t>Nescafe Classic 24 x 100gm</t>
  </si>
  <si>
    <t>Nescafe Classic 24 x 50gm</t>
  </si>
  <si>
    <t>NES CAFÉ GOLD 6 *190 GM</t>
  </si>
  <si>
    <t>NES CAFÉ GOLD 12 *95 GM</t>
  </si>
  <si>
    <t xml:space="preserve">محل الفحص سلع غير انتقائية </t>
  </si>
  <si>
    <t>FONTERRA 25KG</t>
  </si>
  <si>
    <t xml:space="preserve">كورن فلكس  12* 450 GM </t>
  </si>
  <si>
    <t>حليب بودرة FONTERRA MILK POWDER</t>
  </si>
  <si>
    <t>WHOLE MILK POWDER  FONTERRA 25KG</t>
  </si>
  <si>
    <t xml:space="preserve">جبن CHEESE 50g* 72 TINS </t>
  </si>
  <si>
    <t xml:space="preserve">بيتي كركر - Milk Chocolate Cake Mix
1×12×510 جرام </t>
  </si>
  <si>
    <t xml:space="preserve">بيتي كركر - Dark Chocolate Cake Mix
1×12×510  جرام </t>
  </si>
  <si>
    <t xml:space="preserve">بيتي كركر - Vanilla Cake Mix
1×12×510  جرام </t>
  </si>
  <si>
    <t>BETTY CROCKER MILk CHOCOLATE 12Pcs *360 GM</t>
  </si>
  <si>
    <t>BETTY CROCKER DARK  CHOCOLATE 12Pcs *360 GM</t>
  </si>
  <si>
    <t>BETTY CROCKER VANILA CHOCOLATE 12Pcs *360 GM</t>
  </si>
  <si>
    <t>MIXED MINIS 400GM*12 (NL)</t>
  </si>
  <si>
    <t>INSTANT WHOLE MILK POWDER</t>
  </si>
  <si>
    <t xml:space="preserve">جبن CHEESE 140g* 24 PCS  </t>
  </si>
  <si>
    <t>KRAFT 50G CHEDDAR CAN EZR 72CA</t>
  </si>
  <si>
    <t>PUCK BLUE JAR 24X140G</t>
  </si>
  <si>
    <t>زبدة الفول السوداني الكريمية
Peanut Butter Creamy 1x12x340 gm</t>
  </si>
  <si>
    <t>زبدة الفول السوداني الكريمية
Peanut Butter Creamy 1x12x510 gm</t>
  </si>
  <si>
    <t>مسحوق الغسيل WASHING POWDER 2.5KG * 4 PCS</t>
  </si>
  <si>
    <t xml:space="preserve">نوتيلا NUTELLA 180 G * 16 PCS </t>
  </si>
  <si>
    <t>1. جبنة (CHEESE) 500 X 72 PCS</t>
  </si>
  <si>
    <t>2. جبنة (CHEESE) 1400 X 24 PCS</t>
  </si>
  <si>
    <t>3. جبنة (CHEESE) 2400 X 24 PCS</t>
  </si>
  <si>
    <t>4. جبنة (CHEESE) 1900 X 36 PCS</t>
  </si>
  <si>
    <t>R-ZEYT Sunflower oil  1.5ltx6pcs</t>
  </si>
  <si>
    <t>زبدة الفول السوداني الكريمية
Peanut Butter Creamy 12x340 gm</t>
  </si>
  <si>
    <t>زبدة الفول السوداني الكريمية
Peanut Butter Creamy 12x510 gm</t>
  </si>
  <si>
    <t>مسحوق حليب كامل نيوزيلندي فوري مدعم - فونترا
 25kg BAG</t>
  </si>
  <si>
    <t>جبنة كرافت  100G*60 PCS</t>
  </si>
  <si>
    <t>جبنة كرافت  140G*24 PCS</t>
  </si>
  <si>
    <t>جبنة كرافت  240G*24 PCS</t>
  </si>
  <si>
    <t xml:space="preserve">Knorr Vegetable Soup 60g
</t>
  </si>
  <si>
    <t>BOUNTY 57G</t>
  </si>
  <si>
    <t>MARS 51G</t>
  </si>
  <si>
    <t>زيت دوّار الشمس  1.5 لتر * 6 PCS</t>
  </si>
  <si>
    <t>جبنة بوك   140G*24 PCS</t>
  </si>
  <si>
    <t>جبنة بوك   240G*24 PCS</t>
  </si>
  <si>
    <t xml:space="preserve">الشوفان كركر 500 * 24 جرام </t>
  </si>
  <si>
    <t>جبنة بوك 24*240 GM</t>
  </si>
  <si>
    <t xml:space="preserve">جبنة كرافت 50 جرام </t>
  </si>
  <si>
    <t xml:space="preserve">جبنة كرافت 190 جرام </t>
  </si>
  <si>
    <t xml:space="preserve">ماك فيتيز دايجستك الأصلي 400 * 20 جرام </t>
  </si>
  <si>
    <t xml:space="preserve">ماك فيتيس بسكوي بالحليب 24*250 جرام </t>
  </si>
  <si>
    <t>جبنة بوك 140 جرام * 24</t>
  </si>
  <si>
    <t xml:space="preserve">مسحوق غسيل 110 جرام * 72  قطعة </t>
  </si>
  <si>
    <t xml:space="preserve">جبنة كرافت 100 جرام </t>
  </si>
  <si>
    <t>مسحوق غسيل 2.5 جرام * 4</t>
  </si>
  <si>
    <t>شيبس بطاطس</t>
  </si>
  <si>
    <t xml:space="preserve">مشروب غازي 330 ملم </t>
  </si>
  <si>
    <t xml:space="preserve">جبن كرافت </t>
  </si>
  <si>
    <t xml:space="preserve">جبن بوك </t>
  </si>
  <si>
    <t>رقائق التورتيلا بنكهة الفلفل</t>
  </si>
  <si>
    <t xml:space="preserve">مياه غازية لتر </t>
  </si>
  <si>
    <t>HEINEKEN CARRIER PACK</t>
  </si>
  <si>
    <t xml:space="preserve">جبنة كرافت  190جرام * 36 قطعة </t>
  </si>
  <si>
    <t xml:space="preserve">جبنة بوك 140 جرام * 24  قطعة </t>
  </si>
  <si>
    <t xml:space="preserve">جبنة كرافت 50 جرام  * 72 قطعة </t>
  </si>
  <si>
    <t>حليب بودرة 2.25 ك جرام * 6</t>
  </si>
  <si>
    <t>TWIX 50G</t>
  </si>
  <si>
    <t>Knorr Vegetable Soup 60gm</t>
  </si>
  <si>
    <t xml:space="preserve">قهوة نسكافية </t>
  </si>
  <si>
    <t xml:space="preserve">جبن سائل </t>
  </si>
  <si>
    <t xml:space="preserve">أجبان </t>
  </si>
  <si>
    <t>Shrimps PDTO 16/20 (جمبري)</t>
  </si>
  <si>
    <t>Shrimps PDTO 21/25 (جمبري)</t>
  </si>
  <si>
    <t>Shrimps PDTO 26/30 (جمبري)</t>
  </si>
  <si>
    <t>Shrimps PD 16/20 (جمبري)</t>
  </si>
  <si>
    <t>Shrimps PD 26/30 (جمبري)</t>
  </si>
  <si>
    <t>Shrimps PD 31/40 (جمبري)</t>
  </si>
  <si>
    <t>Shrimps PD 41/50 (جمبري)</t>
  </si>
  <si>
    <t>Shrimps PD 51/60 (جمبري)</t>
  </si>
  <si>
    <t>Shrimps PD 61/70 (جمبري)</t>
  </si>
  <si>
    <t xml:space="preserve">الربيان المجمد </t>
  </si>
  <si>
    <t xml:space="preserve">شراب روح افزا </t>
  </si>
  <si>
    <t xml:space="preserve">نونيلا </t>
  </si>
  <si>
    <t xml:space="preserve">شاي مغلف باكياس </t>
  </si>
  <si>
    <t xml:space="preserve">حليب مجفف كامل الدسم 25 كجم </t>
  </si>
  <si>
    <t xml:space="preserve">خارج حالة الفحص غير انتقائية </t>
  </si>
  <si>
    <t>item_name</t>
  </si>
  <si>
    <t>import_date</t>
  </si>
  <si>
    <t>customs_declaration</t>
  </si>
  <si>
    <t>quantity</t>
  </si>
  <si>
    <t>total_cost</t>
  </si>
  <si>
    <t>unit_cost</t>
  </si>
  <si>
    <t>profit_margin_pct</t>
  </si>
  <si>
    <t>total_sales_before_vat</t>
  </si>
  <si>
    <t>unit_price_before_vat</t>
  </si>
  <si>
    <t>total_with_vat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</si>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</sst>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Sakkal Majalla"/>
    </font>
    <font>
      <b/>
      <sz val="16"/>
      <color theme="1"/>
      <name val="Sakkal Majalla"/>
    </font>
    <font>
      <b/>
      <sz val="11"/>
      <color rgb="FFFF0000"/>
      <name val="Calibri"/>
      <family val="2"/>
      <scheme val="minor"/>
    </font>
    <font>
      <b/>
      <sz val="11"/>
      <color rgb="FF002060"/>
      <name val="Sakkal Majalla"/>
    </font>
    <font>
      <sz val="12"/>
      <color rgb="FF0F1115"/>
      <name val="Segoe UI"/>
      <family val="2"/>
    </font>
    <font>
      <sz val="16"/>
      <color rgb="FFFF0000"/>
      <name val="Sakkal Majall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43" fontId="0" fillId="2" borderId="0" xfId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43" fontId="0" fillId="2" borderId="0" xfId="0" applyNumberFormat="1" applyFill="1" applyAlignment="1">
      <alignment vertical="center" wrapText="1"/>
    </xf>
    <xf numFmtId="9" fontId="3" fillId="2" borderId="0" xfId="2" applyFont="1" applyFill="1" applyAlignment="1">
      <alignment horizontal="center" vertical="center" wrapText="1"/>
    </xf>
    <xf numFmtId="43" fontId="0" fillId="2" borderId="0" xfId="1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04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9" defaultRowHeight="14.4" x14ac:dyDescent="0.3"/>
  <cols>
    <col min="1" max="1" width="9" style="8"/>
    <col min="2" max="2" width="28" style="1" customWidth="1"/>
    <col min="3" max="3" width="14.5546875" style="1" customWidth="1"/>
    <col min="4" max="4" width="12.44140625" style="1" customWidth="1"/>
    <col min="5" max="5" width="13.44140625" style="1" customWidth="1"/>
    <col min="6" max="6" width="14.88671875" style="4" customWidth="1"/>
    <col min="7" max="7" width="8.5546875" style="8" bestFit="1" customWidth="1"/>
    <col min="8" max="8" width="16.33203125" style="8" bestFit="1" customWidth="1"/>
    <col min="9" max="9" width="12.21875" style="8" customWidth="1"/>
    <col min="10" max="10" width="11.44140625" style="8" customWidth="1"/>
    <col min="11" max="11" width="10.109375" style="8" bestFit="1" customWidth="1"/>
    <col min="12" max="12" width="15" style="8" customWidth="1"/>
    <col min="13" max="13" width="20.44140625" style="8" customWidth="1"/>
    <col min="14" max="16384" width="9" style="8"/>
  </cols>
  <sheetData>
    <row r="1" spans="2:13" ht="16.8" x14ac:dyDescent="0.3">
      <c r="B1" s="3" t="s">
        <v>130</v>
      </c>
      <c r="C1" s="3" t="s">
        <v>131</v>
      </c>
      <c r="D1" s="3" t="s">
        <v>132</v>
      </c>
      <c r="E1" s="3" t="s">
        <v>133</v>
      </c>
      <c r="F1" s="4" t="s">
        <v>134</v>
      </c>
      <c r="G1" s="1" t="s">
        <v>135</v>
      </c>
      <c r="H1" s="7" t="s">
        <v>136</v>
      </c>
      <c r="I1" s="3" t="s">
        <v>137</v>
      </c>
      <c r="J1" s="3" t="s">
        <v>138</v>
      </c>
      <c r="K1" s="3" t="s">
        <v>5</v>
      </c>
      <c r="L1" s="8" t="s">
        <v>139</v>
      </c>
      <c r="M1" s="1" t="s">
        <v>140</v>
      </c>
    </row>
    <row r="2" spans="2:13" ht="28.8" x14ac:dyDescent="0.3">
      <c r="B2" s="6" t="s">
        <v>99</v>
      </c>
      <c r="C2" s="5">
        <v>45192</v>
      </c>
      <c r="D2" s="2">
        <v>195512</v>
      </c>
      <c r="E2" s="6">
        <v>10800</v>
      </c>
      <c r="F2" s="4">
        <v>69765.976999999999</v>
      </c>
      <c r="G2" s="9">
        <f t="shared" ref="G2:G65" si="0">F2/E2</f>
        <v>6.4598126851851854</v>
      </c>
      <c r="H2" s="10">
        <v>0.15</v>
      </c>
      <c r="I2" s="11">
        <f t="shared" ref="I2:I65" si="1">F2*(1+H2)</f>
        <v>80230.873549999989</v>
      </c>
      <c r="J2" s="9">
        <f t="shared" ref="J2:J65" si="2">I2/E2</f>
        <v>7.4287845879629621</v>
      </c>
      <c r="K2" s="9">
        <f t="shared" ref="K2:K65" si="3">I2*0.15</f>
        <v>12034.631032499998</v>
      </c>
      <c r="L2" s="9">
        <f t="shared" ref="L2:L65" si="4">K2+I2</f>
        <v>92265.504582499983</v>
      </c>
      <c r="M2" s="8" t="s">
        <v>129</v>
      </c>
    </row>
    <row r="3" spans="2:13" ht="28.8" x14ac:dyDescent="0.3">
      <c r="B3" s="6" t="s">
        <v>112</v>
      </c>
      <c r="C3" s="5">
        <v>45203</v>
      </c>
      <c r="D3" s="2">
        <v>203923</v>
      </c>
      <c r="E3" s="6">
        <v>2457</v>
      </c>
      <c r="F3" s="4">
        <v>27955.001166666665</v>
      </c>
      <c r="G3" s="9">
        <f t="shared" si="0"/>
        <v>11.377696852530185</v>
      </c>
      <c r="H3" s="10">
        <v>0.15</v>
      </c>
      <c r="I3" s="11">
        <f t="shared" si="1"/>
        <v>32148.251341666662</v>
      </c>
      <c r="J3" s="9">
        <f t="shared" si="2"/>
        <v>13.084351380409712</v>
      </c>
      <c r="K3" s="9">
        <f t="shared" si="3"/>
        <v>4822.2377012499992</v>
      </c>
      <c r="L3" s="9">
        <f t="shared" si="4"/>
        <v>36970.489042916663</v>
      </c>
      <c r="M3" s="8" t="s">
        <v>129</v>
      </c>
    </row>
    <row r="4" spans="2:13" ht="28.8" x14ac:dyDescent="0.3">
      <c r="B4" s="6" t="s">
        <v>112</v>
      </c>
      <c r="C4" s="5">
        <v>45203</v>
      </c>
      <c r="D4" s="2">
        <v>203923</v>
      </c>
      <c r="E4" s="6">
        <v>2400</v>
      </c>
      <c r="F4" s="4">
        <v>27312.191166666664</v>
      </c>
      <c r="G4" s="9">
        <f t="shared" si="0"/>
        <v>11.380079652777777</v>
      </c>
      <c r="H4" s="10">
        <v>0.15</v>
      </c>
      <c r="I4" s="11">
        <f t="shared" si="1"/>
        <v>31409.019841666661</v>
      </c>
      <c r="J4" s="9">
        <f t="shared" si="2"/>
        <v>13.087091600694443</v>
      </c>
      <c r="K4" s="9">
        <f t="shared" si="3"/>
        <v>4711.3529762499993</v>
      </c>
      <c r="L4" s="9">
        <f t="shared" si="4"/>
        <v>36120.372817916657</v>
      </c>
      <c r="M4" s="8" t="s">
        <v>129</v>
      </c>
    </row>
    <row r="5" spans="2:13" ht="28.8" x14ac:dyDescent="0.3">
      <c r="B5" s="6" t="s">
        <v>112</v>
      </c>
      <c r="C5" s="5">
        <v>45203</v>
      </c>
      <c r="D5" s="2">
        <v>203923</v>
      </c>
      <c r="E5" s="6">
        <v>804</v>
      </c>
      <c r="F5" s="4">
        <v>21242.004666666664</v>
      </c>
      <c r="G5" s="9">
        <f t="shared" si="0"/>
        <v>26.42040381426202</v>
      </c>
      <c r="H5" s="10">
        <v>0.15</v>
      </c>
      <c r="I5" s="11">
        <f t="shared" si="1"/>
        <v>24428.30536666666</v>
      </c>
      <c r="J5" s="9">
        <f t="shared" si="2"/>
        <v>30.383464386401318</v>
      </c>
      <c r="K5" s="9">
        <f t="shared" si="3"/>
        <v>3664.2458049999991</v>
      </c>
      <c r="L5" s="9">
        <f t="shared" si="4"/>
        <v>28092.551171666659</v>
      </c>
      <c r="M5" s="8" t="s">
        <v>129</v>
      </c>
    </row>
    <row r="6" spans="2:13" ht="28.8" x14ac:dyDescent="0.3">
      <c r="B6" s="6" t="s">
        <v>101</v>
      </c>
      <c r="C6" s="5">
        <v>45204</v>
      </c>
      <c r="D6" s="2">
        <v>204683</v>
      </c>
      <c r="E6" s="6">
        <v>1500</v>
      </c>
      <c r="F6" s="4">
        <v>33634.044600000001</v>
      </c>
      <c r="G6" s="9">
        <f t="shared" si="0"/>
        <v>22.4226964</v>
      </c>
      <c r="H6" s="10">
        <v>0.15</v>
      </c>
      <c r="I6" s="11">
        <f t="shared" si="1"/>
        <v>38679.151290000002</v>
      </c>
      <c r="J6" s="9">
        <f t="shared" si="2"/>
        <v>25.786100860000001</v>
      </c>
      <c r="K6" s="9">
        <f t="shared" si="3"/>
        <v>5801.8726935000004</v>
      </c>
      <c r="L6" s="9">
        <f t="shared" si="4"/>
        <v>44481.023983500003</v>
      </c>
      <c r="M6" s="8" t="s">
        <v>129</v>
      </c>
    </row>
    <row r="7" spans="2:13" ht="28.8" x14ac:dyDescent="0.3">
      <c r="B7" s="6" t="s">
        <v>113</v>
      </c>
      <c r="C7" s="5">
        <v>45204</v>
      </c>
      <c r="D7" s="2">
        <v>204683</v>
      </c>
      <c r="E7" s="6">
        <v>2000</v>
      </c>
      <c r="F7" s="4">
        <v>49271.779399999999</v>
      </c>
      <c r="G7" s="9">
        <f t="shared" si="0"/>
        <v>24.6358897</v>
      </c>
      <c r="H7" s="10">
        <v>0.15</v>
      </c>
      <c r="I7" s="11">
        <f t="shared" si="1"/>
        <v>56662.546309999998</v>
      </c>
      <c r="J7" s="9">
        <f t="shared" si="2"/>
        <v>28.331273154999998</v>
      </c>
      <c r="K7" s="9">
        <f t="shared" si="3"/>
        <v>8499.3819464999997</v>
      </c>
      <c r="L7" s="9">
        <f t="shared" si="4"/>
        <v>65161.928256499996</v>
      </c>
      <c r="M7" s="8" t="s">
        <v>129</v>
      </c>
    </row>
    <row r="8" spans="2:13" ht="28.8" x14ac:dyDescent="0.3">
      <c r="B8" s="6" t="s">
        <v>112</v>
      </c>
      <c r="C8" s="5">
        <v>45207</v>
      </c>
      <c r="D8" s="2">
        <v>207132</v>
      </c>
      <c r="E8" s="6">
        <v>2250</v>
      </c>
      <c r="F8" s="4">
        <v>35503.67766666667</v>
      </c>
      <c r="G8" s="9">
        <f t="shared" si="0"/>
        <v>15.779412296296298</v>
      </c>
      <c r="H8" s="10">
        <v>0.15</v>
      </c>
      <c r="I8" s="11">
        <f t="shared" si="1"/>
        <v>40829.229316666664</v>
      </c>
      <c r="J8" s="9">
        <f t="shared" si="2"/>
        <v>18.146324140740738</v>
      </c>
      <c r="K8" s="9">
        <f t="shared" si="3"/>
        <v>6124.3843974999991</v>
      </c>
      <c r="L8" s="9">
        <f t="shared" si="4"/>
        <v>46953.613714166662</v>
      </c>
      <c r="M8" s="8" t="s">
        <v>129</v>
      </c>
    </row>
    <row r="9" spans="2:13" ht="28.8" x14ac:dyDescent="0.3">
      <c r="B9" s="6" t="s">
        <v>102</v>
      </c>
      <c r="C9" s="5">
        <v>45207</v>
      </c>
      <c r="D9" s="2">
        <v>207132</v>
      </c>
      <c r="E9" s="6">
        <v>860</v>
      </c>
      <c r="F9" s="4">
        <v>12916.644866666667</v>
      </c>
      <c r="G9" s="9">
        <f t="shared" si="0"/>
        <v>15.019354496124032</v>
      </c>
      <c r="H9" s="10">
        <v>0.15</v>
      </c>
      <c r="I9" s="11">
        <f t="shared" si="1"/>
        <v>14854.141596666666</v>
      </c>
      <c r="J9" s="9">
        <f t="shared" si="2"/>
        <v>17.272257670542636</v>
      </c>
      <c r="K9" s="9">
        <f t="shared" si="3"/>
        <v>2228.1212394999998</v>
      </c>
      <c r="L9" s="9">
        <f t="shared" si="4"/>
        <v>17082.262836166665</v>
      </c>
      <c r="M9" s="8" t="s">
        <v>129</v>
      </c>
    </row>
    <row r="10" spans="2:13" ht="28.8" x14ac:dyDescent="0.3">
      <c r="B10" s="6" t="s">
        <v>101</v>
      </c>
      <c r="C10" s="5">
        <v>45207</v>
      </c>
      <c r="D10" s="2">
        <v>207132</v>
      </c>
      <c r="E10" s="6">
        <v>1500</v>
      </c>
      <c r="F10" s="4">
        <v>32381.901866666663</v>
      </c>
      <c r="G10" s="9">
        <f t="shared" si="0"/>
        <v>21.587934577777776</v>
      </c>
      <c r="H10" s="10">
        <v>0.15</v>
      </c>
      <c r="I10" s="11">
        <f t="shared" si="1"/>
        <v>37239.187146666663</v>
      </c>
      <c r="J10" s="9">
        <f t="shared" si="2"/>
        <v>24.826124764444444</v>
      </c>
      <c r="K10" s="9">
        <f t="shared" si="3"/>
        <v>5585.8780719999995</v>
      </c>
      <c r="L10" s="9">
        <f t="shared" si="4"/>
        <v>42825.065218666663</v>
      </c>
      <c r="M10" s="8" t="s">
        <v>129</v>
      </c>
    </row>
    <row r="11" spans="2:13" ht="28.8" x14ac:dyDescent="0.3">
      <c r="B11" s="6" t="s">
        <v>84</v>
      </c>
      <c r="C11" s="5">
        <v>45210</v>
      </c>
      <c r="D11" s="2">
        <v>199277</v>
      </c>
      <c r="E11" s="6">
        <v>445</v>
      </c>
      <c r="F11" s="4">
        <v>19257.925000000003</v>
      </c>
      <c r="G11" s="9">
        <f t="shared" si="0"/>
        <v>43.276235955056187</v>
      </c>
      <c r="H11" s="10">
        <v>0.15</v>
      </c>
      <c r="I11" s="11">
        <f t="shared" si="1"/>
        <v>22146.61375</v>
      </c>
      <c r="J11" s="9">
        <f t="shared" si="2"/>
        <v>49.767671348314607</v>
      </c>
      <c r="K11" s="9">
        <f t="shared" si="3"/>
        <v>3321.9920625</v>
      </c>
      <c r="L11" s="9">
        <f t="shared" si="4"/>
        <v>25468.605812500002</v>
      </c>
      <c r="M11" s="8" t="s">
        <v>129</v>
      </c>
    </row>
    <row r="12" spans="2:13" ht="28.8" x14ac:dyDescent="0.3">
      <c r="B12" s="6" t="s">
        <v>85</v>
      </c>
      <c r="C12" s="5">
        <v>45210</v>
      </c>
      <c r="D12" s="2">
        <v>199277</v>
      </c>
      <c r="E12" s="6">
        <v>419</v>
      </c>
      <c r="F12" s="4">
        <v>14326.690500000001</v>
      </c>
      <c r="G12" s="9">
        <f t="shared" si="0"/>
        <v>34.192578758949885</v>
      </c>
      <c r="H12" s="10">
        <v>0.15</v>
      </c>
      <c r="I12" s="11">
        <f t="shared" si="1"/>
        <v>16475.694074999999</v>
      </c>
      <c r="J12" s="9">
        <f t="shared" si="2"/>
        <v>39.321465572792363</v>
      </c>
      <c r="K12" s="9">
        <f t="shared" si="3"/>
        <v>2471.3541112499997</v>
      </c>
      <c r="L12" s="9">
        <f t="shared" si="4"/>
        <v>18947.048186249998</v>
      </c>
      <c r="M12" s="8" t="s">
        <v>129</v>
      </c>
    </row>
    <row r="13" spans="2:13" ht="28.8" x14ac:dyDescent="0.3">
      <c r="B13" s="6" t="s">
        <v>38</v>
      </c>
      <c r="C13" s="5">
        <v>45210</v>
      </c>
      <c r="D13" s="2">
        <v>199277</v>
      </c>
      <c r="E13" s="6">
        <v>675</v>
      </c>
      <c r="F13" s="4">
        <v>20549.432499999999</v>
      </c>
      <c r="G13" s="9">
        <f t="shared" si="0"/>
        <v>30.443603703703701</v>
      </c>
      <c r="H13" s="10">
        <v>0.15</v>
      </c>
      <c r="I13" s="11">
        <f t="shared" si="1"/>
        <v>23631.847374999998</v>
      </c>
      <c r="J13" s="9">
        <f t="shared" si="2"/>
        <v>35.010144259259256</v>
      </c>
      <c r="K13" s="9">
        <f t="shared" si="3"/>
        <v>3544.7771062499996</v>
      </c>
      <c r="L13" s="9">
        <f t="shared" si="4"/>
        <v>27176.624481249997</v>
      </c>
      <c r="M13" s="8" t="s">
        <v>129</v>
      </c>
    </row>
    <row r="14" spans="2:13" ht="28.8" x14ac:dyDescent="0.3">
      <c r="B14" s="6" t="s">
        <v>110</v>
      </c>
      <c r="C14" s="5">
        <v>45210</v>
      </c>
      <c r="D14" s="2">
        <v>199277</v>
      </c>
      <c r="E14" s="6">
        <v>42</v>
      </c>
      <c r="F14" s="4">
        <v>7763.4449999999997</v>
      </c>
      <c r="G14" s="9">
        <f t="shared" si="0"/>
        <v>184.84392857142856</v>
      </c>
      <c r="H14" s="10">
        <v>0.15</v>
      </c>
      <c r="I14" s="11">
        <f t="shared" si="1"/>
        <v>8927.9617499999986</v>
      </c>
      <c r="J14" s="9">
        <f t="shared" si="2"/>
        <v>212.57051785714282</v>
      </c>
      <c r="K14" s="9">
        <f t="shared" si="3"/>
        <v>1339.1942624999997</v>
      </c>
      <c r="L14" s="9">
        <f t="shared" si="4"/>
        <v>10267.156012499998</v>
      </c>
      <c r="M14" s="8" t="s">
        <v>129</v>
      </c>
    </row>
    <row r="15" spans="2:13" ht="28.8" x14ac:dyDescent="0.3">
      <c r="B15" s="6" t="s">
        <v>114</v>
      </c>
      <c r="C15" s="5">
        <v>45212</v>
      </c>
      <c r="D15" s="2">
        <v>211216</v>
      </c>
      <c r="E15" s="6">
        <v>1000</v>
      </c>
      <c r="F15" s="4">
        <v>26405.8266</v>
      </c>
      <c r="G15" s="9">
        <f t="shared" si="0"/>
        <v>26.405826600000001</v>
      </c>
      <c r="H15" s="10">
        <v>0.15</v>
      </c>
      <c r="I15" s="11">
        <f t="shared" si="1"/>
        <v>30366.700589999997</v>
      </c>
      <c r="J15" s="9">
        <f t="shared" si="2"/>
        <v>30.366700589999997</v>
      </c>
      <c r="K15" s="9">
        <f t="shared" si="3"/>
        <v>4555.0050884999991</v>
      </c>
      <c r="L15" s="9">
        <f t="shared" si="4"/>
        <v>34921.705678499995</v>
      </c>
      <c r="M15" s="8" t="s">
        <v>129</v>
      </c>
    </row>
    <row r="16" spans="2:13" ht="28.8" x14ac:dyDescent="0.3">
      <c r="B16" s="6" t="s">
        <v>114</v>
      </c>
      <c r="C16" s="5">
        <v>45212</v>
      </c>
      <c r="D16" s="2">
        <v>211216</v>
      </c>
      <c r="E16" s="6">
        <v>1750</v>
      </c>
      <c r="F16" s="4">
        <v>52497.578200000004</v>
      </c>
      <c r="G16" s="9">
        <f t="shared" si="0"/>
        <v>29.998616114285717</v>
      </c>
      <c r="H16" s="10">
        <v>0.15</v>
      </c>
      <c r="I16" s="11">
        <f t="shared" si="1"/>
        <v>60372.214930000002</v>
      </c>
      <c r="J16" s="9">
        <f t="shared" si="2"/>
        <v>34.498408531428574</v>
      </c>
      <c r="K16" s="9">
        <f t="shared" si="3"/>
        <v>9055.8322394999996</v>
      </c>
      <c r="L16" s="9">
        <f t="shared" si="4"/>
        <v>69428.047169500001</v>
      </c>
      <c r="M16" s="8" t="s">
        <v>129</v>
      </c>
    </row>
    <row r="17" spans="2:13" ht="28.8" x14ac:dyDescent="0.3">
      <c r="B17" s="6" t="s">
        <v>125</v>
      </c>
      <c r="C17" s="5">
        <v>45246</v>
      </c>
      <c r="D17" s="2">
        <v>239089</v>
      </c>
      <c r="E17" s="6">
        <v>1700</v>
      </c>
      <c r="F17" s="4">
        <v>59066.808499999999</v>
      </c>
      <c r="G17" s="9">
        <f t="shared" si="0"/>
        <v>34.745181470588236</v>
      </c>
      <c r="H17" s="10">
        <v>0.15</v>
      </c>
      <c r="I17" s="11">
        <f t="shared" si="1"/>
        <v>67926.829774999991</v>
      </c>
      <c r="J17" s="9">
        <f t="shared" si="2"/>
        <v>39.956958691176467</v>
      </c>
      <c r="K17" s="9">
        <f t="shared" si="3"/>
        <v>10189.024466249999</v>
      </c>
      <c r="L17" s="9">
        <f t="shared" si="4"/>
        <v>78115.854241249996</v>
      </c>
      <c r="M17" s="8" t="s">
        <v>129</v>
      </c>
    </row>
    <row r="18" spans="2:13" ht="28.8" x14ac:dyDescent="0.3">
      <c r="B18" s="6" t="s">
        <v>112</v>
      </c>
      <c r="C18" s="5">
        <v>45250</v>
      </c>
      <c r="D18" s="2">
        <v>241932</v>
      </c>
      <c r="E18" s="6">
        <v>6000</v>
      </c>
      <c r="F18" s="4">
        <v>78257.459000000003</v>
      </c>
      <c r="G18" s="9">
        <f t="shared" si="0"/>
        <v>13.042909833333335</v>
      </c>
      <c r="H18" s="10">
        <v>0.15</v>
      </c>
      <c r="I18" s="11">
        <f t="shared" si="1"/>
        <v>89996.077850000001</v>
      </c>
      <c r="J18" s="9">
        <f t="shared" si="2"/>
        <v>14.999346308333333</v>
      </c>
      <c r="K18" s="9">
        <f t="shared" si="3"/>
        <v>13499.4116775</v>
      </c>
      <c r="L18" s="9">
        <f t="shared" si="4"/>
        <v>103495.4895275</v>
      </c>
      <c r="M18" s="8" t="s">
        <v>129</v>
      </c>
    </row>
    <row r="19" spans="2:13" ht="28.8" x14ac:dyDescent="0.3">
      <c r="B19" s="6" t="s">
        <v>114</v>
      </c>
      <c r="C19" s="5">
        <v>45253</v>
      </c>
      <c r="D19" s="2">
        <v>244930</v>
      </c>
      <c r="E19" s="6">
        <v>1379</v>
      </c>
      <c r="F19" s="4">
        <v>37050.7958</v>
      </c>
      <c r="G19" s="9">
        <f t="shared" si="0"/>
        <v>26.867872226250906</v>
      </c>
      <c r="H19" s="10">
        <v>0.15</v>
      </c>
      <c r="I19" s="11">
        <f t="shared" si="1"/>
        <v>42608.415169999993</v>
      </c>
      <c r="J19" s="9">
        <f t="shared" si="2"/>
        <v>30.898053060188538</v>
      </c>
      <c r="K19" s="9">
        <f t="shared" si="3"/>
        <v>6391.2622754999984</v>
      </c>
      <c r="L19" s="9">
        <f t="shared" si="4"/>
        <v>48999.67744549999</v>
      </c>
      <c r="M19" s="8" t="s">
        <v>129</v>
      </c>
    </row>
    <row r="20" spans="2:13" ht="28.8" x14ac:dyDescent="0.3">
      <c r="B20" s="6" t="s">
        <v>114</v>
      </c>
      <c r="C20" s="5">
        <v>45253</v>
      </c>
      <c r="D20" s="2">
        <v>244930</v>
      </c>
      <c r="E20" s="6">
        <v>1000</v>
      </c>
      <c r="F20" s="4">
        <v>20317.487400000002</v>
      </c>
      <c r="G20" s="9">
        <f t="shared" si="0"/>
        <v>20.317487400000001</v>
      </c>
      <c r="H20" s="10">
        <v>0.15</v>
      </c>
      <c r="I20" s="11">
        <f t="shared" si="1"/>
        <v>23365.110509999999</v>
      </c>
      <c r="J20" s="9">
        <f t="shared" si="2"/>
        <v>23.365110509999997</v>
      </c>
      <c r="K20" s="9">
        <f t="shared" si="3"/>
        <v>3504.7665764999997</v>
      </c>
      <c r="L20" s="9">
        <f t="shared" si="4"/>
        <v>26869.877086499997</v>
      </c>
      <c r="M20" s="8" t="s">
        <v>129</v>
      </c>
    </row>
    <row r="21" spans="2:13" ht="28.8" x14ac:dyDescent="0.3">
      <c r="B21" s="6" t="s">
        <v>114</v>
      </c>
      <c r="C21" s="5">
        <v>45253</v>
      </c>
      <c r="D21" s="2">
        <v>244930</v>
      </c>
      <c r="E21" s="6">
        <v>1000</v>
      </c>
      <c r="F21" s="4">
        <v>14797.9084</v>
      </c>
      <c r="G21" s="9">
        <f t="shared" si="0"/>
        <v>14.797908400000001</v>
      </c>
      <c r="H21" s="10">
        <v>0.15</v>
      </c>
      <c r="I21" s="11">
        <f t="shared" si="1"/>
        <v>17017.594659999999</v>
      </c>
      <c r="J21" s="9">
        <f t="shared" si="2"/>
        <v>17.01759466</v>
      </c>
      <c r="K21" s="9">
        <f t="shared" si="3"/>
        <v>2552.6391989999997</v>
      </c>
      <c r="L21" s="9">
        <f t="shared" si="4"/>
        <v>19570.233859</v>
      </c>
      <c r="M21" s="8" t="s">
        <v>129</v>
      </c>
    </row>
    <row r="22" spans="2:13" ht="28.8" x14ac:dyDescent="0.3">
      <c r="B22" s="6" t="s">
        <v>114</v>
      </c>
      <c r="C22" s="5">
        <v>45253</v>
      </c>
      <c r="D22" s="2">
        <v>244930</v>
      </c>
      <c r="E22" s="6">
        <v>231</v>
      </c>
      <c r="F22" s="4">
        <v>6237.3589999999995</v>
      </c>
      <c r="G22" s="9">
        <f t="shared" si="0"/>
        <v>27.001554112554111</v>
      </c>
      <c r="H22" s="10">
        <v>0.15</v>
      </c>
      <c r="I22" s="11">
        <f t="shared" si="1"/>
        <v>7172.962849999999</v>
      </c>
      <c r="J22" s="9">
        <f t="shared" si="2"/>
        <v>31.051787229437224</v>
      </c>
      <c r="K22" s="9">
        <f t="shared" si="3"/>
        <v>1075.9444274999998</v>
      </c>
      <c r="L22" s="9">
        <f t="shared" si="4"/>
        <v>8248.9072774999986</v>
      </c>
      <c r="M22" s="8" t="s">
        <v>129</v>
      </c>
    </row>
    <row r="23" spans="2:13" ht="28.8" x14ac:dyDescent="0.3">
      <c r="B23" s="6" t="s">
        <v>126</v>
      </c>
      <c r="C23" s="5">
        <v>45273</v>
      </c>
      <c r="D23" s="2">
        <v>260383</v>
      </c>
      <c r="E23" s="6">
        <v>2500</v>
      </c>
      <c r="F23" s="4">
        <v>87807.215500000006</v>
      </c>
      <c r="G23" s="9">
        <f t="shared" si="0"/>
        <v>35.122886200000003</v>
      </c>
      <c r="H23" s="10">
        <v>0.15</v>
      </c>
      <c r="I23" s="11">
        <f t="shared" si="1"/>
        <v>100978.297825</v>
      </c>
      <c r="J23" s="9">
        <f t="shared" si="2"/>
        <v>40.391319129999999</v>
      </c>
      <c r="K23" s="9">
        <f t="shared" si="3"/>
        <v>15146.744673749999</v>
      </c>
      <c r="L23" s="9">
        <f t="shared" si="4"/>
        <v>116125.04249875</v>
      </c>
      <c r="M23" s="8" t="s">
        <v>129</v>
      </c>
    </row>
    <row r="24" spans="2:13" ht="28.8" x14ac:dyDescent="0.3">
      <c r="B24" s="6" t="s">
        <v>114</v>
      </c>
      <c r="C24" s="5">
        <v>45278</v>
      </c>
      <c r="D24" s="2">
        <v>264024</v>
      </c>
      <c r="E24" s="6">
        <v>500</v>
      </c>
      <c r="F24" s="4">
        <v>46310.253000000004</v>
      </c>
      <c r="G24" s="9">
        <f t="shared" si="0"/>
        <v>92.620506000000006</v>
      </c>
      <c r="H24" s="10">
        <v>0.15</v>
      </c>
      <c r="I24" s="11">
        <f t="shared" si="1"/>
        <v>53256.790950000002</v>
      </c>
      <c r="J24" s="9">
        <f t="shared" si="2"/>
        <v>106.51358190000001</v>
      </c>
      <c r="K24" s="9">
        <f t="shared" si="3"/>
        <v>7988.5186425000002</v>
      </c>
      <c r="L24" s="9">
        <f t="shared" si="4"/>
        <v>61245.309592500002</v>
      </c>
      <c r="M24" s="8" t="s">
        <v>129</v>
      </c>
    </row>
    <row r="25" spans="2:13" ht="28.8" x14ac:dyDescent="0.3">
      <c r="B25" s="6" t="s">
        <v>127</v>
      </c>
      <c r="C25" s="5">
        <v>45278</v>
      </c>
      <c r="D25" s="2">
        <v>264024</v>
      </c>
      <c r="E25" s="6">
        <v>800</v>
      </c>
      <c r="F25" s="4">
        <v>33393.839999999997</v>
      </c>
      <c r="G25" s="9">
        <f t="shared" si="0"/>
        <v>41.742299999999993</v>
      </c>
      <c r="H25" s="10">
        <v>0.15</v>
      </c>
      <c r="I25" s="11">
        <f t="shared" si="1"/>
        <v>38402.91599999999</v>
      </c>
      <c r="J25" s="9">
        <f t="shared" si="2"/>
        <v>48.003644999999985</v>
      </c>
      <c r="K25" s="9">
        <f t="shared" si="3"/>
        <v>5760.437399999998</v>
      </c>
      <c r="L25" s="9">
        <f t="shared" si="4"/>
        <v>44163.353399999985</v>
      </c>
      <c r="M25" s="8" t="s">
        <v>129</v>
      </c>
    </row>
    <row r="26" spans="2:13" ht="28.8" x14ac:dyDescent="0.3">
      <c r="B26" s="2" t="s">
        <v>52</v>
      </c>
      <c r="C26" s="5">
        <v>45294</v>
      </c>
      <c r="D26" s="2">
        <v>1742</v>
      </c>
      <c r="E26" s="6">
        <v>950</v>
      </c>
      <c r="F26" s="4">
        <v>88362.373999999996</v>
      </c>
      <c r="G26" s="9">
        <f t="shared" si="0"/>
        <v>93.013025263157886</v>
      </c>
      <c r="H26" s="10">
        <v>0.15</v>
      </c>
      <c r="I26" s="11">
        <f t="shared" si="1"/>
        <v>101616.73009999999</v>
      </c>
      <c r="J26" s="9">
        <f t="shared" si="2"/>
        <v>106.96497905263156</v>
      </c>
      <c r="K26" s="9">
        <f t="shared" si="3"/>
        <v>15242.509514999998</v>
      </c>
      <c r="L26" s="9">
        <f t="shared" si="4"/>
        <v>116859.23961499998</v>
      </c>
      <c r="M26" s="8" t="s">
        <v>129</v>
      </c>
    </row>
    <row r="27" spans="2:13" ht="28.8" x14ac:dyDescent="0.3">
      <c r="B27" s="2" t="s">
        <v>53</v>
      </c>
      <c r="C27" s="5">
        <v>45295</v>
      </c>
      <c r="D27" s="2">
        <v>2549</v>
      </c>
      <c r="E27" s="6">
        <v>1040</v>
      </c>
      <c r="F27" s="4">
        <v>79973.209000000003</v>
      </c>
      <c r="G27" s="9">
        <f t="shared" si="0"/>
        <v>76.897316346153843</v>
      </c>
      <c r="H27" s="10">
        <v>0.15</v>
      </c>
      <c r="I27" s="11">
        <f t="shared" si="1"/>
        <v>91969.19034999999</v>
      </c>
      <c r="J27" s="9">
        <f t="shared" si="2"/>
        <v>88.43191379807692</v>
      </c>
      <c r="K27" s="9">
        <f t="shared" si="3"/>
        <v>13795.378552499998</v>
      </c>
      <c r="L27" s="9">
        <f t="shared" si="4"/>
        <v>105764.56890249999</v>
      </c>
      <c r="M27" s="8" t="s">
        <v>129</v>
      </c>
    </row>
    <row r="28" spans="2:13" ht="49.2" x14ac:dyDescent="0.3">
      <c r="B28" s="2" t="s">
        <v>54</v>
      </c>
      <c r="C28" s="5">
        <v>45309</v>
      </c>
      <c r="D28" s="2">
        <v>12892</v>
      </c>
      <c r="E28" s="6">
        <v>1008</v>
      </c>
      <c r="F28" s="4">
        <v>67029.251000000004</v>
      </c>
      <c r="G28" s="9">
        <f t="shared" si="0"/>
        <v>66.497272817460328</v>
      </c>
      <c r="H28" s="10">
        <v>0.15</v>
      </c>
      <c r="I28" s="11">
        <f t="shared" si="1"/>
        <v>77083.638649999994</v>
      </c>
      <c r="J28" s="9">
        <f t="shared" si="2"/>
        <v>76.471863740079357</v>
      </c>
      <c r="K28" s="9">
        <f t="shared" si="3"/>
        <v>11562.545797499999</v>
      </c>
      <c r="L28" s="9">
        <f t="shared" si="4"/>
        <v>88646.184447499996</v>
      </c>
      <c r="M28" s="8" t="s">
        <v>129</v>
      </c>
    </row>
    <row r="29" spans="2:13" ht="24.6" x14ac:dyDescent="0.3">
      <c r="B29" s="2" t="s">
        <v>0</v>
      </c>
      <c r="C29" s="5">
        <v>45320</v>
      </c>
      <c r="D29" s="2">
        <v>21327</v>
      </c>
      <c r="E29" s="6">
        <v>1440</v>
      </c>
      <c r="F29" s="4">
        <v>75510.600999999995</v>
      </c>
      <c r="G29" s="9">
        <f t="shared" si="0"/>
        <v>52.437917361111104</v>
      </c>
      <c r="H29" s="10">
        <v>0.15</v>
      </c>
      <c r="I29" s="11">
        <f t="shared" si="1"/>
        <v>86837.191149999984</v>
      </c>
      <c r="J29" s="9">
        <f t="shared" si="2"/>
        <v>60.303604965277763</v>
      </c>
      <c r="K29" s="9">
        <f t="shared" si="3"/>
        <v>13025.578672499998</v>
      </c>
      <c r="L29" s="9">
        <f t="shared" si="4"/>
        <v>99862.769822499977</v>
      </c>
      <c r="M29" s="8" t="s">
        <v>6</v>
      </c>
    </row>
    <row r="30" spans="2:13" ht="49.2" x14ac:dyDescent="0.3">
      <c r="B30" s="2" t="s">
        <v>55</v>
      </c>
      <c r="C30" s="5">
        <v>45323</v>
      </c>
      <c r="D30" s="2">
        <v>27211</v>
      </c>
      <c r="E30" s="6">
        <v>1008</v>
      </c>
      <c r="F30" s="4">
        <v>75482.310999999987</v>
      </c>
      <c r="G30" s="9">
        <f t="shared" si="0"/>
        <v>74.883245039682521</v>
      </c>
      <c r="H30" s="10">
        <v>0.15</v>
      </c>
      <c r="I30" s="11">
        <f t="shared" si="1"/>
        <v>86804.657649999979</v>
      </c>
      <c r="J30" s="9">
        <f t="shared" si="2"/>
        <v>86.1157317956349</v>
      </c>
      <c r="K30" s="9">
        <f t="shared" si="3"/>
        <v>13020.698647499996</v>
      </c>
      <c r="L30" s="9">
        <f t="shared" si="4"/>
        <v>99825.35629749998</v>
      </c>
      <c r="M30" s="8" t="s">
        <v>129</v>
      </c>
    </row>
    <row r="31" spans="2:13" ht="24.6" x14ac:dyDescent="0.3">
      <c r="B31" s="2" t="s">
        <v>0</v>
      </c>
      <c r="C31" s="5">
        <v>45326</v>
      </c>
      <c r="D31" s="2">
        <v>26024</v>
      </c>
      <c r="E31" s="6">
        <v>1440</v>
      </c>
      <c r="F31" s="4">
        <v>75508.406499999997</v>
      </c>
      <c r="G31" s="9">
        <f t="shared" si="0"/>
        <v>52.436393402777774</v>
      </c>
      <c r="H31" s="10">
        <v>0.15</v>
      </c>
      <c r="I31" s="11">
        <f t="shared" si="1"/>
        <v>86834.667474999995</v>
      </c>
      <c r="J31" s="9">
        <f t="shared" si="2"/>
        <v>60.301852413194439</v>
      </c>
      <c r="K31" s="9">
        <f t="shared" si="3"/>
        <v>13025.200121249998</v>
      </c>
      <c r="L31" s="9">
        <f t="shared" si="4"/>
        <v>99859.867596249998</v>
      </c>
      <c r="M31" s="8" t="s">
        <v>6</v>
      </c>
    </row>
    <row r="32" spans="2:13" ht="28.8" x14ac:dyDescent="0.3">
      <c r="B32" s="2" t="s">
        <v>7</v>
      </c>
      <c r="C32" s="5">
        <v>45326</v>
      </c>
      <c r="D32" s="2">
        <v>25994</v>
      </c>
      <c r="E32" s="6">
        <v>3000</v>
      </c>
      <c r="F32" s="4">
        <v>75284</v>
      </c>
      <c r="G32" s="9">
        <f t="shared" si="0"/>
        <v>25.094666666666665</v>
      </c>
      <c r="H32" s="10">
        <v>0.15</v>
      </c>
      <c r="I32" s="11">
        <f t="shared" si="1"/>
        <v>86576.599999999991</v>
      </c>
      <c r="J32" s="9">
        <f t="shared" si="2"/>
        <v>28.858866666666664</v>
      </c>
      <c r="K32" s="9">
        <f t="shared" si="3"/>
        <v>12986.489999999998</v>
      </c>
      <c r="L32" s="9">
        <f t="shared" si="4"/>
        <v>99563.09</v>
      </c>
      <c r="M32" s="8" t="s">
        <v>51</v>
      </c>
    </row>
    <row r="33" spans="2:13" ht="24.6" x14ac:dyDescent="0.3">
      <c r="B33" s="2" t="s">
        <v>0</v>
      </c>
      <c r="C33" s="5">
        <v>45331</v>
      </c>
      <c r="D33" s="2">
        <v>29756</v>
      </c>
      <c r="E33" s="6">
        <v>1440</v>
      </c>
      <c r="F33" s="4">
        <v>75508.406499999997</v>
      </c>
      <c r="G33" s="9">
        <f t="shared" si="0"/>
        <v>52.436393402777774</v>
      </c>
      <c r="H33" s="10">
        <v>0.15</v>
      </c>
      <c r="I33" s="11">
        <f t="shared" si="1"/>
        <v>86834.667474999995</v>
      </c>
      <c r="J33" s="9">
        <f t="shared" si="2"/>
        <v>60.301852413194439</v>
      </c>
      <c r="K33" s="9">
        <f t="shared" si="3"/>
        <v>13025.200121249998</v>
      </c>
      <c r="L33" s="9">
        <f t="shared" si="4"/>
        <v>99859.867596249998</v>
      </c>
      <c r="M33" s="8" t="s">
        <v>6</v>
      </c>
    </row>
    <row r="34" spans="2:13" ht="73.8" x14ac:dyDescent="0.3">
      <c r="B34" s="2" t="s">
        <v>57</v>
      </c>
      <c r="C34" s="5">
        <v>45340</v>
      </c>
      <c r="D34" s="2">
        <v>36436</v>
      </c>
      <c r="E34" s="6">
        <v>1120</v>
      </c>
      <c r="F34" s="4">
        <v>25458.282666666662</v>
      </c>
      <c r="G34" s="9">
        <f t="shared" si="0"/>
        <v>22.73060952380952</v>
      </c>
      <c r="H34" s="10">
        <v>0.15</v>
      </c>
      <c r="I34" s="11">
        <f t="shared" si="1"/>
        <v>29277.025066666658</v>
      </c>
      <c r="J34" s="9">
        <f t="shared" si="2"/>
        <v>26.140200952380944</v>
      </c>
      <c r="K34" s="9">
        <f t="shared" si="3"/>
        <v>4391.5537599999989</v>
      </c>
      <c r="L34" s="9">
        <f t="shared" si="4"/>
        <v>33668.578826666657</v>
      </c>
      <c r="M34" s="8" t="s">
        <v>129</v>
      </c>
    </row>
    <row r="35" spans="2:13" ht="73.8" x14ac:dyDescent="0.3">
      <c r="B35" s="2" t="s">
        <v>58</v>
      </c>
      <c r="C35" s="5">
        <v>45340</v>
      </c>
      <c r="D35" s="2">
        <v>36436</v>
      </c>
      <c r="E35" s="6">
        <v>1168</v>
      </c>
      <c r="F35" s="4">
        <v>26538.911166666665</v>
      </c>
      <c r="G35" s="9">
        <f t="shared" si="0"/>
        <v>22.721670519406391</v>
      </c>
      <c r="H35" s="10">
        <v>0.15</v>
      </c>
      <c r="I35" s="11">
        <f t="shared" si="1"/>
        <v>30519.747841666664</v>
      </c>
      <c r="J35" s="9">
        <f t="shared" si="2"/>
        <v>26.12992109731735</v>
      </c>
      <c r="K35" s="9">
        <f t="shared" si="3"/>
        <v>4577.9621762499992</v>
      </c>
      <c r="L35" s="9">
        <f t="shared" si="4"/>
        <v>35097.710017916659</v>
      </c>
      <c r="M35" s="8" t="s">
        <v>129</v>
      </c>
    </row>
    <row r="36" spans="2:13" ht="49.2" x14ac:dyDescent="0.3">
      <c r="B36" s="2" t="s">
        <v>59</v>
      </c>
      <c r="C36" s="5">
        <v>45340</v>
      </c>
      <c r="D36" s="12">
        <v>36436</v>
      </c>
      <c r="E36" s="6">
        <v>1040</v>
      </c>
      <c r="F36" s="4">
        <v>23657.238666666664</v>
      </c>
      <c r="G36" s="9">
        <f t="shared" si="0"/>
        <v>22.747344871794869</v>
      </c>
      <c r="H36" s="10">
        <v>0.15</v>
      </c>
      <c r="I36" s="11">
        <f t="shared" si="1"/>
        <v>27205.824466666661</v>
      </c>
      <c r="J36" s="9">
        <f t="shared" si="2"/>
        <v>26.159446602564099</v>
      </c>
      <c r="K36" s="9">
        <f t="shared" si="3"/>
        <v>4080.873669999999</v>
      </c>
      <c r="L36" s="9">
        <f t="shared" si="4"/>
        <v>31286.698136666659</v>
      </c>
      <c r="M36" s="8" t="s">
        <v>129</v>
      </c>
    </row>
    <row r="37" spans="2:13" ht="73.8" x14ac:dyDescent="0.3">
      <c r="B37" s="2" t="s">
        <v>60</v>
      </c>
      <c r="C37" s="5">
        <v>45342</v>
      </c>
      <c r="D37" s="2">
        <v>37835</v>
      </c>
      <c r="E37" s="6">
        <v>2229</v>
      </c>
      <c r="F37" s="4">
        <v>35347.416666666672</v>
      </c>
      <c r="G37" s="9">
        <f t="shared" si="0"/>
        <v>15.857970689397341</v>
      </c>
      <c r="H37" s="10">
        <v>0.15</v>
      </c>
      <c r="I37" s="11">
        <f t="shared" si="1"/>
        <v>40649.529166666667</v>
      </c>
      <c r="J37" s="9">
        <f t="shared" si="2"/>
        <v>18.236666292806937</v>
      </c>
      <c r="K37" s="9">
        <f t="shared" si="3"/>
        <v>6097.4293749999997</v>
      </c>
      <c r="L37" s="9">
        <f t="shared" si="4"/>
        <v>46746.958541666667</v>
      </c>
      <c r="M37" s="8" t="s">
        <v>129</v>
      </c>
    </row>
    <row r="38" spans="2:13" ht="73.8" x14ac:dyDescent="0.3">
      <c r="B38" s="2" t="s">
        <v>61</v>
      </c>
      <c r="C38" s="5">
        <v>45342</v>
      </c>
      <c r="D38" s="2">
        <v>37835</v>
      </c>
      <c r="E38" s="6">
        <v>1378</v>
      </c>
      <c r="F38" s="4">
        <v>23391.066666666666</v>
      </c>
      <c r="G38" s="9">
        <f t="shared" si="0"/>
        <v>16.974649250120947</v>
      </c>
      <c r="H38" s="10">
        <v>0.15</v>
      </c>
      <c r="I38" s="11">
        <f t="shared" si="1"/>
        <v>26899.726666666662</v>
      </c>
      <c r="J38" s="9">
        <f t="shared" si="2"/>
        <v>19.520846637639089</v>
      </c>
      <c r="K38" s="9">
        <f t="shared" si="3"/>
        <v>4034.9589999999989</v>
      </c>
      <c r="L38" s="9">
        <f t="shared" si="4"/>
        <v>30934.685666666661</v>
      </c>
      <c r="M38" s="8" t="s">
        <v>129</v>
      </c>
    </row>
    <row r="39" spans="2:13" ht="73.8" x14ac:dyDescent="0.3">
      <c r="B39" s="2" t="s">
        <v>62</v>
      </c>
      <c r="C39" s="5">
        <v>45342</v>
      </c>
      <c r="D39" s="2">
        <v>37835</v>
      </c>
      <c r="E39" s="6">
        <v>441</v>
      </c>
      <c r="F39" s="4">
        <v>8575.5666666666675</v>
      </c>
      <c r="G39" s="9">
        <f t="shared" si="0"/>
        <v>19.445729402872264</v>
      </c>
      <c r="H39" s="10">
        <v>0.15</v>
      </c>
      <c r="I39" s="11">
        <f t="shared" si="1"/>
        <v>9861.9016666666666</v>
      </c>
      <c r="J39" s="9">
        <f t="shared" si="2"/>
        <v>22.362588813303098</v>
      </c>
      <c r="K39" s="9">
        <f t="shared" si="3"/>
        <v>1479.2852499999999</v>
      </c>
      <c r="L39" s="9">
        <f t="shared" si="4"/>
        <v>11341.186916666666</v>
      </c>
      <c r="M39" s="8" t="s">
        <v>129</v>
      </c>
    </row>
    <row r="40" spans="2:13" ht="28.8" x14ac:dyDescent="0.3">
      <c r="B40" s="2" t="s">
        <v>56</v>
      </c>
      <c r="C40" s="5">
        <v>45350</v>
      </c>
      <c r="D40" s="2">
        <v>29680</v>
      </c>
      <c r="E40" s="6">
        <v>4500</v>
      </c>
      <c r="F40" s="4">
        <v>82523.661600000007</v>
      </c>
      <c r="G40" s="9">
        <f t="shared" si="0"/>
        <v>18.338591466666667</v>
      </c>
      <c r="H40" s="10">
        <v>0.15</v>
      </c>
      <c r="I40" s="11">
        <f t="shared" si="1"/>
        <v>94902.21084</v>
      </c>
      <c r="J40" s="9">
        <f t="shared" si="2"/>
        <v>21.089380186666666</v>
      </c>
      <c r="K40" s="9">
        <f t="shared" si="3"/>
        <v>14235.331625999999</v>
      </c>
      <c r="L40" s="9">
        <f t="shared" si="4"/>
        <v>109137.542466</v>
      </c>
      <c r="M40" s="8" t="s">
        <v>129</v>
      </c>
    </row>
    <row r="41" spans="2:13" ht="49.2" x14ac:dyDescent="0.3">
      <c r="B41" s="2" t="s">
        <v>63</v>
      </c>
      <c r="C41" s="5">
        <v>45350</v>
      </c>
      <c r="D41" s="2">
        <v>43900</v>
      </c>
      <c r="E41" s="6">
        <v>2376</v>
      </c>
      <c r="F41" s="4">
        <v>75965.468999999997</v>
      </c>
      <c r="G41" s="9">
        <f t="shared" si="0"/>
        <v>31.971998737373735</v>
      </c>
      <c r="H41" s="10">
        <v>0.15</v>
      </c>
      <c r="I41" s="11">
        <f t="shared" si="1"/>
        <v>87360.289349999992</v>
      </c>
      <c r="J41" s="9">
        <f t="shared" si="2"/>
        <v>36.767798547979794</v>
      </c>
      <c r="K41" s="9">
        <f t="shared" si="3"/>
        <v>13104.043402499998</v>
      </c>
      <c r="L41" s="9">
        <f t="shared" si="4"/>
        <v>100464.33275249999</v>
      </c>
      <c r="M41" s="8" t="s">
        <v>129</v>
      </c>
    </row>
    <row r="42" spans="2:13" ht="49.2" x14ac:dyDescent="0.3">
      <c r="B42" s="6" t="s">
        <v>64</v>
      </c>
      <c r="C42" s="5">
        <v>45356</v>
      </c>
      <c r="D42" s="2">
        <v>48156</v>
      </c>
      <c r="E42" s="6">
        <v>1008</v>
      </c>
      <c r="F42" s="4">
        <v>82133.203000000009</v>
      </c>
      <c r="G42" s="9">
        <f t="shared" si="0"/>
        <v>81.481352182539695</v>
      </c>
      <c r="H42" s="10">
        <v>0.15</v>
      </c>
      <c r="I42" s="11">
        <f t="shared" si="1"/>
        <v>94453.183449999997</v>
      </c>
      <c r="J42" s="9">
        <f t="shared" si="2"/>
        <v>93.703555009920635</v>
      </c>
      <c r="K42" s="9">
        <f t="shared" si="3"/>
        <v>14167.9775175</v>
      </c>
      <c r="L42" s="9">
        <f t="shared" si="4"/>
        <v>108621.16096749999</v>
      </c>
      <c r="M42" s="8" t="s">
        <v>129</v>
      </c>
    </row>
    <row r="43" spans="2:13" ht="28.8" x14ac:dyDescent="0.3">
      <c r="B43" s="2" t="s">
        <v>56</v>
      </c>
      <c r="C43" s="5">
        <v>45363</v>
      </c>
      <c r="D43" s="2">
        <v>53137</v>
      </c>
      <c r="E43" s="6">
        <v>2000</v>
      </c>
      <c r="F43" s="4">
        <v>46888.724199999997</v>
      </c>
      <c r="G43" s="9">
        <f t="shared" si="0"/>
        <v>23.444362099999999</v>
      </c>
      <c r="H43" s="10">
        <v>0.15</v>
      </c>
      <c r="I43" s="11">
        <f t="shared" si="1"/>
        <v>53922.032829999989</v>
      </c>
      <c r="J43" s="9">
        <f t="shared" si="2"/>
        <v>26.961016414999996</v>
      </c>
      <c r="K43" s="9">
        <f t="shared" si="3"/>
        <v>8088.3049244999984</v>
      </c>
      <c r="L43" s="9">
        <f t="shared" si="4"/>
        <v>62010.337754499989</v>
      </c>
      <c r="M43" s="8" t="s">
        <v>129</v>
      </c>
    </row>
    <row r="44" spans="2:13" ht="28.8" x14ac:dyDescent="0.3">
      <c r="B44" s="2" t="s">
        <v>65</v>
      </c>
      <c r="C44" s="5">
        <v>45363</v>
      </c>
      <c r="D44" s="2">
        <v>53137</v>
      </c>
      <c r="E44" s="6">
        <v>1500</v>
      </c>
      <c r="F44" s="4">
        <v>30384.4182</v>
      </c>
      <c r="G44" s="9">
        <f t="shared" si="0"/>
        <v>20.2562788</v>
      </c>
      <c r="H44" s="10">
        <v>0.15</v>
      </c>
      <c r="I44" s="11">
        <f t="shared" si="1"/>
        <v>34942.080929999996</v>
      </c>
      <c r="J44" s="9">
        <f t="shared" si="2"/>
        <v>23.294720619999996</v>
      </c>
      <c r="K44" s="9">
        <f t="shared" si="3"/>
        <v>5241.3121394999989</v>
      </c>
      <c r="L44" s="9">
        <f t="shared" si="4"/>
        <v>40183.393069499994</v>
      </c>
      <c r="M44" s="8" t="s">
        <v>129</v>
      </c>
    </row>
    <row r="45" spans="2:13" ht="73.8" x14ac:dyDescent="0.3">
      <c r="B45" s="2" t="s">
        <v>8</v>
      </c>
      <c r="C45" s="5">
        <v>45364</v>
      </c>
      <c r="D45" s="2">
        <v>53937</v>
      </c>
      <c r="E45" s="6">
        <v>2600</v>
      </c>
      <c r="F45" s="4">
        <v>23921.278666666662</v>
      </c>
      <c r="G45" s="9">
        <f t="shared" si="0"/>
        <v>9.2004917948717928</v>
      </c>
      <c r="H45" s="10">
        <v>0.15</v>
      </c>
      <c r="I45" s="11">
        <f t="shared" si="1"/>
        <v>27509.470466666658</v>
      </c>
      <c r="J45" s="9">
        <f t="shared" si="2"/>
        <v>10.58056556410256</v>
      </c>
      <c r="K45" s="9">
        <f t="shared" si="3"/>
        <v>4126.4205699999984</v>
      </c>
      <c r="L45" s="9">
        <f t="shared" si="4"/>
        <v>31635.891036666657</v>
      </c>
      <c r="M45" s="8" t="s">
        <v>51</v>
      </c>
    </row>
    <row r="46" spans="2:13" ht="73.8" x14ac:dyDescent="0.3">
      <c r="B46" s="2" t="s">
        <v>9</v>
      </c>
      <c r="C46" s="5">
        <v>45364</v>
      </c>
      <c r="D46" s="2">
        <v>53937</v>
      </c>
      <c r="E46" s="6">
        <v>750</v>
      </c>
      <c r="F46" s="4">
        <v>8671.8136666666687</v>
      </c>
      <c r="G46" s="9">
        <f t="shared" si="0"/>
        <v>11.562418222222226</v>
      </c>
      <c r="H46" s="10">
        <v>0.15</v>
      </c>
      <c r="I46" s="11">
        <f t="shared" si="1"/>
        <v>9972.5857166666683</v>
      </c>
      <c r="J46" s="9">
        <f t="shared" si="2"/>
        <v>13.296780955555558</v>
      </c>
      <c r="K46" s="9">
        <f t="shared" si="3"/>
        <v>1495.8878575000001</v>
      </c>
      <c r="L46" s="9">
        <f t="shared" si="4"/>
        <v>11468.473574166668</v>
      </c>
      <c r="M46" s="8" t="s">
        <v>51</v>
      </c>
    </row>
    <row r="47" spans="2:13" ht="73.8" x14ac:dyDescent="0.3">
      <c r="B47" s="2" t="s">
        <v>10</v>
      </c>
      <c r="C47" s="5">
        <v>45364</v>
      </c>
      <c r="D47" s="2">
        <v>53937</v>
      </c>
      <c r="E47" s="6">
        <v>2508</v>
      </c>
      <c r="F47" s="4">
        <v>49969.18516666667</v>
      </c>
      <c r="G47" s="9">
        <f t="shared" si="0"/>
        <v>19.923917530568847</v>
      </c>
      <c r="H47" s="10">
        <v>0.15</v>
      </c>
      <c r="I47" s="11">
        <f t="shared" si="1"/>
        <v>57464.562941666663</v>
      </c>
      <c r="J47" s="9">
        <f t="shared" si="2"/>
        <v>22.912505160154172</v>
      </c>
      <c r="K47" s="9">
        <f t="shared" si="3"/>
        <v>8619.6844412499995</v>
      </c>
      <c r="L47" s="9">
        <f t="shared" si="4"/>
        <v>66084.247382916656</v>
      </c>
      <c r="M47" s="8" t="s">
        <v>51</v>
      </c>
    </row>
    <row r="48" spans="2:13" ht="49.2" x14ac:dyDescent="0.3">
      <c r="B48" s="2" t="s">
        <v>11</v>
      </c>
      <c r="C48" s="5">
        <v>45368</v>
      </c>
      <c r="D48" s="2">
        <v>57125</v>
      </c>
      <c r="E48" s="6">
        <v>2400</v>
      </c>
      <c r="F48" s="4">
        <v>50994.6296</v>
      </c>
      <c r="G48" s="9">
        <f t="shared" si="0"/>
        <v>21.247762333333334</v>
      </c>
      <c r="H48" s="10">
        <v>0.15</v>
      </c>
      <c r="I48" s="11">
        <f t="shared" si="1"/>
        <v>58643.824039999992</v>
      </c>
      <c r="J48" s="9">
        <f t="shared" si="2"/>
        <v>24.43492668333333</v>
      </c>
      <c r="K48" s="9">
        <f t="shared" si="3"/>
        <v>8796.5736059999981</v>
      </c>
      <c r="L48" s="9">
        <f t="shared" si="4"/>
        <v>67440.397645999998</v>
      </c>
      <c r="M48" s="8" t="s">
        <v>51</v>
      </c>
    </row>
    <row r="49" spans="2:13" ht="73.8" x14ac:dyDescent="0.3">
      <c r="B49" s="2" t="s">
        <v>8</v>
      </c>
      <c r="C49" s="5">
        <v>45370</v>
      </c>
      <c r="D49" s="2">
        <v>58284</v>
      </c>
      <c r="E49" s="6">
        <v>2840</v>
      </c>
      <c r="F49" s="4">
        <v>26111.746666666662</v>
      </c>
      <c r="G49" s="9">
        <f t="shared" si="0"/>
        <v>9.1942769953051631</v>
      </c>
      <c r="H49" s="10">
        <v>0.15</v>
      </c>
      <c r="I49" s="11">
        <f t="shared" si="1"/>
        <v>30028.508666666661</v>
      </c>
      <c r="J49" s="9">
        <f t="shared" si="2"/>
        <v>10.573418544600937</v>
      </c>
      <c r="K49" s="9">
        <f t="shared" si="3"/>
        <v>4504.2762999999986</v>
      </c>
      <c r="L49" s="9">
        <f t="shared" si="4"/>
        <v>34532.784966666659</v>
      </c>
      <c r="M49" s="8" t="s">
        <v>51</v>
      </c>
    </row>
    <row r="50" spans="2:13" ht="73.8" x14ac:dyDescent="0.3">
      <c r="B50" s="2" t="s">
        <v>9</v>
      </c>
      <c r="C50" s="5">
        <v>45370</v>
      </c>
      <c r="D50" s="2">
        <v>58284</v>
      </c>
      <c r="E50" s="6">
        <v>665</v>
      </c>
      <c r="F50" s="4">
        <v>7716.0616666666656</v>
      </c>
      <c r="G50" s="9">
        <f t="shared" si="0"/>
        <v>11.603100250626564</v>
      </c>
      <c r="H50" s="10">
        <v>0.15</v>
      </c>
      <c r="I50" s="11">
        <f t="shared" si="1"/>
        <v>8873.4709166666653</v>
      </c>
      <c r="J50" s="9">
        <f t="shared" si="2"/>
        <v>13.34356528822055</v>
      </c>
      <c r="K50" s="9">
        <f t="shared" si="3"/>
        <v>1331.0206374999998</v>
      </c>
      <c r="L50" s="9">
        <f t="shared" si="4"/>
        <v>10204.491554166665</v>
      </c>
      <c r="M50" s="8" t="s">
        <v>51</v>
      </c>
    </row>
    <row r="51" spans="2:13" ht="73.8" x14ac:dyDescent="0.3">
      <c r="B51" s="2" t="s">
        <v>10</v>
      </c>
      <c r="C51" s="5">
        <v>45370</v>
      </c>
      <c r="D51" s="2">
        <v>58284</v>
      </c>
      <c r="E51" s="6">
        <v>2508</v>
      </c>
      <c r="F51" s="4">
        <v>49975.99966666667</v>
      </c>
      <c r="G51" s="9">
        <f t="shared" si="0"/>
        <v>19.926634635832006</v>
      </c>
      <c r="H51" s="10">
        <v>0.15</v>
      </c>
      <c r="I51" s="11">
        <f t="shared" si="1"/>
        <v>57472.399616666669</v>
      </c>
      <c r="J51" s="9">
        <f t="shared" si="2"/>
        <v>22.915629831206807</v>
      </c>
      <c r="K51" s="9">
        <f t="shared" si="3"/>
        <v>8620.8599424999993</v>
      </c>
      <c r="L51" s="9">
        <f t="shared" si="4"/>
        <v>66093.259559166676</v>
      </c>
      <c r="M51" s="8" t="s">
        <v>51</v>
      </c>
    </row>
    <row r="52" spans="2:13" ht="28.8" x14ac:dyDescent="0.3">
      <c r="B52" s="2" t="s">
        <v>12</v>
      </c>
      <c r="C52" s="5">
        <v>45370</v>
      </c>
      <c r="D52" s="2">
        <v>58497</v>
      </c>
      <c r="E52" s="6">
        <v>3240</v>
      </c>
      <c r="F52" s="4">
        <v>68271.426500000001</v>
      </c>
      <c r="G52" s="9">
        <f t="shared" si="0"/>
        <v>21.071427932098764</v>
      </c>
      <c r="H52" s="10">
        <v>0.15</v>
      </c>
      <c r="I52" s="11">
        <f t="shared" si="1"/>
        <v>78512.140474999993</v>
      </c>
      <c r="J52" s="9">
        <f t="shared" si="2"/>
        <v>24.232142121913579</v>
      </c>
      <c r="K52" s="9">
        <f t="shared" si="3"/>
        <v>11776.821071249999</v>
      </c>
      <c r="L52" s="9">
        <f t="shared" si="4"/>
        <v>90288.961546249993</v>
      </c>
      <c r="M52" s="8" t="s">
        <v>51</v>
      </c>
    </row>
    <row r="53" spans="2:13" ht="28.8" x14ac:dyDescent="0.3">
      <c r="B53" s="2" t="s">
        <v>13</v>
      </c>
      <c r="C53" s="5">
        <v>45370</v>
      </c>
      <c r="D53" s="2">
        <v>58556</v>
      </c>
      <c r="E53" s="6">
        <v>5506</v>
      </c>
      <c r="F53" s="4">
        <v>74145.294999999998</v>
      </c>
      <c r="G53" s="9">
        <f t="shared" si="0"/>
        <v>13.46627224845623</v>
      </c>
      <c r="H53" s="10">
        <v>0.15</v>
      </c>
      <c r="I53" s="11">
        <f t="shared" si="1"/>
        <v>85267.08924999999</v>
      </c>
      <c r="J53" s="9">
        <f t="shared" si="2"/>
        <v>15.486213085724662</v>
      </c>
      <c r="K53" s="9">
        <f t="shared" si="3"/>
        <v>12790.063387499998</v>
      </c>
      <c r="L53" s="9">
        <f t="shared" si="4"/>
        <v>98057.152637499996</v>
      </c>
      <c r="M53" s="8" t="s">
        <v>51</v>
      </c>
    </row>
    <row r="54" spans="2:13" ht="49.2" x14ac:dyDescent="0.3">
      <c r="B54" s="2" t="s">
        <v>14</v>
      </c>
      <c r="C54" s="5">
        <v>45370</v>
      </c>
      <c r="D54" s="2">
        <v>58556</v>
      </c>
      <c r="E54" s="6">
        <v>279</v>
      </c>
      <c r="F54" s="4">
        <v>4816.5775000000003</v>
      </c>
      <c r="G54" s="9">
        <f t="shared" si="0"/>
        <v>17.263718637992834</v>
      </c>
      <c r="H54" s="10">
        <v>0.15</v>
      </c>
      <c r="I54" s="11">
        <f t="shared" si="1"/>
        <v>5539.0641249999999</v>
      </c>
      <c r="J54" s="9">
        <f t="shared" si="2"/>
        <v>19.853276433691757</v>
      </c>
      <c r="K54" s="9">
        <f t="shared" si="3"/>
        <v>830.85961874999998</v>
      </c>
      <c r="L54" s="9">
        <f t="shared" si="4"/>
        <v>6369.9237437499996</v>
      </c>
      <c r="M54" s="8" t="s">
        <v>51</v>
      </c>
    </row>
    <row r="55" spans="2:13" ht="28.8" x14ac:dyDescent="0.3">
      <c r="B55" s="13" t="s">
        <v>66</v>
      </c>
      <c r="C55" s="5">
        <v>45377</v>
      </c>
      <c r="D55" s="2">
        <v>63666</v>
      </c>
      <c r="E55" s="6">
        <v>948</v>
      </c>
      <c r="F55" s="4">
        <v>22237.864800000003</v>
      </c>
      <c r="G55" s="9">
        <f t="shared" si="0"/>
        <v>23.457663291139244</v>
      </c>
      <c r="H55" s="10">
        <v>0.15</v>
      </c>
      <c r="I55" s="11">
        <f t="shared" si="1"/>
        <v>25573.544520000003</v>
      </c>
      <c r="J55" s="9">
        <f t="shared" si="2"/>
        <v>26.97631278481013</v>
      </c>
      <c r="K55" s="9">
        <f t="shared" si="3"/>
        <v>3836.0316780000003</v>
      </c>
      <c r="L55" s="9">
        <f t="shared" si="4"/>
        <v>29409.576198000002</v>
      </c>
      <c r="M55" s="8" t="s">
        <v>129</v>
      </c>
    </row>
    <row r="56" spans="2:13" ht="28.8" x14ac:dyDescent="0.3">
      <c r="B56" s="13" t="s">
        <v>66</v>
      </c>
      <c r="C56" s="5">
        <v>45377</v>
      </c>
      <c r="D56" s="2">
        <v>63666</v>
      </c>
      <c r="E56" s="6">
        <v>1000</v>
      </c>
      <c r="F56" s="4">
        <v>23448.013800000001</v>
      </c>
      <c r="G56" s="9">
        <f t="shared" si="0"/>
        <v>23.448013800000002</v>
      </c>
      <c r="H56" s="10">
        <v>0.15</v>
      </c>
      <c r="I56" s="11">
        <f t="shared" si="1"/>
        <v>26965.21587</v>
      </c>
      <c r="J56" s="9">
        <f t="shared" si="2"/>
        <v>26.965215870000002</v>
      </c>
      <c r="K56" s="9">
        <f t="shared" si="3"/>
        <v>4044.7823804999998</v>
      </c>
      <c r="L56" s="9">
        <f t="shared" si="4"/>
        <v>31009.998250500001</v>
      </c>
      <c r="M56" s="8" t="s">
        <v>129</v>
      </c>
    </row>
    <row r="57" spans="2:13" ht="28.8" x14ac:dyDescent="0.3">
      <c r="B57" s="13" t="s">
        <v>67</v>
      </c>
      <c r="C57" s="5">
        <v>45377</v>
      </c>
      <c r="D57" s="2">
        <v>63666</v>
      </c>
      <c r="E57" s="6">
        <v>768</v>
      </c>
      <c r="F57" s="4">
        <v>15555.01</v>
      </c>
      <c r="G57" s="9">
        <f t="shared" si="0"/>
        <v>20.253919270833332</v>
      </c>
      <c r="H57" s="10">
        <v>0.15</v>
      </c>
      <c r="I57" s="11">
        <f t="shared" si="1"/>
        <v>17888.261500000001</v>
      </c>
      <c r="J57" s="9">
        <f t="shared" si="2"/>
        <v>23.292007161458333</v>
      </c>
      <c r="K57" s="9">
        <f t="shared" si="3"/>
        <v>2683.2392249999998</v>
      </c>
      <c r="L57" s="9">
        <f t="shared" si="4"/>
        <v>20571.500725000002</v>
      </c>
      <c r="M57" s="8" t="s">
        <v>129</v>
      </c>
    </row>
    <row r="58" spans="2:13" ht="28.8" x14ac:dyDescent="0.3">
      <c r="B58" s="13" t="s">
        <v>67</v>
      </c>
      <c r="C58" s="5">
        <v>45377</v>
      </c>
      <c r="D58" s="2">
        <v>63666</v>
      </c>
      <c r="E58" s="6">
        <v>732</v>
      </c>
      <c r="F58" s="4">
        <v>14834.114599999999</v>
      </c>
      <c r="G58" s="9">
        <f t="shared" si="0"/>
        <v>20.265183879781418</v>
      </c>
      <c r="H58" s="10">
        <v>0.15</v>
      </c>
      <c r="I58" s="11">
        <f t="shared" si="1"/>
        <v>17059.231789999998</v>
      </c>
      <c r="J58" s="9">
        <f t="shared" si="2"/>
        <v>23.304961461748633</v>
      </c>
      <c r="K58" s="9">
        <f t="shared" si="3"/>
        <v>2558.8847684999996</v>
      </c>
      <c r="L58" s="9">
        <f t="shared" si="4"/>
        <v>19618.116558499998</v>
      </c>
      <c r="M58" s="8" t="s">
        <v>129</v>
      </c>
    </row>
    <row r="59" spans="2:13" ht="49.2" x14ac:dyDescent="0.3">
      <c r="B59" s="2" t="s">
        <v>15</v>
      </c>
      <c r="C59" s="5">
        <v>45384</v>
      </c>
      <c r="D59" s="2">
        <v>68809</v>
      </c>
      <c r="E59" s="6">
        <v>3719</v>
      </c>
      <c r="F59" s="4">
        <v>62769.334000000003</v>
      </c>
      <c r="G59" s="9">
        <f t="shared" si="0"/>
        <v>16.878013982253293</v>
      </c>
      <c r="H59" s="10">
        <v>0.15</v>
      </c>
      <c r="I59" s="11">
        <f t="shared" si="1"/>
        <v>72184.734100000001</v>
      </c>
      <c r="J59" s="9">
        <f t="shared" si="2"/>
        <v>19.409716079591288</v>
      </c>
      <c r="K59" s="9">
        <f t="shared" si="3"/>
        <v>10827.710115</v>
      </c>
      <c r="L59" s="9">
        <f t="shared" si="4"/>
        <v>83012.444214999996</v>
      </c>
      <c r="M59" s="8" t="s">
        <v>51</v>
      </c>
    </row>
    <row r="60" spans="2:13" ht="28.8" x14ac:dyDescent="0.3">
      <c r="B60" s="6" t="s">
        <v>16</v>
      </c>
      <c r="C60" s="5">
        <v>45384</v>
      </c>
      <c r="D60" s="2">
        <v>68809</v>
      </c>
      <c r="E60" s="6">
        <v>484</v>
      </c>
      <c r="F60" s="4">
        <v>10871.5195</v>
      </c>
      <c r="G60" s="9">
        <f t="shared" si="0"/>
        <v>22.461817148760332</v>
      </c>
      <c r="H60" s="10">
        <v>0.15</v>
      </c>
      <c r="I60" s="11">
        <f t="shared" si="1"/>
        <v>12502.247425</v>
      </c>
      <c r="J60" s="9">
        <f t="shared" si="2"/>
        <v>25.831089721074378</v>
      </c>
      <c r="K60" s="9">
        <f t="shared" si="3"/>
        <v>1875.3371137499998</v>
      </c>
      <c r="L60" s="9">
        <f t="shared" si="4"/>
        <v>14377.584538749999</v>
      </c>
      <c r="M60" s="8" t="s">
        <v>51</v>
      </c>
    </row>
    <row r="61" spans="2:13" ht="73.8" x14ac:dyDescent="0.3">
      <c r="B61" s="14" t="s">
        <v>68</v>
      </c>
      <c r="C61" s="5">
        <v>45391</v>
      </c>
      <c r="D61" s="2">
        <v>72308</v>
      </c>
      <c r="E61" s="6">
        <v>889</v>
      </c>
      <c r="F61" s="4">
        <v>12230.365866666667</v>
      </c>
      <c r="G61" s="9">
        <f t="shared" si="0"/>
        <v>13.75744191976003</v>
      </c>
      <c r="H61" s="10">
        <v>0.15</v>
      </c>
      <c r="I61" s="11">
        <f t="shared" si="1"/>
        <v>14064.920746666667</v>
      </c>
      <c r="J61" s="9">
        <f t="shared" si="2"/>
        <v>15.821058207724034</v>
      </c>
      <c r="K61" s="9">
        <f t="shared" si="3"/>
        <v>2109.738112</v>
      </c>
      <c r="L61" s="9">
        <f t="shared" si="4"/>
        <v>16174.658858666666</v>
      </c>
      <c r="M61" s="8" t="s">
        <v>129</v>
      </c>
    </row>
    <row r="62" spans="2:13" ht="73.8" x14ac:dyDescent="0.3">
      <c r="B62" s="14" t="s">
        <v>68</v>
      </c>
      <c r="C62" s="5">
        <v>45391</v>
      </c>
      <c r="D62" s="12">
        <v>72308</v>
      </c>
      <c r="E62" s="6">
        <v>1151</v>
      </c>
      <c r="F62" s="4">
        <v>15766.307466666669</v>
      </c>
      <c r="G62" s="9">
        <f t="shared" si="0"/>
        <v>13.697921343759052</v>
      </c>
      <c r="H62" s="10">
        <v>0.15</v>
      </c>
      <c r="I62" s="11">
        <f t="shared" si="1"/>
        <v>18131.253586666669</v>
      </c>
      <c r="J62" s="9">
        <f t="shared" si="2"/>
        <v>15.75260954532291</v>
      </c>
      <c r="K62" s="9">
        <f t="shared" si="3"/>
        <v>2719.6880380000002</v>
      </c>
      <c r="L62" s="9">
        <f t="shared" si="4"/>
        <v>20850.94162466667</v>
      </c>
      <c r="M62" s="8" t="s">
        <v>129</v>
      </c>
    </row>
    <row r="63" spans="2:13" ht="73.8" x14ac:dyDescent="0.3">
      <c r="B63" s="14" t="s">
        <v>69</v>
      </c>
      <c r="C63" s="5">
        <v>45391</v>
      </c>
      <c r="D63" s="12">
        <v>72308</v>
      </c>
      <c r="E63" s="6">
        <v>2409</v>
      </c>
      <c r="F63" s="4">
        <v>40206.73986666667</v>
      </c>
      <c r="G63" s="9">
        <f t="shared" si="0"/>
        <v>16.690219952954202</v>
      </c>
      <c r="H63" s="10">
        <v>0.15</v>
      </c>
      <c r="I63" s="11">
        <f t="shared" si="1"/>
        <v>46237.75084666667</v>
      </c>
      <c r="J63" s="9">
        <f t="shared" si="2"/>
        <v>19.19375294589733</v>
      </c>
      <c r="K63" s="9">
        <f t="shared" si="3"/>
        <v>6935.6626270000006</v>
      </c>
      <c r="L63" s="9">
        <f t="shared" si="4"/>
        <v>53173.413473666667</v>
      </c>
      <c r="M63" s="8" t="s">
        <v>129</v>
      </c>
    </row>
    <row r="64" spans="2:13" ht="49.2" x14ac:dyDescent="0.3">
      <c r="B64" s="2" t="s">
        <v>17</v>
      </c>
      <c r="C64" s="5">
        <v>45399</v>
      </c>
      <c r="D64" s="2">
        <v>74703</v>
      </c>
      <c r="E64" s="6">
        <v>748</v>
      </c>
      <c r="F64" s="4">
        <v>18690.205666666665</v>
      </c>
      <c r="G64" s="9">
        <f t="shared" si="0"/>
        <v>24.986905971479498</v>
      </c>
      <c r="H64" s="10">
        <v>0.15</v>
      </c>
      <c r="I64" s="11">
        <f t="shared" si="1"/>
        <v>21493.736516666664</v>
      </c>
      <c r="J64" s="9">
        <f t="shared" si="2"/>
        <v>28.734941867201421</v>
      </c>
      <c r="K64" s="9">
        <f t="shared" si="3"/>
        <v>3224.0604774999997</v>
      </c>
      <c r="L64" s="9">
        <f t="shared" si="4"/>
        <v>24717.796994166663</v>
      </c>
      <c r="M64" s="8" t="s">
        <v>51</v>
      </c>
    </row>
    <row r="65" spans="2:13" ht="49.2" x14ac:dyDescent="0.3">
      <c r="B65" s="2" t="s">
        <v>18</v>
      </c>
      <c r="C65" s="5">
        <v>45399</v>
      </c>
      <c r="D65" s="2">
        <v>74703</v>
      </c>
      <c r="E65" s="6">
        <v>1906</v>
      </c>
      <c r="F65" s="4">
        <v>57463.996666666673</v>
      </c>
      <c r="G65" s="9">
        <f t="shared" si="0"/>
        <v>30.149001399090594</v>
      </c>
      <c r="H65" s="10">
        <v>0.15</v>
      </c>
      <c r="I65" s="11">
        <f t="shared" si="1"/>
        <v>66083.59616666667</v>
      </c>
      <c r="J65" s="9">
        <f t="shared" si="2"/>
        <v>34.671351608954183</v>
      </c>
      <c r="K65" s="9">
        <f t="shared" si="3"/>
        <v>9912.5394250000008</v>
      </c>
      <c r="L65" s="9">
        <f t="shared" si="4"/>
        <v>75996.135591666665</v>
      </c>
      <c r="M65" s="8" t="s">
        <v>51</v>
      </c>
    </row>
    <row r="66" spans="2:13" ht="49.2" x14ac:dyDescent="0.3">
      <c r="B66" s="2" t="s">
        <v>19</v>
      </c>
      <c r="C66" s="5">
        <v>45399</v>
      </c>
      <c r="D66" s="2">
        <v>74703</v>
      </c>
      <c r="E66" s="6">
        <v>95</v>
      </c>
      <c r="F66" s="4">
        <v>1772.5006666666663</v>
      </c>
      <c r="G66" s="9">
        <f t="shared" ref="G66:G129" si="5">F66/E66</f>
        <v>18.657901754385961</v>
      </c>
      <c r="H66" s="10">
        <v>0.15</v>
      </c>
      <c r="I66" s="11">
        <f t="shared" ref="I66:I129" si="6">F66*(1+H66)</f>
        <v>2038.3757666666661</v>
      </c>
      <c r="J66" s="9">
        <f t="shared" ref="J66:J129" si="7">I66/E66</f>
        <v>21.456587017543853</v>
      </c>
      <c r="K66" s="9">
        <f t="shared" ref="K66:K129" si="8">I66*0.15</f>
        <v>305.7563649999999</v>
      </c>
      <c r="L66" s="9">
        <f t="shared" ref="L66:L129" si="9">K66+I66</f>
        <v>2344.1321316666658</v>
      </c>
      <c r="M66" s="8" t="s">
        <v>51</v>
      </c>
    </row>
    <row r="67" spans="2:13" ht="49.2" x14ac:dyDescent="0.3">
      <c r="B67" s="6" t="s">
        <v>20</v>
      </c>
      <c r="C67" s="5">
        <v>45402</v>
      </c>
      <c r="D67" s="2">
        <v>76831</v>
      </c>
      <c r="E67" s="6">
        <v>5000</v>
      </c>
      <c r="F67" s="4">
        <v>55037.904999999999</v>
      </c>
      <c r="G67" s="9">
        <f t="shared" si="5"/>
        <v>11.007581</v>
      </c>
      <c r="H67" s="10">
        <v>0.15</v>
      </c>
      <c r="I67" s="11">
        <f t="shared" si="6"/>
        <v>63293.590749999996</v>
      </c>
      <c r="J67" s="9">
        <f t="shared" si="7"/>
        <v>12.658718149999999</v>
      </c>
      <c r="K67" s="9">
        <f t="shared" si="8"/>
        <v>9494.0386124999986</v>
      </c>
      <c r="L67" s="9">
        <f t="shared" si="9"/>
        <v>72787.629362499996</v>
      </c>
      <c r="M67" s="8" t="s">
        <v>51</v>
      </c>
    </row>
    <row r="68" spans="2:13" ht="49.2" x14ac:dyDescent="0.3">
      <c r="B68" s="6" t="s">
        <v>21</v>
      </c>
      <c r="C68" s="5">
        <v>45402</v>
      </c>
      <c r="D68" s="2">
        <v>76831</v>
      </c>
      <c r="E68" s="6">
        <v>1000</v>
      </c>
      <c r="F68" s="4">
        <v>12687.782499999999</v>
      </c>
      <c r="G68" s="9">
        <f t="shared" si="5"/>
        <v>12.687782499999999</v>
      </c>
      <c r="H68" s="10">
        <v>0.15</v>
      </c>
      <c r="I68" s="11">
        <f t="shared" si="6"/>
        <v>14590.949874999998</v>
      </c>
      <c r="J68" s="9">
        <f t="shared" si="7"/>
        <v>14.590949874999998</v>
      </c>
      <c r="K68" s="9">
        <f t="shared" si="8"/>
        <v>2188.6424812499995</v>
      </c>
      <c r="L68" s="9">
        <f t="shared" si="9"/>
        <v>16779.592356249999</v>
      </c>
      <c r="M68" s="8" t="s">
        <v>51</v>
      </c>
    </row>
    <row r="69" spans="2:13" ht="49.2" x14ac:dyDescent="0.3">
      <c r="B69" s="6" t="s">
        <v>70</v>
      </c>
      <c r="C69" s="5">
        <v>45404</v>
      </c>
      <c r="D69" s="2">
        <v>77925</v>
      </c>
      <c r="E69" s="6">
        <v>2142</v>
      </c>
      <c r="F69" s="4">
        <v>54332.160000000003</v>
      </c>
      <c r="G69" s="9">
        <f t="shared" si="5"/>
        <v>25.365154061624651</v>
      </c>
      <c r="H69" s="10">
        <v>0.15</v>
      </c>
      <c r="I69" s="11">
        <f t="shared" si="6"/>
        <v>62481.983999999997</v>
      </c>
      <c r="J69" s="9">
        <f t="shared" si="7"/>
        <v>29.169927170868345</v>
      </c>
      <c r="K69" s="9">
        <f t="shared" si="8"/>
        <v>9372.2975999999999</v>
      </c>
      <c r="L69" s="9">
        <f t="shared" si="9"/>
        <v>71854.281600000002</v>
      </c>
      <c r="M69" s="8" t="s">
        <v>129</v>
      </c>
    </row>
    <row r="70" spans="2:13" ht="49.2" x14ac:dyDescent="0.3">
      <c r="B70" s="6" t="s">
        <v>22</v>
      </c>
      <c r="C70" s="5">
        <v>45407</v>
      </c>
      <c r="D70" s="2">
        <v>80532</v>
      </c>
      <c r="E70" s="6">
        <v>3500</v>
      </c>
      <c r="F70" s="4">
        <v>66756.862999999998</v>
      </c>
      <c r="G70" s="9">
        <f t="shared" si="5"/>
        <v>19.073389428571428</v>
      </c>
      <c r="H70" s="10">
        <v>0.15</v>
      </c>
      <c r="I70" s="11">
        <f t="shared" si="6"/>
        <v>76770.392449999985</v>
      </c>
      <c r="J70" s="9">
        <f t="shared" si="7"/>
        <v>21.934397842857138</v>
      </c>
      <c r="K70" s="9">
        <f t="shared" si="8"/>
        <v>11515.558867499998</v>
      </c>
      <c r="L70" s="9">
        <f t="shared" si="9"/>
        <v>88285.951317499988</v>
      </c>
      <c r="M70" s="8" t="s">
        <v>51</v>
      </c>
    </row>
    <row r="71" spans="2:13" ht="49.2" x14ac:dyDescent="0.3">
      <c r="B71" s="2" t="s">
        <v>71</v>
      </c>
      <c r="C71" s="5">
        <v>45413</v>
      </c>
      <c r="D71" s="2">
        <v>84400</v>
      </c>
      <c r="E71" s="6">
        <v>4176</v>
      </c>
      <c r="F71" s="4">
        <v>81348.489200000011</v>
      </c>
      <c r="G71" s="9">
        <f t="shared" si="5"/>
        <v>19.480002203065137</v>
      </c>
      <c r="H71" s="10">
        <v>0.15</v>
      </c>
      <c r="I71" s="11">
        <f t="shared" si="6"/>
        <v>93550.76258000001</v>
      </c>
      <c r="J71" s="9">
        <f t="shared" si="7"/>
        <v>22.402002533524907</v>
      </c>
      <c r="K71" s="9">
        <f t="shared" si="8"/>
        <v>14032.614387000001</v>
      </c>
      <c r="L71" s="9">
        <f t="shared" si="9"/>
        <v>107583.37696700002</v>
      </c>
      <c r="M71" s="8" t="s">
        <v>129</v>
      </c>
    </row>
    <row r="72" spans="2:13" ht="49.2" x14ac:dyDescent="0.3">
      <c r="B72" s="6" t="s">
        <v>22</v>
      </c>
      <c r="C72" s="5">
        <v>45417</v>
      </c>
      <c r="D72" s="2">
        <v>87421</v>
      </c>
      <c r="E72" s="6">
        <v>1927</v>
      </c>
      <c r="F72" s="4">
        <v>40439.803</v>
      </c>
      <c r="G72" s="9">
        <f t="shared" si="5"/>
        <v>20.985886351842243</v>
      </c>
      <c r="H72" s="10">
        <v>0.15</v>
      </c>
      <c r="I72" s="11">
        <f t="shared" si="6"/>
        <v>46505.773449999993</v>
      </c>
      <c r="J72" s="9">
        <f t="shared" si="7"/>
        <v>24.133769304618575</v>
      </c>
      <c r="K72" s="9">
        <f t="shared" si="8"/>
        <v>6975.8660174999986</v>
      </c>
      <c r="L72" s="9">
        <f t="shared" si="9"/>
        <v>53481.63946749999</v>
      </c>
      <c r="M72" s="8" t="s">
        <v>51</v>
      </c>
    </row>
    <row r="73" spans="2:13" ht="49.2" x14ac:dyDescent="0.3">
      <c r="B73" s="6" t="s">
        <v>22</v>
      </c>
      <c r="C73" s="5">
        <v>45417</v>
      </c>
      <c r="D73" s="2">
        <v>87421</v>
      </c>
      <c r="E73" s="6">
        <v>1343</v>
      </c>
      <c r="F73" s="4">
        <v>28293.906999999999</v>
      </c>
      <c r="G73" s="9">
        <f t="shared" si="5"/>
        <v>21.067689501116902</v>
      </c>
      <c r="H73" s="10">
        <v>0.15</v>
      </c>
      <c r="I73" s="11">
        <f t="shared" si="6"/>
        <v>32537.993049999997</v>
      </c>
      <c r="J73" s="9">
        <f t="shared" si="7"/>
        <v>24.227842926284435</v>
      </c>
      <c r="K73" s="9">
        <f t="shared" si="8"/>
        <v>4880.6989574999998</v>
      </c>
      <c r="L73" s="9">
        <f t="shared" si="9"/>
        <v>37418.692007499994</v>
      </c>
      <c r="M73" s="8" t="s">
        <v>51</v>
      </c>
    </row>
    <row r="74" spans="2:13" ht="49.2" x14ac:dyDescent="0.3">
      <c r="B74" s="6" t="s">
        <v>23</v>
      </c>
      <c r="C74" s="5">
        <v>45429</v>
      </c>
      <c r="D74" s="2">
        <v>96288</v>
      </c>
      <c r="E74" s="6">
        <v>2376</v>
      </c>
      <c r="F74" s="4">
        <v>64492.179499999998</v>
      </c>
      <c r="G74" s="9">
        <f t="shared" si="5"/>
        <v>27.143173190235689</v>
      </c>
      <c r="H74" s="10">
        <v>0.15</v>
      </c>
      <c r="I74" s="11">
        <f t="shared" si="6"/>
        <v>74166.006425</v>
      </c>
      <c r="J74" s="9">
        <f t="shared" si="7"/>
        <v>31.214649168771043</v>
      </c>
      <c r="K74" s="9">
        <f t="shared" si="8"/>
        <v>11124.90096375</v>
      </c>
      <c r="L74" s="9">
        <f t="shared" si="9"/>
        <v>85290.907388749998</v>
      </c>
      <c r="M74" s="8" t="s">
        <v>51</v>
      </c>
    </row>
    <row r="75" spans="2:13" ht="49.2" x14ac:dyDescent="0.3">
      <c r="B75" s="6" t="s">
        <v>24</v>
      </c>
      <c r="C75" s="5">
        <v>45429</v>
      </c>
      <c r="D75" s="2">
        <v>96288</v>
      </c>
      <c r="E75" s="6">
        <v>800</v>
      </c>
      <c r="F75" s="4">
        <v>9121.2954999999984</v>
      </c>
      <c r="G75" s="9">
        <f t="shared" si="5"/>
        <v>11.401619374999997</v>
      </c>
      <c r="H75" s="10">
        <v>0.15</v>
      </c>
      <c r="I75" s="11">
        <f t="shared" si="6"/>
        <v>10489.489824999997</v>
      </c>
      <c r="J75" s="9">
        <f t="shared" si="7"/>
        <v>13.111862281249996</v>
      </c>
      <c r="K75" s="9">
        <f t="shared" si="8"/>
        <v>1573.4234737499994</v>
      </c>
      <c r="L75" s="9">
        <f t="shared" si="9"/>
        <v>12062.913298749996</v>
      </c>
      <c r="M75" s="8" t="s">
        <v>51</v>
      </c>
    </row>
    <row r="76" spans="2:13" ht="49.2" x14ac:dyDescent="0.3">
      <c r="B76" s="2" t="s">
        <v>25</v>
      </c>
      <c r="C76" s="5">
        <v>45437</v>
      </c>
      <c r="D76" s="2">
        <v>102316</v>
      </c>
      <c r="E76" s="6">
        <v>2112</v>
      </c>
      <c r="F76" s="4">
        <v>58105.561000000002</v>
      </c>
      <c r="G76" s="9">
        <f t="shared" si="5"/>
        <v>27.512102746212122</v>
      </c>
      <c r="H76" s="10">
        <v>0.15</v>
      </c>
      <c r="I76" s="11">
        <f t="shared" si="6"/>
        <v>66821.395149999997</v>
      </c>
      <c r="J76" s="9">
        <f t="shared" si="7"/>
        <v>31.638918158143937</v>
      </c>
      <c r="K76" s="9">
        <f t="shared" si="8"/>
        <v>10023.209272499998</v>
      </c>
      <c r="L76" s="9">
        <f t="shared" si="9"/>
        <v>76844.604422499993</v>
      </c>
      <c r="M76" s="8" t="s">
        <v>51</v>
      </c>
    </row>
    <row r="77" spans="2:13" ht="49.2" x14ac:dyDescent="0.3">
      <c r="B77" s="6" t="s">
        <v>26</v>
      </c>
      <c r="C77" s="5">
        <v>45437</v>
      </c>
      <c r="D77" s="2">
        <v>102316</v>
      </c>
      <c r="E77" s="6">
        <v>1650</v>
      </c>
      <c r="F77" s="4">
        <v>14964.210999999999</v>
      </c>
      <c r="G77" s="9">
        <f t="shared" si="5"/>
        <v>9.0692187878787873</v>
      </c>
      <c r="H77" s="10">
        <v>0.15</v>
      </c>
      <c r="I77" s="11">
        <f t="shared" si="6"/>
        <v>17208.842649999999</v>
      </c>
      <c r="J77" s="9">
        <f t="shared" si="7"/>
        <v>10.429601606060606</v>
      </c>
      <c r="K77" s="9">
        <f t="shared" si="8"/>
        <v>2581.3263974999995</v>
      </c>
      <c r="L77" s="9">
        <f t="shared" si="9"/>
        <v>19790.1690475</v>
      </c>
      <c r="M77" s="8" t="s">
        <v>51</v>
      </c>
    </row>
    <row r="78" spans="2:13" ht="49.2" x14ac:dyDescent="0.3">
      <c r="B78" s="6" t="s">
        <v>27</v>
      </c>
      <c r="C78" s="5">
        <v>45438</v>
      </c>
      <c r="D78" s="2">
        <v>102814</v>
      </c>
      <c r="E78" s="6">
        <v>1650</v>
      </c>
      <c r="F78" s="4">
        <v>16733.503000000001</v>
      </c>
      <c r="G78" s="9">
        <f t="shared" si="5"/>
        <v>10.141516969696971</v>
      </c>
      <c r="H78" s="10">
        <v>0.15</v>
      </c>
      <c r="I78" s="11">
        <f t="shared" si="6"/>
        <v>19243.528449999998</v>
      </c>
      <c r="J78" s="9">
        <f t="shared" si="7"/>
        <v>11.662744515151514</v>
      </c>
      <c r="K78" s="9">
        <f t="shared" si="8"/>
        <v>2886.5292674999996</v>
      </c>
      <c r="L78" s="9">
        <f t="shared" si="9"/>
        <v>22130.057717499996</v>
      </c>
      <c r="M78" s="8" t="s">
        <v>51</v>
      </c>
    </row>
    <row r="79" spans="2:13" ht="49.2" x14ac:dyDescent="0.3">
      <c r="B79" s="6" t="s">
        <v>27</v>
      </c>
      <c r="C79" s="5">
        <v>45438</v>
      </c>
      <c r="D79" s="2">
        <v>102814</v>
      </c>
      <c r="E79" s="6">
        <v>5015</v>
      </c>
      <c r="F79" s="4">
        <v>50102.072499999995</v>
      </c>
      <c r="G79" s="9">
        <f t="shared" si="5"/>
        <v>9.9904431704885326</v>
      </c>
      <c r="H79" s="10">
        <v>0.15</v>
      </c>
      <c r="I79" s="11">
        <f t="shared" si="6"/>
        <v>57617.38337499999</v>
      </c>
      <c r="J79" s="9">
        <f t="shared" si="7"/>
        <v>11.489009646061813</v>
      </c>
      <c r="K79" s="9">
        <f t="shared" si="8"/>
        <v>8642.6075062499986</v>
      </c>
      <c r="L79" s="9">
        <f t="shared" si="9"/>
        <v>66259.990881249993</v>
      </c>
      <c r="M79" s="8" t="s">
        <v>51</v>
      </c>
    </row>
    <row r="80" spans="2:13" ht="38.4" x14ac:dyDescent="0.3">
      <c r="B80" s="15" t="s">
        <v>72</v>
      </c>
      <c r="C80" s="5">
        <v>45451</v>
      </c>
      <c r="D80" s="2">
        <v>113119</v>
      </c>
      <c r="E80" s="6">
        <v>1500</v>
      </c>
      <c r="F80" s="4">
        <v>37196.118999999999</v>
      </c>
      <c r="G80" s="9">
        <f t="shared" si="5"/>
        <v>24.797412666666666</v>
      </c>
      <c r="H80" s="10">
        <v>0.15</v>
      </c>
      <c r="I80" s="11">
        <f t="shared" si="6"/>
        <v>42775.536849999997</v>
      </c>
      <c r="J80" s="9">
        <f t="shared" si="7"/>
        <v>28.517024566666663</v>
      </c>
      <c r="K80" s="9">
        <f t="shared" si="8"/>
        <v>6416.3305274999993</v>
      </c>
      <c r="L80" s="9">
        <f t="shared" si="9"/>
        <v>49191.867377499999</v>
      </c>
      <c r="M80" s="8" t="s">
        <v>129</v>
      </c>
    </row>
    <row r="81" spans="2:13" ht="38.4" x14ac:dyDescent="0.3">
      <c r="B81" s="15" t="s">
        <v>73</v>
      </c>
      <c r="C81" s="5">
        <v>45451</v>
      </c>
      <c r="D81" s="2">
        <v>113119</v>
      </c>
      <c r="E81" s="6">
        <v>725</v>
      </c>
      <c r="F81" s="4">
        <v>9992.4062000000013</v>
      </c>
      <c r="G81" s="9">
        <f t="shared" si="5"/>
        <v>13.782629241379311</v>
      </c>
      <c r="H81" s="10">
        <v>0.15</v>
      </c>
      <c r="I81" s="11">
        <f t="shared" si="6"/>
        <v>11491.26713</v>
      </c>
      <c r="J81" s="9">
        <f t="shared" si="7"/>
        <v>15.850023627586207</v>
      </c>
      <c r="K81" s="9">
        <f t="shared" si="8"/>
        <v>1723.6900694999999</v>
      </c>
      <c r="L81" s="9">
        <f t="shared" si="9"/>
        <v>13214.957199500001</v>
      </c>
      <c r="M81" s="8" t="s">
        <v>129</v>
      </c>
    </row>
    <row r="82" spans="2:13" ht="38.4" x14ac:dyDescent="0.3">
      <c r="B82" s="15" t="s">
        <v>74</v>
      </c>
      <c r="C82" s="5">
        <v>45451</v>
      </c>
      <c r="D82" s="2">
        <v>113119</v>
      </c>
      <c r="E82" s="6">
        <v>725</v>
      </c>
      <c r="F82" s="4">
        <v>15563.0136</v>
      </c>
      <c r="G82" s="9">
        <f t="shared" si="5"/>
        <v>21.466225655172416</v>
      </c>
      <c r="H82" s="10">
        <v>0.15</v>
      </c>
      <c r="I82" s="11">
        <f t="shared" si="6"/>
        <v>17897.465639999999</v>
      </c>
      <c r="J82" s="9">
        <f t="shared" si="7"/>
        <v>24.686159503448273</v>
      </c>
      <c r="K82" s="9">
        <f t="shared" si="8"/>
        <v>2684.6198459999996</v>
      </c>
      <c r="L82" s="9">
        <f t="shared" si="9"/>
        <v>20582.085485999996</v>
      </c>
      <c r="M82" s="8" t="s">
        <v>129</v>
      </c>
    </row>
    <row r="83" spans="2:13" ht="38.4" x14ac:dyDescent="0.3">
      <c r="B83" s="15" t="s">
        <v>75</v>
      </c>
      <c r="C83" s="5">
        <v>45451</v>
      </c>
      <c r="D83" s="2">
        <v>113119</v>
      </c>
      <c r="E83" s="6">
        <v>607</v>
      </c>
      <c r="F83" s="4">
        <v>15621.992</v>
      </c>
      <c r="G83" s="9">
        <f t="shared" si="5"/>
        <v>25.736395387149919</v>
      </c>
      <c r="H83" s="10">
        <v>0.15</v>
      </c>
      <c r="I83" s="11">
        <f t="shared" si="6"/>
        <v>17965.290799999999</v>
      </c>
      <c r="J83" s="9">
        <f t="shared" si="7"/>
        <v>29.596854695222405</v>
      </c>
      <c r="K83" s="9">
        <f t="shared" si="8"/>
        <v>2694.7936199999999</v>
      </c>
      <c r="L83" s="9">
        <f t="shared" si="9"/>
        <v>20660.084419999999</v>
      </c>
      <c r="M83" s="8" t="s">
        <v>129</v>
      </c>
    </row>
    <row r="84" spans="2:13" ht="49.2" x14ac:dyDescent="0.3">
      <c r="B84" s="2" t="s">
        <v>76</v>
      </c>
      <c r="C84" s="5">
        <v>45454</v>
      </c>
      <c r="D84" s="2">
        <v>114445</v>
      </c>
      <c r="E84" s="6">
        <v>2700</v>
      </c>
      <c r="F84" s="4">
        <v>58792.689200000001</v>
      </c>
      <c r="G84" s="9">
        <f t="shared" si="5"/>
        <v>21.775070074074073</v>
      </c>
      <c r="H84" s="10">
        <v>0.15</v>
      </c>
      <c r="I84" s="11">
        <f t="shared" si="6"/>
        <v>67611.592579999997</v>
      </c>
      <c r="J84" s="9">
        <f t="shared" si="7"/>
        <v>25.041330585185182</v>
      </c>
      <c r="K84" s="9">
        <f t="shared" si="8"/>
        <v>10141.738887</v>
      </c>
      <c r="L84" s="9">
        <f t="shared" si="9"/>
        <v>77753.331466999996</v>
      </c>
      <c r="M84" s="8" t="s">
        <v>129</v>
      </c>
    </row>
    <row r="85" spans="2:13" ht="49.2" x14ac:dyDescent="0.3">
      <c r="B85" s="2" t="s">
        <v>19</v>
      </c>
      <c r="C85" s="5">
        <v>45456</v>
      </c>
      <c r="D85" s="2">
        <v>115538</v>
      </c>
      <c r="E85" s="6">
        <v>2500</v>
      </c>
      <c r="F85" s="4">
        <v>43249.42</v>
      </c>
      <c r="G85" s="9">
        <f t="shared" si="5"/>
        <v>17.299768</v>
      </c>
      <c r="H85" s="10">
        <v>0.15</v>
      </c>
      <c r="I85" s="11">
        <f t="shared" si="6"/>
        <v>49736.832999999991</v>
      </c>
      <c r="J85" s="9">
        <f t="shared" si="7"/>
        <v>19.894733199999997</v>
      </c>
      <c r="K85" s="9">
        <f t="shared" si="8"/>
        <v>7460.5249499999982</v>
      </c>
      <c r="L85" s="9">
        <f t="shared" si="9"/>
        <v>57197.357949999991</v>
      </c>
      <c r="M85" s="8" t="s">
        <v>51</v>
      </c>
    </row>
    <row r="86" spans="2:13" ht="49.2" x14ac:dyDescent="0.3">
      <c r="B86" s="2" t="s">
        <v>17</v>
      </c>
      <c r="C86" s="5">
        <v>45456</v>
      </c>
      <c r="D86" s="2">
        <v>115538</v>
      </c>
      <c r="E86" s="6">
        <v>1500</v>
      </c>
      <c r="F86" s="4">
        <v>35744.996500000001</v>
      </c>
      <c r="G86" s="9">
        <f t="shared" si="5"/>
        <v>23.829997666666667</v>
      </c>
      <c r="H86" s="10">
        <v>0.15</v>
      </c>
      <c r="I86" s="11">
        <f t="shared" si="6"/>
        <v>41106.745974999998</v>
      </c>
      <c r="J86" s="9">
        <f t="shared" si="7"/>
        <v>27.404497316666664</v>
      </c>
      <c r="K86" s="9">
        <f t="shared" si="8"/>
        <v>6166.0118962499992</v>
      </c>
      <c r="L86" s="9">
        <f t="shared" si="9"/>
        <v>47272.757871249996</v>
      </c>
      <c r="M86" s="8" t="s">
        <v>51</v>
      </c>
    </row>
    <row r="87" spans="2:13" ht="49.2" x14ac:dyDescent="0.3">
      <c r="B87" s="6" t="s">
        <v>26</v>
      </c>
      <c r="C87" s="5">
        <v>45465</v>
      </c>
      <c r="D87" s="2">
        <v>119461</v>
      </c>
      <c r="E87" s="6">
        <v>5015</v>
      </c>
      <c r="F87" s="4">
        <v>49975.803166666672</v>
      </c>
      <c r="G87" s="9">
        <f t="shared" si="5"/>
        <v>9.9652648388168839</v>
      </c>
      <c r="H87" s="10">
        <v>0.15</v>
      </c>
      <c r="I87" s="11">
        <f t="shared" si="6"/>
        <v>57472.173641666668</v>
      </c>
      <c r="J87" s="9">
        <f t="shared" si="7"/>
        <v>11.460054564639416</v>
      </c>
      <c r="K87" s="9">
        <f t="shared" si="8"/>
        <v>8620.8260462500002</v>
      </c>
      <c r="L87" s="9">
        <f t="shared" si="9"/>
        <v>66092.999687916672</v>
      </c>
      <c r="M87" s="8" t="s">
        <v>51</v>
      </c>
    </row>
    <row r="88" spans="2:13" ht="49.2" x14ac:dyDescent="0.3">
      <c r="B88" s="6" t="s">
        <v>28</v>
      </c>
      <c r="C88" s="5">
        <v>45465</v>
      </c>
      <c r="D88" s="2">
        <v>119461</v>
      </c>
      <c r="E88" s="6">
        <v>1200</v>
      </c>
      <c r="F88" s="4">
        <v>11181.936166666668</v>
      </c>
      <c r="G88" s="9">
        <f t="shared" si="5"/>
        <v>9.3182801388888894</v>
      </c>
      <c r="H88" s="10">
        <v>0.15</v>
      </c>
      <c r="I88" s="11">
        <f t="shared" si="6"/>
        <v>12859.226591666667</v>
      </c>
      <c r="J88" s="9">
        <f t="shared" si="7"/>
        <v>10.716022159722224</v>
      </c>
      <c r="K88" s="9">
        <f t="shared" si="8"/>
        <v>1928.8839887500001</v>
      </c>
      <c r="L88" s="9">
        <f t="shared" si="9"/>
        <v>14788.110580416667</v>
      </c>
      <c r="M88" s="8" t="s">
        <v>51</v>
      </c>
    </row>
    <row r="89" spans="2:13" ht="49.2" x14ac:dyDescent="0.3">
      <c r="B89" s="6" t="s">
        <v>29</v>
      </c>
      <c r="C89" s="5">
        <v>45465</v>
      </c>
      <c r="D89" s="2">
        <v>119461</v>
      </c>
      <c r="E89" s="6">
        <v>165</v>
      </c>
      <c r="F89" s="4">
        <v>4050.5356666666671</v>
      </c>
      <c r="G89" s="9">
        <f t="shared" si="5"/>
        <v>24.548701010101013</v>
      </c>
      <c r="H89" s="10">
        <v>0.15</v>
      </c>
      <c r="I89" s="11">
        <f t="shared" si="6"/>
        <v>4658.1160166666668</v>
      </c>
      <c r="J89" s="9">
        <f t="shared" si="7"/>
        <v>28.231006161616161</v>
      </c>
      <c r="K89" s="9">
        <f t="shared" si="8"/>
        <v>698.71740250000005</v>
      </c>
      <c r="L89" s="9">
        <f t="shared" si="9"/>
        <v>5356.8334191666672</v>
      </c>
      <c r="M89" s="8" t="s">
        <v>51</v>
      </c>
    </row>
    <row r="90" spans="2:13" ht="73.8" x14ac:dyDescent="0.3">
      <c r="B90" s="6" t="s">
        <v>77</v>
      </c>
      <c r="C90" s="5">
        <v>45470</v>
      </c>
      <c r="D90" s="2">
        <v>122914</v>
      </c>
      <c r="E90" s="6">
        <v>428</v>
      </c>
      <c r="F90" s="4">
        <v>5956.4623999999994</v>
      </c>
      <c r="G90" s="9">
        <f t="shared" si="5"/>
        <v>13.916968224299064</v>
      </c>
      <c r="H90" s="10">
        <v>0.15</v>
      </c>
      <c r="I90" s="11">
        <f t="shared" si="6"/>
        <v>6849.9317599999986</v>
      </c>
      <c r="J90" s="9">
        <f t="shared" si="7"/>
        <v>16.004513457943922</v>
      </c>
      <c r="K90" s="9">
        <f t="shared" si="8"/>
        <v>1027.4897639999997</v>
      </c>
      <c r="L90" s="9">
        <f t="shared" si="9"/>
        <v>7877.4215239999985</v>
      </c>
      <c r="M90" s="8" t="s">
        <v>129</v>
      </c>
    </row>
    <row r="91" spans="2:13" ht="73.8" x14ac:dyDescent="0.3">
      <c r="B91" s="6" t="s">
        <v>77</v>
      </c>
      <c r="C91" s="5">
        <v>45470</v>
      </c>
      <c r="D91" s="2">
        <v>122914</v>
      </c>
      <c r="E91" s="6">
        <v>1716</v>
      </c>
      <c r="F91" s="4">
        <v>15703.3976</v>
      </c>
      <c r="G91" s="9">
        <f t="shared" si="5"/>
        <v>9.1511641025641026</v>
      </c>
      <c r="H91" s="10">
        <v>0.15</v>
      </c>
      <c r="I91" s="11">
        <f t="shared" si="6"/>
        <v>18058.90724</v>
      </c>
      <c r="J91" s="9">
        <f t="shared" si="7"/>
        <v>10.523838717948719</v>
      </c>
      <c r="K91" s="9">
        <f t="shared" si="8"/>
        <v>2708.8360859999998</v>
      </c>
      <c r="L91" s="9">
        <f t="shared" si="9"/>
        <v>20767.743326</v>
      </c>
      <c r="M91" s="8" t="s">
        <v>129</v>
      </c>
    </row>
    <row r="92" spans="2:13" ht="73.8" x14ac:dyDescent="0.3">
      <c r="B92" s="6" t="s">
        <v>78</v>
      </c>
      <c r="C92" s="5">
        <v>45470</v>
      </c>
      <c r="D92" s="2">
        <v>122914</v>
      </c>
      <c r="E92" s="6">
        <v>726</v>
      </c>
      <c r="F92" s="4">
        <v>12229.232</v>
      </c>
      <c r="G92" s="9">
        <f t="shared" si="5"/>
        <v>16.844672176308539</v>
      </c>
      <c r="H92" s="10">
        <v>0.15</v>
      </c>
      <c r="I92" s="11">
        <f t="shared" si="6"/>
        <v>14063.6168</v>
      </c>
      <c r="J92" s="9">
        <f t="shared" si="7"/>
        <v>19.371373002754822</v>
      </c>
      <c r="K92" s="9">
        <f t="shared" si="8"/>
        <v>2109.54252</v>
      </c>
      <c r="L92" s="9">
        <f t="shared" si="9"/>
        <v>16173.159319999999</v>
      </c>
      <c r="M92" s="8" t="s">
        <v>129</v>
      </c>
    </row>
    <row r="93" spans="2:13" ht="73.8" x14ac:dyDescent="0.3">
      <c r="B93" s="6" t="s">
        <v>78</v>
      </c>
      <c r="C93" s="5">
        <v>45470</v>
      </c>
      <c r="D93" s="2">
        <v>122914</v>
      </c>
      <c r="E93" s="6">
        <v>1826</v>
      </c>
      <c r="F93" s="4">
        <v>30471.263599999998</v>
      </c>
      <c r="G93" s="9">
        <f t="shared" si="5"/>
        <v>16.687438992332968</v>
      </c>
      <c r="H93" s="10">
        <v>0.15</v>
      </c>
      <c r="I93" s="11">
        <f t="shared" si="6"/>
        <v>35041.953139999998</v>
      </c>
      <c r="J93" s="9">
        <f t="shared" si="7"/>
        <v>19.190554841182912</v>
      </c>
      <c r="K93" s="9">
        <f t="shared" si="8"/>
        <v>5256.2929709999999</v>
      </c>
      <c r="L93" s="9">
        <f t="shared" si="9"/>
        <v>40298.246111</v>
      </c>
      <c r="M93" s="8" t="s">
        <v>129</v>
      </c>
    </row>
    <row r="94" spans="2:13" ht="73.8" x14ac:dyDescent="0.3">
      <c r="B94" s="6" t="s">
        <v>79</v>
      </c>
      <c r="C94" s="5">
        <v>45472</v>
      </c>
      <c r="D94" s="2">
        <v>124433</v>
      </c>
      <c r="E94" s="6">
        <v>991</v>
      </c>
      <c r="F94" s="4">
        <v>59470.946500000005</v>
      </c>
      <c r="G94" s="9">
        <f t="shared" si="5"/>
        <v>60.011045913218979</v>
      </c>
      <c r="H94" s="10">
        <v>0.15</v>
      </c>
      <c r="I94" s="11">
        <f t="shared" si="6"/>
        <v>68391.588474999997</v>
      </c>
      <c r="J94" s="9">
        <f t="shared" si="7"/>
        <v>69.012702800201808</v>
      </c>
      <c r="K94" s="9">
        <f t="shared" si="8"/>
        <v>10258.738271249998</v>
      </c>
      <c r="L94" s="9">
        <f t="shared" si="9"/>
        <v>78650.326746249993</v>
      </c>
      <c r="M94" s="8" t="s">
        <v>129</v>
      </c>
    </row>
    <row r="95" spans="2:13" ht="28.8" x14ac:dyDescent="0.3">
      <c r="B95" s="6" t="s">
        <v>80</v>
      </c>
      <c r="C95" s="5">
        <v>45480</v>
      </c>
      <c r="D95" s="2">
        <v>129565</v>
      </c>
      <c r="E95" s="6">
        <v>646</v>
      </c>
      <c r="F95" s="4">
        <v>12952.5522</v>
      </c>
      <c r="G95" s="9">
        <f t="shared" si="5"/>
        <v>20.050390402476779</v>
      </c>
      <c r="H95" s="10">
        <v>0.15</v>
      </c>
      <c r="I95" s="11">
        <f t="shared" si="6"/>
        <v>14895.435029999999</v>
      </c>
      <c r="J95" s="9">
        <f t="shared" si="7"/>
        <v>23.057948962848297</v>
      </c>
      <c r="K95" s="9">
        <f t="shared" si="8"/>
        <v>2234.3152544999998</v>
      </c>
      <c r="L95" s="9">
        <f t="shared" si="9"/>
        <v>17129.750284499998</v>
      </c>
      <c r="M95" s="8" t="s">
        <v>129</v>
      </c>
    </row>
    <row r="96" spans="2:13" ht="28.8" x14ac:dyDescent="0.3">
      <c r="B96" s="6" t="s">
        <v>80</v>
      </c>
      <c r="C96" s="5">
        <v>45480</v>
      </c>
      <c r="D96" s="2">
        <v>129565</v>
      </c>
      <c r="E96" s="6">
        <v>1354</v>
      </c>
      <c r="F96" s="4">
        <v>26935.616399999999</v>
      </c>
      <c r="G96" s="9">
        <f t="shared" si="5"/>
        <v>19.893365140324963</v>
      </c>
      <c r="H96" s="10">
        <v>0.15</v>
      </c>
      <c r="I96" s="11">
        <f t="shared" si="6"/>
        <v>30975.958859999995</v>
      </c>
      <c r="J96" s="9">
        <f t="shared" si="7"/>
        <v>22.877369911373705</v>
      </c>
      <c r="K96" s="9">
        <f t="shared" si="8"/>
        <v>4646.3938289999987</v>
      </c>
      <c r="L96" s="9">
        <f t="shared" si="9"/>
        <v>35622.352688999992</v>
      </c>
      <c r="M96" s="8" t="s">
        <v>129</v>
      </c>
    </row>
    <row r="97" spans="2:13" ht="28.8" x14ac:dyDescent="0.3">
      <c r="B97" s="6" t="s">
        <v>81</v>
      </c>
      <c r="C97" s="5">
        <v>45480</v>
      </c>
      <c r="D97" s="2">
        <v>129565</v>
      </c>
      <c r="E97" s="6">
        <v>750</v>
      </c>
      <c r="F97" s="4">
        <v>11151.2412</v>
      </c>
      <c r="G97" s="9">
        <f t="shared" si="5"/>
        <v>14.8683216</v>
      </c>
      <c r="H97" s="10">
        <v>0.15</v>
      </c>
      <c r="I97" s="11">
        <f t="shared" si="6"/>
        <v>12823.927379999999</v>
      </c>
      <c r="J97" s="9">
        <f t="shared" si="7"/>
        <v>17.09856984</v>
      </c>
      <c r="K97" s="9">
        <f t="shared" si="8"/>
        <v>1923.5891069999998</v>
      </c>
      <c r="L97" s="9">
        <f t="shared" si="9"/>
        <v>14747.516486999999</v>
      </c>
      <c r="M97" s="8" t="s">
        <v>129</v>
      </c>
    </row>
    <row r="98" spans="2:13" ht="28.8" x14ac:dyDescent="0.3">
      <c r="B98" s="6" t="s">
        <v>82</v>
      </c>
      <c r="C98" s="5">
        <v>45480</v>
      </c>
      <c r="D98" s="2">
        <v>129565</v>
      </c>
      <c r="E98" s="6">
        <v>750</v>
      </c>
      <c r="F98" s="4">
        <v>11962.8832</v>
      </c>
      <c r="G98" s="9">
        <f t="shared" si="5"/>
        <v>15.950510933333334</v>
      </c>
      <c r="H98" s="10">
        <v>0.15</v>
      </c>
      <c r="I98" s="11">
        <f t="shared" si="6"/>
        <v>13757.31568</v>
      </c>
      <c r="J98" s="9">
        <f t="shared" si="7"/>
        <v>18.343087573333332</v>
      </c>
      <c r="K98" s="9">
        <f t="shared" si="8"/>
        <v>2063.5973519999998</v>
      </c>
      <c r="L98" s="9">
        <f t="shared" si="9"/>
        <v>15820.913032</v>
      </c>
      <c r="M98" s="8" t="s">
        <v>129</v>
      </c>
    </row>
    <row r="99" spans="2:13" ht="73.8" x14ac:dyDescent="0.3">
      <c r="B99" s="6" t="s">
        <v>79</v>
      </c>
      <c r="C99" s="5">
        <v>45482</v>
      </c>
      <c r="D99" s="2">
        <v>130650</v>
      </c>
      <c r="E99" s="6">
        <v>1008</v>
      </c>
      <c r="F99" s="4">
        <v>59467.289500000006</v>
      </c>
      <c r="G99" s="9">
        <f t="shared" si="5"/>
        <v>58.995326884920644</v>
      </c>
      <c r="H99" s="10">
        <v>0.15</v>
      </c>
      <c r="I99" s="11">
        <f t="shared" si="6"/>
        <v>68387.382924999998</v>
      </c>
      <c r="J99" s="9">
        <f t="shared" si="7"/>
        <v>67.844625917658732</v>
      </c>
      <c r="K99" s="9">
        <f t="shared" si="8"/>
        <v>10258.107438749999</v>
      </c>
      <c r="L99" s="9">
        <f t="shared" si="9"/>
        <v>78645.490363749996</v>
      </c>
      <c r="M99" s="8" t="s">
        <v>129</v>
      </c>
    </row>
    <row r="100" spans="2:13" ht="49.2" x14ac:dyDescent="0.3">
      <c r="B100" s="6" t="s">
        <v>30</v>
      </c>
      <c r="C100" s="5">
        <v>45483</v>
      </c>
      <c r="D100" s="2">
        <v>131284</v>
      </c>
      <c r="E100" s="6">
        <v>851</v>
      </c>
      <c r="F100" s="4">
        <v>17179.146199999999</v>
      </c>
      <c r="G100" s="9">
        <f t="shared" si="5"/>
        <v>20.187010810810811</v>
      </c>
      <c r="H100" s="10">
        <v>0.15</v>
      </c>
      <c r="I100" s="11">
        <f t="shared" si="6"/>
        <v>19756.018129999997</v>
      </c>
      <c r="J100" s="9">
        <f t="shared" si="7"/>
        <v>23.215062432432429</v>
      </c>
      <c r="K100" s="9">
        <f t="shared" si="8"/>
        <v>2963.4027194999994</v>
      </c>
      <c r="L100" s="9">
        <f t="shared" si="9"/>
        <v>22719.420849499995</v>
      </c>
      <c r="M100" s="8" t="s">
        <v>51</v>
      </c>
    </row>
    <row r="101" spans="2:13" ht="49.2" x14ac:dyDescent="0.3">
      <c r="B101" s="6" t="s">
        <v>31</v>
      </c>
      <c r="C101" s="5">
        <v>45483</v>
      </c>
      <c r="D101" s="2">
        <v>131284</v>
      </c>
      <c r="E101" s="6">
        <v>5016</v>
      </c>
      <c r="F101" s="4">
        <v>50110.525000000001</v>
      </c>
      <c r="G101" s="9">
        <f t="shared" si="5"/>
        <v>9.9901365629984049</v>
      </c>
      <c r="H101" s="10">
        <v>0.15</v>
      </c>
      <c r="I101" s="11">
        <f t="shared" si="6"/>
        <v>57627.103749999995</v>
      </c>
      <c r="J101" s="9">
        <f t="shared" si="7"/>
        <v>11.488657047448164</v>
      </c>
      <c r="K101" s="9">
        <f t="shared" si="8"/>
        <v>8644.0655624999981</v>
      </c>
      <c r="L101" s="9">
        <f t="shared" si="9"/>
        <v>66271.169312499987</v>
      </c>
      <c r="M101" s="8" t="s">
        <v>51</v>
      </c>
    </row>
    <row r="102" spans="2:13" ht="49.2" x14ac:dyDescent="0.3">
      <c r="B102" s="6" t="s">
        <v>83</v>
      </c>
      <c r="C102" s="5">
        <v>45484</v>
      </c>
      <c r="D102" s="2">
        <v>132504</v>
      </c>
      <c r="E102" s="6">
        <v>2000</v>
      </c>
      <c r="F102" s="4">
        <v>55430.407999999996</v>
      </c>
      <c r="G102" s="9">
        <f t="shared" si="5"/>
        <v>27.715203999999996</v>
      </c>
      <c r="H102" s="10">
        <v>0.15</v>
      </c>
      <c r="I102" s="11">
        <f t="shared" si="6"/>
        <v>63744.969199999992</v>
      </c>
      <c r="J102" s="9">
        <f t="shared" si="7"/>
        <v>31.872484599999996</v>
      </c>
      <c r="K102" s="9">
        <f t="shared" si="8"/>
        <v>9561.7453799999985</v>
      </c>
      <c r="L102" s="9">
        <f t="shared" si="9"/>
        <v>73306.714579999985</v>
      </c>
      <c r="M102" s="8" t="s">
        <v>129</v>
      </c>
    </row>
    <row r="103" spans="2:13" ht="28.8" x14ac:dyDescent="0.3">
      <c r="B103" s="6" t="s">
        <v>84</v>
      </c>
      <c r="C103" s="5">
        <v>45488</v>
      </c>
      <c r="D103" s="2">
        <v>134938</v>
      </c>
      <c r="E103" s="6">
        <v>450</v>
      </c>
      <c r="F103" s="4">
        <v>22179.061166666666</v>
      </c>
      <c r="G103" s="9">
        <f t="shared" si="5"/>
        <v>49.286802592592593</v>
      </c>
      <c r="H103" s="10">
        <v>0.15</v>
      </c>
      <c r="I103" s="11">
        <f t="shared" si="6"/>
        <v>25505.920341666664</v>
      </c>
      <c r="J103" s="9">
        <f t="shared" si="7"/>
        <v>56.679822981481479</v>
      </c>
      <c r="K103" s="9">
        <f t="shared" si="8"/>
        <v>3825.8880512499995</v>
      </c>
      <c r="L103" s="9">
        <f t="shared" si="9"/>
        <v>29331.808392916664</v>
      </c>
      <c r="M103" s="8" t="s">
        <v>129</v>
      </c>
    </row>
    <row r="104" spans="2:13" ht="28.8" x14ac:dyDescent="0.3">
      <c r="B104" s="6" t="s">
        <v>85</v>
      </c>
      <c r="C104" s="5">
        <v>45488</v>
      </c>
      <c r="D104" s="2">
        <v>134938</v>
      </c>
      <c r="E104" s="6">
        <v>135</v>
      </c>
      <c r="F104" s="4">
        <v>6275.8146666666662</v>
      </c>
      <c r="G104" s="9">
        <f t="shared" si="5"/>
        <v>46.487516049382712</v>
      </c>
      <c r="H104" s="10">
        <v>0.15</v>
      </c>
      <c r="I104" s="11">
        <f t="shared" si="6"/>
        <v>7217.186866666666</v>
      </c>
      <c r="J104" s="9">
        <f t="shared" si="7"/>
        <v>53.460643456790116</v>
      </c>
      <c r="K104" s="9">
        <f t="shared" si="8"/>
        <v>1082.5780299999999</v>
      </c>
      <c r="L104" s="9">
        <f t="shared" si="9"/>
        <v>8299.7648966666657</v>
      </c>
      <c r="M104" s="8" t="s">
        <v>129</v>
      </c>
    </row>
    <row r="105" spans="2:13" ht="28.8" x14ac:dyDescent="0.3">
      <c r="B105" s="6" t="s">
        <v>38</v>
      </c>
      <c r="C105" s="5">
        <v>45488</v>
      </c>
      <c r="D105" s="2">
        <v>134938</v>
      </c>
      <c r="E105" s="6">
        <v>920</v>
      </c>
      <c r="F105" s="4">
        <v>42379.512666666669</v>
      </c>
      <c r="G105" s="9">
        <f t="shared" si="5"/>
        <v>46.06468768115942</v>
      </c>
      <c r="H105" s="10">
        <v>0.15</v>
      </c>
      <c r="I105" s="11">
        <f t="shared" si="6"/>
        <v>48736.439566666668</v>
      </c>
      <c r="J105" s="9">
        <f t="shared" si="7"/>
        <v>52.974390833333338</v>
      </c>
      <c r="K105" s="9">
        <f t="shared" si="8"/>
        <v>7310.4659350000002</v>
      </c>
      <c r="L105" s="9">
        <f t="shared" si="9"/>
        <v>56046.905501666668</v>
      </c>
      <c r="M105" s="8" t="s">
        <v>129</v>
      </c>
    </row>
    <row r="106" spans="2:13" ht="49.2" x14ac:dyDescent="0.3">
      <c r="B106" s="6" t="s">
        <v>32</v>
      </c>
      <c r="C106" s="5">
        <v>45490</v>
      </c>
      <c r="D106" s="2">
        <v>136282</v>
      </c>
      <c r="E106" s="6">
        <v>2106</v>
      </c>
      <c r="F106" s="4">
        <v>28100.844400000002</v>
      </c>
      <c r="G106" s="9">
        <f t="shared" si="5"/>
        <v>13.343230959164293</v>
      </c>
      <c r="H106" s="10">
        <v>0.15</v>
      </c>
      <c r="I106" s="11">
        <f t="shared" si="6"/>
        <v>32315.97106</v>
      </c>
      <c r="J106" s="9">
        <f t="shared" si="7"/>
        <v>15.344715603038937</v>
      </c>
      <c r="K106" s="9">
        <f t="shared" si="8"/>
        <v>4847.3956589999998</v>
      </c>
      <c r="L106" s="9">
        <f t="shared" si="9"/>
        <v>37163.366718999998</v>
      </c>
      <c r="M106" s="8" t="s">
        <v>51</v>
      </c>
    </row>
    <row r="107" spans="2:13" ht="49.2" x14ac:dyDescent="0.3">
      <c r="B107" s="6" t="s">
        <v>33</v>
      </c>
      <c r="C107" s="5">
        <v>45490</v>
      </c>
      <c r="D107" s="2">
        <v>136282</v>
      </c>
      <c r="E107" s="6">
        <v>400</v>
      </c>
      <c r="F107" s="4">
        <v>2861.27</v>
      </c>
      <c r="G107" s="9">
        <f t="shared" si="5"/>
        <v>7.1531750000000001</v>
      </c>
      <c r="H107" s="10">
        <v>0.15</v>
      </c>
      <c r="I107" s="11">
        <f t="shared" si="6"/>
        <v>3290.4604999999997</v>
      </c>
      <c r="J107" s="9">
        <f t="shared" si="7"/>
        <v>8.2261512499999991</v>
      </c>
      <c r="K107" s="9">
        <f t="shared" si="8"/>
        <v>493.56907499999994</v>
      </c>
      <c r="L107" s="9">
        <f t="shared" si="9"/>
        <v>3784.0295749999996</v>
      </c>
      <c r="M107" s="8" t="s">
        <v>51</v>
      </c>
    </row>
    <row r="108" spans="2:13" ht="49.2" x14ac:dyDescent="0.3">
      <c r="B108" s="6" t="s">
        <v>26</v>
      </c>
      <c r="C108" s="5">
        <v>45490</v>
      </c>
      <c r="D108" s="2">
        <v>136282</v>
      </c>
      <c r="E108" s="6">
        <v>3135</v>
      </c>
      <c r="F108" s="4">
        <v>28747.5815</v>
      </c>
      <c r="G108" s="9">
        <f t="shared" si="5"/>
        <v>9.1698824561403516</v>
      </c>
      <c r="H108" s="10">
        <v>0.15</v>
      </c>
      <c r="I108" s="11">
        <f t="shared" si="6"/>
        <v>33059.718724999999</v>
      </c>
      <c r="J108" s="9">
        <f t="shared" si="7"/>
        <v>10.545364824561403</v>
      </c>
      <c r="K108" s="9">
        <f t="shared" si="8"/>
        <v>4958.9578087499995</v>
      </c>
      <c r="L108" s="9">
        <f t="shared" si="9"/>
        <v>38018.676533749996</v>
      </c>
      <c r="M108" s="8" t="s">
        <v>51</v>
      </c>
    </row>
    <row r="109" spans="2:13" ht="49.2" x14ac:dyDescent="0.3">
      <c r="B109" s="6" t="s">
        <v>34</v>
      </c>
      <c r="C109" s="5">
        <v>45490</v>
      </c>
      <c r="D109" s="2">
        <v>136282</v>
      </c>
      <c r="E109" s="6">
        <v>400</v>
      </c>
      <c r="F109" s="4">
        <v>4576.4869999999992</v>
      </c>
      <c r="G109" s="9">
        <f t="shared" si="5"/>
        <v>11.441217499999999</v>
      </c>
      <c r="H109" s="10">
        <v>0.15</v>
      </c>
      <c r="I109" s="11">
        <f t="shared" si="6"/>
        <v>5262.9600499999988</v>
      </c>
      <c r="J109" s="9">
        <f t="shared" si="7"/>
        <v>13.157400124999997</v>
      </c>
      <c r="K109" s="9">
        <f t="shared" si="8"/>
        <v>789.44400749999977</v>
      </c>
      <c r="L109" s="9">
        <f t="shared" si="9"/>
        <v>6052.4040574999981</v>
      </c>
      <c r="M109" s="8" t="s">
        <v>51</v>
      </c>
    </row>
    <row r="110" spans="2:13" ht="24.6" x14ac:dyDescent="0.3">
      <c r="B110" s="2" t="s">
        <v>0</v>
      </c>
      <c r="C110" s="5">
        <v>45495</v>
      </c>
      <c r="D110" s="2">
        <v>139149</v>
      </c>
      <c r="E110" s="6">
        <v>1440</v>
      </c>
      <c r="F110" s="4">
        <v>46717.826500000003</v>
      </c>
      <c r="G110" s="9">
        <f t="shared" si="5"/>
        <v>32.442935069444445</v>
      </c>
      <c r="H110" s="10">
        <v>0.15</v>
      </c>
      <c r="I110" s="11">
        <f t="shared" si="6"/>
        <v>53725.500475000001</v>
      </c>
      <c r="J110" s="9">
        <f t="shared" si="7"/>
        <v>37.309375329861112</v>
      </c>
      <c r="K110" s="9">
        <f t="shared" si="8"/>
        <v>8058.8250712499994</v>
      </c>
      <c r="L110" s="9">
        <f t="shared" si="9"/>
        <v>61784.325546250002</v>
      </c>
      <c r="M110" s="8" t="s">
        <v>6</v>
      </c>
    </row>
    <row r="111" spans="2:13" ht="24.6" x14ac:dyDescent="0.3">
      <c r="B111" s="2" t="s">
        <v>0</v>
      </c>
      <c r="C111" s="5">
        <v>45495</v>
      </c>
      <c r="D111" s="2">
        <v>139246</v>
      </c>
      <c r="E111" s="6">
        <v>1440</v>
      </c>
      <c r="F111" s="4">
        <v>46717.826500000003</v>
      </c>
      <c r="G111" s="9">
        <f t="shared" si="5"/>
        <v>32.442935069444445</v>
      </c>
      <c r="H111" s="10">
        <v>0.15</v>
      </c>
      <c r="I111" s="11">
        <f t="shared" si="6"/>
        <v>53725.500475000001</v>
      </c>
      <c r="J111" s="9">
        <f t="shared" si="7"/>
        <v>37.309375329861112</v>
      </c>
      <c r="K111" s="9">
        <f t="shared" si="8"/>
        <v>8058.8250712499994</v>
      </c>
      <c r="L111" s="9">
        <f t="shared" si="9"/>
        <v>61784.325546250002</v>
      </c>
      <c r="M111" s="8" t="s">
        <v>6</v>
      </c>
    </row>
    <row r="112" spans="2:13" ht="49.2" x14ac:dyDescent="0.3">
      <c r="B112" s="6" t="s">
        <v>70</v>
      </c>
      <c r="C112" s="5">
        <v>45495</v>
      </c>
      <c r="D112" s="2">
        <v>139586</v>
      </c>
      <c r="E112" s="6">
        <v>2380</v>
      </c>
      <c r="F112" s="4">
        <v>54188.47</v>
      </c>
      <c r="G112" s="9">
        <f t="shared" si="5"/>
        <v>22.768264705882352</v>
      </c>
      <c r="H112" s="10">
        <v>0.15</v>
      </c>
      <c r="I112" s="11">
        <f t="shared" si="6"/>
        <v>62316.7405</v>
      </c>
      <c r="J112" s="9">
        <f t="shared" si="7"/>
        <v>26.183504411764705</v>
      </c>
      <c r="K112" s="9">
        <f t="shared" si="8"/>
        <v>9347.5110750000003</v>
      </c>
      <c r="L112" s="9">
        <f t="shared" si="9"/>
        <v>71664.251575000002</v>
      </c>
      <c r="M112" s="8" t="s">
        <v>129</v>
      </c>
    </row>
    <row r="113" spans="2:13" ht="49.2" x14ac:dyDescent="0.3">
      <c r="B113" s="6" t="s">
        <v>31</v>
      </c>
      <c r="C113" s="5">
        <v>45496</v>
      </c>
      <c r="D113" s="2">
        <v>140104</v>
      </c>
      <c r="E113" s="6">
        <v>5016</v>
      </c>
      <c r="F113" s="4">
        <v>50110.525000000001</v>
      </c>
      <c r="G113" s="9">
        <f t="shared" si="5"/>
        <v>9.9901365629984049</v>
      </c>
      <c r="H113" s="10">
        <v>0.15</v>
      </c>
      <c r="I113" s="11">
        <f t="shared" si="6"/>
        <v>57627.103749999995</v>
      </c>
      <c r="J113" s="9">
        <f t="shared" si="7"/>
        <v>11.488657047448164</v>
      </c>
      <c r="K113" s="9">
        <f t="shared" si="8"/>
        <v>8644.0655624999981</v>
      </c>
      <c r="L113" s="9">
        <f t="shared" si="9"/>
        <v>66271.169312499987</v>
      </c>
      <c r="M113" s="8" t="s">
        <v>51</v>
      </c>
    </row>
    <row r="114" spans="2:13" ht="49.2" x14ac:dyDescent="0.3">
      <c r="B114" s="6" t="s">
        <v>35</v>
      </c>
      <c r="C114" s="5">
        <v>45496</v>
      </c>
      <c r="D114" s="2">
        <v>140104</v>
      </c>
      <c r="E114" s="6">
        <v>1236</v>
      </c>
      <c r="F114" s="4">
        <v>14082.112400000002</v>
      </c>
      <c r="G114" s="9">
        <f t="shared" si="5"/>
        <v>11.393294822006474</v>
      </c>
      <c r="H114" s="10">
        <v>0.15</v>
      </c>
      <c r="I114" s="11">
        <f t="shared" si="6"/>
        <v>16194.429260000001</v>
      </c>
      <c r="J114" s="9">
        <f t="shared" si="7"/>
        <v>13.102289045307444</v>
      </c>
      <c r="K114" s="9">
        <f t="shared" si="8"/>
        <v>2429.164389</v>
      </c>
      <c r="L114" s="9">
        <f t="shared" si="9"/>
        <v>18623.593649000002</v>
      </c>
      <c r="M114" s="8" t="s">
        <v>51</v>
      </c>
    </row>
    <row r="115" spans="2:13" ht="49.2" x14ac:dyDescent="0.3">
      <c r="B115" s="6" t="s">
        <v>86</v>
      </c>
      <c r="C115" s="5">
        <v>45496</v>
      </c>
      <c r="D115" s="2">
        <v>139883</v>
      </c>
      <c r="E115" s="6">
        <v>2700</v>
      </c>
      <c r="F115" s="4">
        <v>58793.823199999999</v>
      </c>
      <c r="G115" s="9">
        <f t="shared" si="5"/>
        <v>21.775490074074074</v>
      </c>
      <c r="H115" s="10">
        <v>0.15</v>
      </c>
      <c r="I115" s="11">
        <f t="shared" si="6"/>
        <v>67612.896679999991</v>
      </c>
      <c r="J115" s="9">
        <f t="shared" si="7"/>
        <v>25.041813585185182</v>
      </c>
      <c r="K115" s="9">
        <f t="shared" si="8"/>
        <v>10141.934501999998</v>
      </c>
      <c r="L115" s="9">
        <f t="shared" si="9"/>
        <v>77754.831181999994</v>
      </c>
      <c r="M115" s="8" t="s">
        <v>129</v>
      </c>
    </row>
    <row r="116" spans="2:13" ht="28.8" x14ac:dyDescent="0.3">
      <c r="B116" s="6" t="s">
        <v>36</v>
      </c>
      <c r="C116" s="5">
        <v>45498</v>
      </c>
      <c r="D116" s="2">
        <v>142006</v>
      </c>
      <c r="E116" s="6">
        <v>150</v>
      </c>
      <c r="F116" s="4">
        <v>7201.2351666666655</v>
      </c>
      <c r="G116" s="9">
        <f t="shared" si="5"/>
        <v>48.008234444444433</v>
      </c>
      <c r="H116" s="10">
        <v>0.15</v>
      </c>
      <c r="I116" s="11">
        <f t="shared" si="6"/>
        <v>8281.4204416666653</v>
      </c>
      <c r="J116" s="9">
        <f t="shared" si="7"/>
        <v>55.209469611111103</v>
      </c>
      <c r="K116" s="9">
        <f t="shared" si="8"/>
        <v>1242.2130662499997</v>
      </c>
      <c r="L116" s="9">
        <f t="shared" si="9"/>
        <v>9523.6335079166656</v>
      </c>
      <c r="M116" s="8" t="s">
        <v>51</v>
      </c>
    </row>
    <row r="117" spans="2:13" ht="28.8" x14ac:dyDescent="0.3">
      <c r="B117" s="6" t="s">
        <v>37</v>
      </c>
      <c r="C117" s="5">
        <v>45498</v>
      </c>
      <c r="D117" s="2">
        <v>142006</v>
      </c>
      <c r="E117" s="6">
        <v>135</v>
      </c>
      <c r="F117" s="4">
        <v>6267.8146666666662</v>
      </c>
      <c r="G117" s="9">
        <f t="shared" si="5"/>
        <v>46.428256790123456</v>
      </c>
      <c r="H117" s="10">
        <v>0.15</v>
      </c>
      <c r="I117" s="11">
        <f t="shared" si="6"/>
        <v>7207.9868666666653</v>
      </c>
      <c r="J117" s="9">
        <f t="shared" si="7"/>
        <v>53.392495308641962</v>
      </c>
      <c r="K117" s="9">
        <f t="shared" si="8"/>
        <v>1081.1980299999998</v>
      </c>
      <c r="L117" s="9">
        <f t="shared" si="9"/>
        <v>8289.1848966666657</v>
      </c>
      <c r="M117" s="8" t="s">
        <v>51</v>
      </c>
    </row>
    <row r="118" spans="2:13" ht="28.8" x14ac:dyDescent="0.3">
      <c r="B118" s="6" t="s">
        <v>38</v>
      </c>
      <c r="C118" s="5">
        <v>45498</v>
      </c>
      <c r="D118" s="2">
        <v>142006</v>
      </c>
      <c r="E118" s="6">
        <v>1240</v>
      </c>
      <c r="F118" s="4">
        <v>54840.502666666667</v>
      </c>
      <c r="G118" s="9">
        <f t="shared" si="5"/>
        <v>44.226211827956988</v>
      </c>
      <c r="H118" s="10">
        <v>0.15</v>
      </c>
      <c r="I118" s="11">
        <f t="shared" si="6"/>
        <v>63066.578066666661</v>
      </c>
      <c r="J118" s="9">
        <f t="shared" si="7"/>
        <v>50.860143602150536</v>
      </c>
      <c r="K118" s="9">
        <f t="shared" si="8"/>
        <v>9459.9867099999992</v>
      </c>
      <c r="L118" s="9">
        <f t="shared" si="9"/>
        <v>72526.564776666666</v>
      </c>
      <c r="M118" s="8" t="s">
        <v>51</v>
      </c>
    </row>
    <row r="119" spans="2:13" ht="49.2" x14ac:dyDescent="0.3">
      <c r="B119" s="6" t="s">
        <v>26</v>
      </c>
      <c r="C119" s="5">
        <v>45500</v>
      </c>
      <c r="D119" s="2">
        <v>143145</v>
      </c>
      <c r="E119" s="6">
        <v>5016</v>
      </c>
      <c r="F119" s="4">
        <v>50106.025000000001</v>
      </c>
      <c r="G119" s="9">
        <f t="shared" si="5"/>
        <v>9.989239433811802</v>
      </c>
      <c r="H119" s="10">
        <v>0.15</v>
      </c>
      <c r="I119" s="11">
        <f t="shared" si="6"/>
        <v>57621.928749999999</v>
      </c>
      <c r="J119" s="9">
        <f t="shared" si="7"/>
        <v>11.487625348883572</v>
      </c>
      <c r="K119" s="9">
        <f t="shared" si="8"/>
        <v>8643.2893124999991</v>
      </c>
      <c r="L119" s="9">
        <f t="shared" si="9"/>
        <v>66265.218062500004</v>
      </c>
      <c r="M119" s="8" t="s">
        <v>51</v>
      </c>
    </row>
    <row r="120" spans="2:13" ht="49.2" x14ac:dyDescent="0.3">
      <c r="B120" s="6" t="s">
        <v>29</v>
      </c>
      <c r="C120" s="5">
        <v>45500</v>
      </c>
      <c r="D120" s="2">
        <v>143145</v>
      </c>
      <c r="E120" s="6">
        <v>600</v>
      </c>
      <c r="F120" s="4">
        <v>6316.6464999999998</v>
      </c>
      <c r="G120" s="9">
        <f t="shared" si="5"/>
        <v>10.527744166666666</v>
      </c>
      <c r="H120" s="10">
        <v>0.15</v>
      </c>
      <c r="I120" s="11">
        <f t="shared" si="6"/>
        <v>7264.1434749999989</v>
      </c>
      <c r="J120" s="9">
        <f t="shared" si="7"/>
        <v>12.106905791666664</v>
      </c>
      <c r="K120" s="9">
        <f t="shared" si="8"/>
        <v>1089.6215212499999</v>
      </c>
      <c r="L120" s="9">
        <f t="shared" si="9"/>
        <v>8353.7649962499981</v>
      </c>
      <c r="M120" s="8" t="s">
        <v>51</v>
      </c>
    </row>
    <row r="121" spans="2:13" ht="28.8" x14ac:dyDescent="0.3">
      <c r="B121" s="6" t="s">
        <v>80</v>
      </c>
      <c r="C121" s="5">
        <v>45500</v>
      </c>
      <c r="D121" s="2">
        <v>143210</v>
      </c>
      <c r="E121" s="6">
        <v>900</v>
      </c>
      <c r="F121" s="4">
        <v>15088.107466666668</v>
      </c>
      <c r="G121" s="9">
        <f t="shared" si="5"/>
        <v>16.764563851851854</v>
      </c>
      <c r="H121" s="10">
        <v>0.15</v>
      </c>
      <c r="I121" s="11">
        <f t="shared" si="6"/>
        <v>17351.323586666666</v>
      </c>
      <c r="J121" s="9">
        <f t="shared" si="7"/>
        <v>19.279248429629629</v>
      </c>
      <c r="K121" s="9">
        <f t="shared" si="8"/>
        <v>2602.6985379999996</v>
      </c>
      <c r="L121" s="9">
        <f t="shared" si="9"/>
        <v>19954.022124666666</v>
      </c>
      <c r="M121" s="8" t="s">
        <v>129</v>
      </c>
    </row>
    <row r="122" spans="2:13" ht="28.8" x14ac:dyDescent="0.3">
      <c r="B122" s="6" t="s">
        <v>87</v>
      </c>
      <c r="C122" s="5">
        <v>45500</v>
      </c>
      <c r="D122" s="2">
        <v>143210</v>
      </c>
      <c r="E122" s="6">
        <v>1000</v>
      </c>
      <c r="F122" s="4">
        <v>13762.386666666667</v>
      </c>
      <c r="G122" s="9">
        <f t="shared" si="5"/>
        <v>13.762386666666668</v>
      </c>
      <c r="H122" s="10">
        <v>0.15</v>
      </c>
      <c r="I122" s="11">
        <f t="shared" si="6"/>
        <v>15826.744666666666</v>
      </c>
      <c r="J122" s="9">
        <f t="shared" si="7"/>
        <v>15.826744666666666</v>
      </c>
      <c r="K122" s="9">
        <f t="shared" si="8"/>
        <v>2374.0116999999996</v>
      </c>
      <c r="L122" s="9">
        <f t="shared" si="9"/>
        <v>18200.756366666665</v>
      </c>
      <c r="M122" s="8" t="s">
        <v>129</v>
      </c>
    </row>
    <row r="123" spans="2:13" ht="28.8" x14ac:dyDescent="0.3">
      <c r="B123" s="6" t="s">
        <v>88</v>
      </c>
      <c r="C123" s="5">
        <v>45500</v>
      </c>
      <c r="D123" s="2">
        <v>143210</v>
      </c>
      <c r="E123" s="6">
        <v>1000</v>
      </c>
      <c r="F123" s="4">
        <v>15926.821866666667</v>
      </c>
      <c r="G123" s="9">
        <f t="shared" si="5"/>
        <v>15.926821866666668</v>
      </c>
      <c r="H123" s="10">
        <v>0.15</v>
      </c>
      <c r="I123" s="11">
        <f t="shared" si="6"/>
        <v>18315.845146666667</v>
      </c>
      <c r="J123" s="9">
        <f t="shared" si="7"/>
        <v>18.315845146666668</v>
      </c>
      <c r="K123" s="9">
        <f t="shared" si="8"/>
        <v>2747.3767720000001</v>
      </c>
      <c r="L123" s="9">
        <f t="shared" si="9"/>
        <v>21063.221918666666</v>
      </c>
      <c r="M123" s="8" t="s">
        <v>129</v>
      </c>
    </row>
    <row r="124" spans="2:13" ht="28.8" x14ac:dyDescent="0.3">
      <c r="B124" s="6" t="s">
        <v>89</v>
      </c>
      <c r="C124" s="5">
        <v>45501</v>
      </c>
      <c r="D124" s="2">
        <v>143830</v>
      </c>
      <c r="E124" s="6">
        <v>1750</v>
      </c>
      <c r="F124" s="4">
        <v>41953.307999999997</v>
      </c>
      <c r="G124" s="9">
        <f t="shared" si="5"/>
        <v>23.973318857142857</v>
      </c>
      <c r="H124" s="10">
        <v>0.15</v>
      </c>
      <c r="I124" s="11">
        <f t="shared" si="6"/>
        <v>48246.304199999991</v>
      </c>
      <c r="J124" s="9">
        <f t="shared" si="7"/>
        <v>27.569316685714281</v>
      </c>
      <c r="K124" s="9">
        <f t="shared" si="8"/>
        <v>7236.9456299999983</v>
      </c>
      <c r="L124" s="9">
        <f t="shared" si="9"/>
        <v>55483.249829999986</v>
      </c>
      <c r="M124" s="8" t="s">
        <v>129</v>
      </c>
    </row>
    <row r="125" spans="2:13" ht="28.8" x14ac:dyDescent="0.3">
      <c r="B125" s="6" t="s">
        <v>90</v>
      </c>
      <c r="C125" s="5">
        <v>45517</v>
      </c>
      <c r="D125" s="2">
        <v>154852</v>
      </c>
      <c r="E125" s="6">
        <v>2160</v>
      </c>
      <c r="F125" s="4">
        <v>46323.455600000001</v>
      </c>
      <c r="G125" s="9">
        <f t="shared" si="5"/>
        <v>21.44604425925926</v>
      </c>
      <c r="H125" s="10">
        <v>0.15</v>
      </c>
      <c r="I125" s="11">
        <f t="shared" si="6"/>
        <v>53271.973939999996</v>
      </c>
      <c r="J125" s="9">
        <f t="shared" si="7"/>
        <v>24.662950898148146</v>
      </c>
      <c r="K125" s="9">
        <f t="shared" si="8"/>
        <v>7990.7960909999993</v>
      </c>
      <c r="L125" s="9">
        <f t="shared" si="9"/>
        <v>61262.770030999993</v>
      </c>
      <c r="M125" s="8" t="s">
        <v>129</v>
      </c>
    </row>
    <row r="126" spans="2:13" ht="28.8" x14ac:dyDescent="0.3">
      <c r="B126" s="6" t="s">
        <v>91</v>
      </c>
      <c r="C126" s="5">
        <v>45517</v>
      </c>
      <c r="D126" s="2">
        <v>154921</v>
      </c>
      <c r="E126" s="6">
        <v>3400</v>
      </c>
      <c r="F126" s="4">
        <v>31659.891799999998</v>
      </c>
      <c r="G126" s="9">
        <f t="shared" si="5"/>
        <v>9.3117328823529402</v>
      </c>
      <c r="H126" s="10">
        <v>0.15</v>
      </c>
      <c r="I126" s="11">
        <f t="shared" si="6"/>
        <v>36408.875569999997</v>
      </c>
      <c r="J126" s="9">
        <f t="shared" si="7"/>
        <v>10.708492814705881</v>
      </c>
      <c r="K126" s="9">
        <f t="shared" si="8"/>
        <v>5461.3313354999991</v>
      </c>
      <c r="L126" s="9">
        <f t="shared" si="9"/>
        <v>41870.206905499996</v>
      </c>
      <c r="M126" s="8" t="s">
        <v>129</v>
      </c>
    </row>
    <row r="127" spans="2:13" ht="28.8" x14ac:dyDescent="0.3">
      <c r="B127" s="6" t="s">
        <v>92</v>
      </c>
      <c r="C127" s="5">
        <v>45517</v>
      </c>
      <c r="D127" s="2">
        <v>154921</v>
      </c>
      <c r="E127" s="6">
        <v>1500</v>
      </c>
      <c r="F127" s="4">
        <v>15805.2492</v>
      </c>
      <c r="G127" s="9">
        <f t="shared" si="5"/>
        <v>10.536832800000001</v>
      </c>
      <c r="H127" s="10">
        <v>0.15</v>
      </c>
      <c r="I127" s="11">
        <f t="shared" si="6"/>
        <v>18176.03658</v>
      </c>
      <c r="J127" s="9">
        <f t="shared" si="7"/>
        <v>12.117357719999999</v>
      </c>
      <c r="K127" s="9">
        <f t="shared" si="8"/>
        <v>2726.405487</v>
      </c>
      <c r="L127" s="9">
        <f t="shared" si="9"/>
        <v>20902.442067</v>
      </c>
      <c r="M127" s="8" t="s">
        <v>129</v>
      </c>
    </row>
    <row r="128" spans="2:13" ht="49.2" x14ac:dyDescent="0.3">
      <c r="B128" s="6" t="s">
        <v>93</v>
      </c>
      <c r="C128" s="5">
        <v>45521</v>
      </c>
      <c r="D128" s="2">
        <v>157740</v>
      </c>
      <c r="E128" s="6">
        <v>900</v>
      </c>
      <c r="F128" s="4">
        <v>26030.313000000002</v>
      </c>
      <c r="G128" s="9">
        <f t="shared" si="5"/>
        <v>28.922570000000004</v>
      </c>
      <c r="H128" s="10">
        <v>0.15</v>
      </c>
      <c r="I128" s="11">
        <f t="shared" si="6"/>
        <v>29934.859949999998</v>
      </c>
      <c r="J128" s="9">
        <f t="shared" si="7"/>
        <v>33.260955500000001</v>
      </c>
      <c r="K128" s="9">
        <f t="shared" si="8"/>
        <v>4490.2289924999995</v>
      </c>
      <c r="L128" s="9">
        <f t="shared" si="9"/>
        <v>34425.088942499999</v>
      </c>
      <c r="M128" s="8" t="s">
        <v>129</v>
      </c>
    </row>
    <row r="129" spans="2:13" ht="49.2" x14ac:dyDescent="0.3">
      <c r="B129" s="6" t="s">
        <v>94</v>
      </c>
      <c r="C129" s="5">
        <v>45521</v>
      </c>
      <c r="D129" s="2">
        <v>157740</v>
      </c>
      <c r="E129" s="6">
        <v>1172</v>
      </c>
      <c r="F129" s="4">
        <v>33789.514999999999</v>
      </c>
      <c r="G129" s="9">
        <f t="shared" si="5"/>
        <v>28.830644197952218</v>
      </c>
      <c r="H129" s="10">
        <v>0.15</v>
      </c>
      <c r="I129" s="11">
        <f t="shared" si="6"/>
        <v>38857.942249999993</v>
      </c>
      <c r="J129" s="9">
        <f t="shared" si="7"/>
        <v>33.155240827645045</v>
      </c>
      <c r="K129" s="9">
        <f t="shared" si="8"/>
        <v>5828.6913374999986</v>
      </c>
      <c r="L129" s="9">
        <f t="shared" si="9"/>
        <v>44686.633587499993</v>
      </c>
      <c r="M129" s="8" t="s">
        <v>129</v>
      </c>
    </row>
    <row r="130" spans="2:13" ht="28.8" x14ac:dyDescent="0.3">
      <c r="B130" s="6" t="s">
        <v>91</v>
      </c>
      <c r="C130" s="5">
        <v>45525</v>
      </c>
      <c r="D130" s="2">
        <v>161175</v>
      </c>
      <c r="E130" s="6">
        <v>464</v>
      </c>
      <c r="F130" s="4">
        <v>7633.3732</v>
      </c>
      <c r="G130" s="9">
        <f t="shared" ref="G130:G193" si="10">F130/E130</f>
        <v>16.451235344827587</v>
      </c>
      <c r="H130" s="10">
        <v>0.15</v>
      </c>
      <c r="I130" s="11">
        <f t="shared" ref="I130:I193" si="11">F130*(1+H130)</f>
        <v>8778.3791799999999</v>
      </c>
      <c r="J130" s="9">
        <f t="shared" ref="J130:J193" si="12">I130/E130</f>
        <v>18.918920646551722</v>
      </c>
      <c r="K130" s="9">
        <f t="shared" ref="K130:K193" si="13">I130*0.15</f>
        <v>1316.756877</v>
      </c>
      <c r="L130" s="9">
        <f t="shared" ref="L130:L193" si="14">K130+I130</f>
        <v>10095.136057</v>
      </c>
      <c r="M130" s="8" t="s">
        <v>129</v>
      </c>
    </row>
    <row r="131" spans="2:13" ht="28.8" x14ac:dyDescent="0.3">
      <c r="B131" s="6" t="s">
        <v>92</v>
      </c>
      <c r="C131" s="5">
        <v>45525</v>
      </c>
      <c r="D131" s="2">
        <v>161175</v>
      </c>
      <c r="E131" s="6">
        <v>2200</v>
      </c>
      <c r="F131" s="4">
        <v>39637.6564</v>
      </c>
      <c r="G131" s="9">
        <f t="shared" si="10"/>
        <v>18.017116545454545</v>
      </c>
      <c r="H131" s="10">
        <v>0.15</v>
      </c>
      <c r="I131" s="11">
        <f t="shared" si="11"/>
        <v>45583.304859999997</v>
      </c>
      <c r="J131" s="9">
        <f t="shared" si="12"/>
        <v>20.719684027272727</v>
      </c>
      <c r="K131" s="9">
        <f t="shared" si="13"/>
        <v>6837.4957289999993</v>
      </c>
      <c r="L131" s="9">
        <f t="shared" si="14"/>
        <v>52420.800588999999</v>
      </c>
      <c r="M131" s="8" t="s">
        <v>129</v>
      </c>
    </row>
    <row r="132" spans="2:13" ht="28.8" x14ac:dyDescent="0.3">
      <c r="B132" s="6" t="s">
        <v>95</v>
      </c>
      <c r="C132" s="5">
        <v>45526</v>
      </c>
      <c r="D132" s="2">
        <v>161879</v>
      </c>
      <c r="E132" s="6">
        <v>3240</v>
      </c>
      <c r="F132" s="4">
        <v>58586.351199999997</v>
      </c>
      <c r="G132" s="9">
        <f t="shared" si="10"/>
        <v>18.082207160493827</v>
      </c>
      <c r="H132" s="10">
        <v>0.15</v>
      </c>
      <c r="I132" s="11">
        <f t="shared" si="11"/>
        <v>67374.303879999992</v>
      </c>
      <c r="J132" s="9">
        <f t="shared" si="12"/>
        <v>20.794538234567899</v>
      </c>
      <c r="K132" s="9">
        <f t="shared" si="13"/>
        <v>10106.145581999999</v>
      </c>
      <c r="L132" s="9">
        <f t="shared" si="14"/>
        <v>77480.44946199999</v>
      </c>
      <c r="M132" s="8" t="s">
        <v>129</v>
      </c>
    </row>
    <row r="133" spans="2:13" ht="49.2" x14ac:dyDescent="0.3">
      <c r="B133" s="6" t="s">
        <v>96</v>
      </c>
      <c r="C133" s="5">
        <v>45526</v>
      </c>
      <c r="D133" s="2">
        <v>162090</v>
      </c>
      <c r="E133" s="6">
        <v>2380</v>
      </c>
      <c r="F133" s="4">
        <v>54188.47</v>
      </c>
      <c r="G133" s="9">
        <f t="shared" si="10"/>
        <v>22.768264705882352</v>
      </c>
      <c r="H133" s="10">
        <v>0.15</v>
      </c>
      <c r="I133" s="11">
        <f t="shared" si="11"/>
        <v>62316.7405</v>
      </c>
      <c r="J133" s="9">
        <f t="shared" si="12"/>
        <v>26.183504411764705</v>
      </c>
      <c r="K133" s="9">
        <f t="shared" si="13"/>
        <v>9347.5110750000003</v>
      </c>
      <c r="L133" s="9">
        <f t="shared" si="14"/>
        <v>71664.251575000002</v>
      </c>
      <c r="M133" s="8" t="s">
        <v>129</v>
      </c>
    </row>
    <row r="134" spans="2:13" ht="49.2" x14ac:dyDescent="0.3">
      <c r="B134" s="6" t="s">
        <v>83</v>
      </c>
      <c r="C134" s="5">
        <v>45527</v>
      </c>
      <c r="D134" s="2">
        <v>162166</v>
      </c>
      <c r="E134" s="6">
        <v>2000</v>
      </c>
      <c r="F134" s="4">
        <v>55441.014499999997</v>
      </c>
      <c r="G134" s="9">
        <f t="shared" si="10"/>
        <v>27.720507249999997</v>
      </c>
      <c r="H134" s="10">
        <v>0.15</v>
      </c>
      <c r="I134" s="11">
        <f t="shared" si="11"/>
        <v>63757.166674999993</v>
      </c>
      <c r="J134" s="9">
        <f t="shared" si="12"/>
        <v>31.878583337499997</v>
      </c>
      <c r="K134" s="9">
        <f t="shared" si="13"/>
        <v>9563.5750012499993</v>
      </c>
      <c r="L134" s="9">
        <f t="shared" si="14"/>
        <v>73320.741676249992</v>
      </c>
      <c r="M134" s="8" t="s">
        <v>129</v>
      </c>
    </row>
    <row r="135" spans="2:13" ht="28.8" x14ac:dyDescent="0.3">
      <c r="B135" s="6" t="s">
        <v>99</v>
      </c>
      <c r="C135" s="5">
        <v>45530</v>
      </c>
      <c r="D135" s="2">
        <v>174414</v>
      </c>
      <c r="E135" s="6">
        <v>10800</v>
      </c>
      <c r="F135" s="4">
        <v>76441.997999999992</v>
      </c>
      <c r="G135" s="9">
        <f t="shared" si="10"/>
        <v>7.0779627777777767</v>
      </c>
      <c r="H135" s="10">
        <v>0.15</v>
      </c>
      <c r="I135" s="11">
        <f t="shared" si="11"/>
        <v>87908.297699999981</v>
      </c>
      <c r="J135" s="9">
        <f t="shared" si="12"/>
        <v>8.1396571944444425</v>
      </c>
      <c r="K135" s="9">
        <f t="shared" si="13"/>
        <v>13186.244654999997</v>
      </c>
      <c r="L135" s="9">
        <f t="shared" si="14"/>
        <v>101094.54235499998</v>
      </c>
      <c r="M135" s="8" t="s">
        <v>129</v>
      </c>
    </row>
    <row r="136" spans="2:13" ht="49.2" x14ac:dyDescent="0.3">
      <c r="B136" s="6" t="s">
        <v>39</v>
      </c>
      <c r="C136" s="5">
        <v>45532</v>
      </c>
      <c r="D136" s="2">
        <v>166306</v>
      </c>
      <c r="E136" s="6">
        <v>2500</v>
      </c>
      <c r="F136" s="4">
        <v>30395.185666666664</v>
      </c>
      <c r="G136" s="9">
        <f t="shared" si="10"/>
        <v>12.158074266666667</v>
      </c>
      <c r="H136" s="10">
        <v>0.15</v>
      </c>
      <c r="I136" s="11">
        <f t="shared" si="11"/>
        <v>34954.463516666663</v>
      </c>
      <c r="J136" s="9">
        <f t="shared" si="12"/>
        <v>13.981785406666665</v>
      </c>
      <c r="K136" s="9">
        <f t="shared" si="13"/>
        <v>5243.1695274999993</v>
      </c>
      <c r="L136" s="9">
        <f t="shared" si="14"/>
        <v>40197.633044166665</v>
      </c>
      <c r="M136" s="8" t="s">
        <v>51</v>
      </c>
    </row>
    <row r="137" spans="2:13" ht="49.2" x14ac:dyDescent="0.3">
      <c r="B137" s="6" t="s">
        <v>39</v>
      </c>
      <c r="C137" s="5">
        <v>45532</v>
      </c>
      <c r="D137" s="2">
        <v>166306</v>
      </c>
      <c r="E137" s="6">
        <v>1500</v>
      </c>
      <c r="F137" s="4">
        <v>18334.980166666664</v>
      </c>
      <c r="G137" s="9">
        <f t="shared" si="10"/>
        <v>12.223320111111109</v>
      </c>
      <c r="H137" s="10">
        <v>0.15</v>
      </c>
      <c r="I137" s="11">
        <f t="shared" si="11"/>
        <v>21085.227191666661</v>
      </c>
      <c r="J137" s="9">
        <f t="shared" si="12"/>
        <v>14.056818127777774</v>
      </c>
      <c r="K137" s="9">
        <f t="shared" si="13"/>
        <v>3162.784078749999</v>
      </c>
      <c r="L137" s="9">
        <f t="shared" si="14"/>
        <v>24248.01127041666</v>
      </c>
      <c r="M137" s="8" t="s">
        <v>51</v>
      </c>
    </row>
    <row r="138" spans="2:13" ht="49.2" x14ac:dyDescent="0.3">
      <c r="B138" s="2" t="s">
        <v>40</v>
      </c>
      <c r="C138" s="5">
        <v>45532</v>
      </c>
      <c r="D138" s="2">
        <v>166306</v>
      </c>
      <c r="E138" s="6">
        <v>950</v>
      </c>
      <c r="F138" s="4">
        <v>10021.479166666668</v>
      </c>
      <c r="G138" s="9">
        <f t="shared" si="10"/>
        <v>10.548925438596493</v>
      </c>
      <c r="H138" s="10">
        <v>0.15</v>
      </c>
      <c r="I138" s="11">
        <f t="shared" si="11"/>
        <v>11524.701041666667</v>
      </c>
      <c r="J138" s="9">
        <f t="shared" si="12"/>
        <v>12.131264254385965</v>
      </c>
      <c r="K138" s="9">
        <f t="shared" si="13"/>
        <v>1728.7051562500001</v>
      </c>
      <c r="L138" s="9">
        <f t="shared" si="14"/>
        <v>13253.406197916667</v>
      </c>
      <c r="M138" s="8" t="s">
        <v>51</v>
      </c>
    </row>
    <row r="139" spans="2:13" ht="28.8" x14ac:dyDescent="0.3">
      <c r="B139" s="6" t="s">
        <v>101</v>
      </c>
      <c r="C139" s="5">
        <v>45535</v>
      </c>
      <c r="D139" s="2">
        <v>178146</v>
      </c>
      <c r="E139" s="6">
        <v>1850</v>
      </c>
      <c r="F139" s="4">
        <v>53307.341466666672</v>
      </c>
      <c r="G139" s="9">
        <f t="shared" si="10"/>
        <v>28.814779171171175</v>
      </c>
      <c r="H139" s="10">
        <v>0.15</v>
      </c>
      <c r="I139" s="11">
        <f t="shared" si="11"/>
        <v>61303.442686666669</v>
      </c>
      <c r="J139" s="9">
        <f t="shared" si="12"/>
        <v>33.136996046846846</v>
      </c>
      <c r="K139" s="9">
        <f t="shared" si="13"/>
        <v>9195.5164029999996</v>
      </c>
      <c r="L139" s="9">
        <f t="shared" si="14"/>
        <v>70498.959089666663</v>
      </c>
      <c r="M139" s="8" t="s">
        <v>129</v>
      </c>
    </row>
    <row r="140" spans="2:13" ht="28.8" x14ac:dyDescent="0.3">
      <c r="B140" s="6" t="s">
        <v>102</v>
      </c>
      <c r="C140" s="5">
        <v>45535</v>
      </c>
      <c r="D140" s="2">
        <v>178146</v>
      </c>
      <c r="E140" s="6">
        <v>872</v>
      </c>
      <c r="F140" s="4">
        <v>23467.080066666662</v>
      </c>
      <c r="G140" s="9">
        <f t="shared" si="10"/>
        <v>26.911789067278281</v>
      </c>
      <c r="H140" s="10">
        <v>0.15</v>
      </c>
      <c r="I140" s="11">
        <f t="shared" si="11"/>
        <v>26987.14207666666</v>
      </c>
      <c r="J140" s="9">
        <f t="shared" si="12"/>
        <v>30.948557427370023</v>
      </c>
      <c r="K140" s="9">
        <f t="shared" si="13"/>
        <v>4048.071311499999</v>
      </c>
      <c r="L140" s="9">
        <f t="shared" si="14"/>
        <v>31035.21338816666</v>
      </c>
      <c r="M140" s="8" t="s">
        <v>129</v>
      </c>
    </row>
    <row r="141" spans="2:13" ht="28.8" x14ac:dyDescent="0.3">
      <c r="B141" s="6" t="s">
        <v>101</v>
      </c>
      <c r="C141" s="5">
        <v>45535</v>
      </c>
      <c r="D141" s="2">
        <v>178146</v>
      </c>
      <c r="E141" s="6">
        <v>1000</v>
      </c>
      <c r="F141" s="4">
        <v>27956.890266666665</v>
      </c>
      <c r="G141" s="9">
        <f t="shared" si="10"/>
        <v>27.956890266666665</v>
      </c>
      <c r="H141" s="10">
        <v>0.15</v>
      </c>
      <c r="I141" s="11">
        <f t="shared" si="11"/>
        <v>32150.423806666662</v>
      </c>
      <c r="J141" s="9">
        <f t="shared" si="12"/>
        <v>32.150423806666659</v>
      </c>
      <c r="K141" s="9">
        <f t="shared" si="13"/>
        <v>4822.5635709999988</v>
      </c>
      <c r="L141" s="9">
        <f t="shared" si="14"/>
        <v>36972.987377666665</v>
      </c>
      <c r="M141" s="8" t="s">
        <v>129</v>
      </c>
    </row>
    <row r="142" spans="2:13" ht="49.2" x14ac:dyDescent="0.3">
      <c r="B142" s="6" t="s">
        <v>41</v>
      </c>
      <c r="C142" s="5">
        <v>45540</v>
      </c>
      <c r="D142" s="2">
        <v>172483</v>
      </c>
      <c r="E142" s="6">
        <v>2340</v>
      </c>
      <c r="F142" s="4">
        <v>21689.864500000003</v>
      </c>
      <c r="G142" s="9">
        <f t="shared" si="10"/>
        <v>9.2691728632478654</v>
      </c>
      <c r="H142" s="10">
        <v>0.15</v>
      </c>
      <c r="I142" s="11">
        <f t="shared" si="11"/>
        <v>24943.344175000002</v>
      </c>
      <c r="J142" s="9">
        <f t="shared" si="12"/>
        <v>10.659548792735043</v>
      </c>
      <c r="K142" s="9">
        <f t="shared" si="13"/>
        <v>3741.5016262500003</v>
      </c>
      <c r="L142" s="9">
        <f t="shared" si="14"/>
        <v>28684.845801250001</v>
      </c>
      <c r="M142" s="8" t="s">
        <v>51</v>
      </c>
    </row>
    <row r="143" spans="2:13" ht="49.2" x14ac:dyDescent="0.3">
      <c r="B143" s="6" t="s">
        <v>39</v>
      </c>
      <c r="C143" s="5">
        <v>45540</v>
      </c>
      <c r="D143" s="2">
        <v>172483</v>
      </c>
      <c r="E143" s="6">
        <v>3900</v>
      </c>
      <c r="F143" s="4">
        <v>44267.017</v>
      </c>
      <c r="G143" s="9">
        <f t="shared" si="10"/>
        <v>11.350517179487179</v>
      </c>
      <c r="H143" s="10">
        <v>0.15</v>
      </c>
      <c r="I143" s="11">
        <f t="shared" si="11"/>
        <v>50907.069549999993</v>
      </c>
      <c r="J143" s="9">
        <f t="shared" si="12"/>
        <v>13.053094756410255</v>
      </c>
      <c r="K143" s="9">
        <f t="shared" si="13"/>
        <v>7636.0604324999986</v>
      </c>
      <c r="L143" s="9">
        <f t="shared" si="14"/>
        <v>58543.129982499988</v>
      </c>
      <c r="M143" s="8" t="s">
        <v>51</v>
      </c>
    </row>
    <row r="144" spans="2:13" ht="28.8" x14ac:dyDescent="0.3">
      <c r="B144" s="6" t="s">
        <v>97</v>
      </c>
      <c r="C144" s="5">
        <v>45540</v>
      </c>
      <c r="D144" s="2">
        <v>172184</v>
      </c>
      <c r="E144" s="6">
        <v>1500</v>
      </c>
      <c r="F144" s="4">
        <v>23917.9218</v>
      </c>
      <c r="G144" s="9">
        <f t="shared" si="10"/>
        <v>15.9452812</v>
      </c>
      <c r="H144" s="10">
        <v>0.15</v>
      </c>
      <c r="I144" s="11">
        <f t="shared" si="11"/>
        <v>27505.610069999999</v>
      </c>
      <c r="J144" s="9">
        <f t="shared" si="12"/>
        <v>18.33707338</v>
      </c>
      <c r="K144" s="9">
        <f t="shared" si="13"/>
        <v>4125.8415104999995</v>
      </c>
      <c r="L144" s="9">
        <f t="shared" si="14"/>
        <v>31631.451580499997</v>
      </c>
      <c r="M144" s="8" t="s">
        <v>129</v>
      </c>
    </row>
    <row r="145" spans="2:13" ht="28.8" x14ac:dyDescent="0.3">
      <c r="B145" s="6" t="s">
        <v>91</v>
      </c>
      <c r="C145" s="5">
        <v>45540</v>
      </c>
      <c r="D145" s="2">
        <v>172184</v>
      </c>
      <c r="E145" s="6">
        <v>3432</v>
      </c>
      <c r="F145" s="4">
        <v>43093.215799999998</v>
      </c>
      <c r="G145" s="9">
        <f t="shared" si="10"/>
        <v>12.55629831002331</v>
      </c>
      <c r="H145" s="10">
        <v>0.15</v>
      </c>
      <c r="I145" s="11">
        <f t="shared" si="11"/>
        <v>49557.198169999996</v>
      </c>
      <c r="J145" s="9">
        <f t="shared" si="12"/>
        <v>14.439743056526805</v>
      </c>
      <c r="K145" s="9">
        <f t="shared" si="13"/>
        <v>7433.5797254999989</v>
      </c>
      <c r="L145" s="9">
        <f t="shared" si="14"/>
        <v>56990.777895499996</v>
      </c>
      <c r="M145" s="8" t="s">
        <v>129</v>
      </c>
    </row>
    <row r="146" spans="2:13" ht="28.8" x14ac:dyDescent="0.3">
      <c r="B146" s="6" t="s">
        <v>104</v>
      </c>
      <c r="C146" s="5">
        <v>45542</v>
      </c>
      <c r="D146" s="2">
        <v>183291</v>
      </c>
      <c r="E146" s="6">
        <v>3290</v>
      </c>
      <c r="F146" s="4">
        <v>30695.119500000001</v>
      </c>
      <c r="G146" s="9">
        <f t="shared" si="10"/>
        <v>9.3298235562310037</v>
      </c>
      <c r="H146" s="10">
        <v>0.15</v>
      </c>
      <c r="I146" s="11">
        <f t="shared" si="11"/>
        <v>35299.387425000001</v>
      </c>
      <c r="J146" s="9">
        <f t="shared" si="12"/>
        <v>10.729297089665653</v>
      </c>
      <c r="K146" s="9">
        <f t="shared" si="13"/>
        <v>5294.9081137499998</v>
      </c>
      <c r="L146" s="9">
        <f t="shared" si="14"/>
        <v>40594.295538749997</v>
      </c>
      <c r="M146" s="8" t="s">
        <v>129</v>
      </c>
    </row>
    <row r="147" spans="2:13" ht="28.8" x14ac:dyDescent="0.3">
      <c r="B147" s="6" t="s">
        <v>101</v>
      </c>
      <c r="C147" s="5">
        <v>45542</v>
      </c>
      <c r="D147" s="2">
        <v>183366</v>
      </c>
      <c r="E147" s="6">
        <v>3500</v>
      </c>
      <c r="F147" s="4">
        <v>100752.72140000001</v>
      </c>
      <c r="G147" s="9">
        <f t="shared" si="10"/>
        <v>28.786491828571432</v>
      </c>
      <c r="H147" s="10">
        <v>0.15</v>
      </c>
      <c r="I147" s="11">
        <f t="shared" si="11"/>
        <v>115865.62961</v>
      </c>
      <c r="J147" s="9">
        <f t="shared" si="12"/>
        <v>33.104465602857147</v>
      </c>
      <c r="K147" s="9">
        <f t="shared" si="13"/>
        <v>17379.844441500001</v>
      </c>
      <c r="L147" s="9">
        <f t="shared" si="14"/>
        <v>133245.4740515</v>
      </c>
      <c r="M147" s="8" t="s">
        <v>129</v>
      </c>
    </row>
    <row r="148" spans="2:13" ht="28.8" x14ac:dyDescent="0.3">
      <c r="B148" s="6" t="s">
        <v>102</v>
      </c>
      <c r="C148" s="5">
        <v>45542</v>
      </c>
      <c r="D148" s="2">
        <v>183366</v>
      </c>
      <c r="E148" s="6">
        <v>1020</v>
      </c>
      <c r="F148" s="4">
        <v>27533.4758</v>
      </c>
      <c r="G148" s="9">
        <f t="shared" si="10"/>
        <v>26.993603725490196</v>
      </c>
      <c r="H148" s="10">
        <v>0.15</v>
      </c>
      <c r="I148" s="11">
        <f t="shared" si="11"/>
        <v>31663.497169999999</v>
      </c>
      <c r="J148" s="9">
        <f t="shared" si="12"/>
        <v>31.042644284313724</v>
      </c>
      <c r="K148" s="9">
        <f t="shared" si="13"/>
        <v>4749.5245754999996</v>
      </c>
      <c r="L148" s="9">
        <f t="shared" si="14"/>
        <v>36413.021745499995</v>
      </c>
      <c r="M148" s="8" t="s">
        <v>129</v>
      </c>
    </row>
    <row r="149" spans="2:13" ht="49.2" x14ac:dyDescent="0.3">
      <c r="B149" s="6" t="s">
        <v>42</v>
      </c>
      <c r="C149" s="5">
        <v>45543</v>
      </c>
      <c r="D149" s="2">
        <v>174366</v>
      </c>
      <c r="E149" s="6">
        <v>2464</v>
      </c>
      <c r="F149" s="4">
        <v>43281.201999999997</v>
      </c>
      <c r="G149" s="9">
        <f t="shared" si="10"/>
        <v>17.565422889610389</v>
      </c>
      <c r="H149" s="10">
        <v>0.15</v>
      </c>
      <c r="I149" s="11">
        <f t="shared" si="11"/>
        <v>49773.38229999999</v>
      </c>
      <c r="J149" s="9">
        <f t="shared" si="12"/>
        <v>20.200236323051943</v>
      </c>
      <c r="K149" s="9">
        <f t="shared" si="13"/>
        <v>7466.0073449999982</v>
      </c>
      <c r="L149" s="9">
        <f t="shared" si="14"/>
        <v>57239.389644999988</v>
      </c>
      <c r="M149" s="8" t="s">
        <v>51</v>
      </c>
    </row>
    <row r="150" spans="2:13" ht="49.2" x14ac:dyDescent="0.3">
      <c r="B150" s="6" t="s">
        <v>43</v>
      </c>
      <c r="C150" s="5">
        <v>45543</v>
      </c>
      <c r="D150" s="2">
        <v>174366</v>
      </c>
      <c r="E150" s="6">
        <v>1320</v>
      </c>
      <c r="F150" s="4">
        <v>20876.228499999997</v>
      </c>
      <c r="G150" s="9">
        <f t="shared" si="10"/>
        <v>15.815324621212119</v>
      </c>
      <c r="H150" s="10">
        <v>0.15</v>
      </c>
      <c r="I150" s="11">
        <f t="shared" si="11"/>
        <v>24007.662774999993</v>
      </c>
      <c r="J150" s="9">
        <f t="shared" si="12"/>
        <v>18.187623314393935</v>
      </c>
      <c r="K150" s="9">
        <f t="shared" si="13"/>
        <v>3601.1494162499989</v>
      </c>
      <c r="L150" s="9">
        <f t="shared" si="14"/>
        <v>27608.812191249992</v>
      </c>
      <c r="M150" s="8" t="s">
        <v>51</v>
      </c>
    </row>
    <row r="151" spans="2:13" ht="28.8" x14ac:dyDescent="0.3">
      <c r="B151" s="6" t="s">
        <v>98</v>
      </c>
      <c r="C151" s="5">
        <v>45543</v>
      </c>
      <c r="D151" s="2">
        <v>173953</v>
      </c>
      <c r="E151" s="6">
        <v>2296</v>
      </c>
      <c r="F151" s="4">
        <v>53482.79</v>
      </c>
      <c r="G151" s="9">
        <f t="shared" si="10"/>
        <v>23.293898083623695</v>
      </c>
      <c r="H151" s="10">
        <v>0.15</v>
      </c>
      <c r="I151" s="11">
        <f t="shared" si="11"/>
        <v>61505.208499999993</v>
      </c>
      <c r="J151" s="9">
        <f t="shared" si="12"/>
        <v>26.787982796167245</v>
      </c>
      <c r="K151" s="9">
        <f t="shared" si="13"/>
        <v>9225.7812749999994</v>
      </c>
      <c r="L151" s="9">
        <f t="shared" si="14"/>
        <v>70730.989774999995</v>
      </c>
      <c r="M151" s="8" t="s">
        <v>129</v>
      </c>
    </row>
    <row r="152" spans="2:13" ht="28.8" x14ac:dyDescent="0.3">
      <c r="B152" s="6" t="s">
        <v>100</v>
      </c>
      <c r="C152" s="5">
        <v>45547</v>
      </c>
      <c r="D152" s="2">
        <v>177060</v>
      </c>
      <c r="E152" s="6">
        <v>1872</v>
      </c>
      <c r="F152" s="4">
        <v>63983.027000000002</v>
      </c>
      <c r="G152" s="9">
        <f t="shared" si="10"/>
        <v>34.178967414529914</v>
      </c>
      <c r="H152" s="10">
        <v>0.15</v>
      </c>
      <c r="I152" s="11">
        <f t="shared" si="11"/>
        <v>73580.481050000002</v>
      </c>
      <c r="J152" s="9">
        <f t="shared" si="12"/>
        <v>39.305812526709403</v>
      </c>
      <c r="K152" s="9">
        <f t="shared" si="13"/>
        <v>11037.072157500001</v>
      </c>
      <c r="L152" s="9">
        <f t="shared" si="14"/>
        <v>84617.553207500008</v>
      </c>
      <c r="M152" s="8" t="s">
        <v>129</v>
      </c>
    </row>
    <row r="153" spans="2:13" ht="24.6" x14ac:dyDescent="0.3">
      <c r="B153" s="2" t="s">
        <v>1</v>
      </c>
      <c r="C153" s="5">
        <v>45552</v>
      </c>
      <c r="D153" s="2">
        <v>180710</v>
      </c>
      <c r="E153" s="6">
        <v>1440</v>
      </c>
      <c r="F153" s="4">
        <v>52508.187999999995</v>
      </c>
      <c r="G153" s="9">
        <f t="shared" si="10"/>
        <v>36.464019444444439</v>
      </c>
      <c r="H153" s="10">
        <v>0.15</v>
      </c>
      <c r="I153" s="11">
        <f t="shared" si="11"/>
        <v>60384.416199999992</v>
      </c>
      <c r="J153" s="9">
        <f t="shared" si="12"/>
        <v>41.933622361111105</v>
      </c>
      <c r="K153" s="9">
        <f t="shared" si="13"/>
        <v>9057.6624299999985</v>
      </c>
      <c r="L153" s="9">
        <f t="shared" si="14"/>
        <v>69442.078629999989</v>
      </c>
      <c r="M153" s="8" t="s">
        <v>6</v>
      </c>
    </row>
    <row r="154" spans="2:13" ht="28.8" x14ac:dyDescent="0.3">
      <c r="B154" s="6" t="s">
        <v>104</v>
      </c>
      <c r="C154" s="5">
        <v>45552</v>
      </c>
      <c r="D154" s="2">
        <v>191389</v>
      </c>
      <c r="E154" s="6">
        <v>3290</v>
      </c>
      <c r="F154" s="4">
        <v>25404.862499999999</v>
      </c>
      <c r="G154" s="9">
        <f t="shared" si="10"/>
        <v>7.7218427051671732</v>
      </c>
      <c r="H154" s="10">
        <v>0.15</v>
      </c>
      <c r="I154" s="11">
        <f t="shared" si="11"/>
        <v>29215.591874999998</v>
      </c>
      <c r="J154" s="9">
        <f t="shared" si="12"/>
        <v>8.8801191109422479</v>
      </c>
      <c r="K154" s="9">
        <f t="shared" si="13"/>
        <v>4382.3387812499996</v>
      </c>
      <c r="L154" s="9">
        <f t="shared" si="14"/>
        <v>33597.930656249999</v>
      </c>
      <c r="M154" s="8" t="s">
        <v>129</v>
      </c>
    </row>
    <row r="155" spans="2:13" ht="24.6" x14ac:dyDescent="0.3">
      <c r="B155" s="2" t="s">
        <v>1</v>
      </c>
      <c r="C155" s="5">
        <v>45553</v>
      </c>
      <c r="D155" s="2">
        <v>181037</v>
      </c>
      <c r="E155" s="6">
        <v>1440</v>
      </c>
      <c r="F155" s="4">
        <v>52506.665500000003</v>
      </c>
      <c r="G155" s="9">
        <f t="shared" si="10"/>
        <v>36.462962152777777</v>
      </c>
      <c r="H155" s="10">
        <v>0.15</v>
      </c>
      <c r="I155" s="11">
        <f t="shared" si="11"/>
        <v>60382.665325000002</v>
      </c>
      <c r="J155" s="9">
        <f t="shared" si="12"/>
        <v>41.932406475694442</v>
      </c>
      <c r="K155" s="9">
        <f t="shared" si="13"/>
        <v>9057.3997987500006</v>
      </c>
      <c r="L155" s="9">
        <f t="shared" si="14"/>
        <v>69440.065123749999</v>
      </c>
      <c r="M155" s="8" t="s">
        <v>6</v>
      </c>
    </row>
    <row r="156" spans="2:13" ht="24.6" x14ac:dyDescent="0.3">
      <c r="B156" s="2" t="s">
        <v>2</v>
      </c>
      <c r="C156" s="5">
        <v>45556</v>
      </c>
      <c r="D156" s="2">
        <v>184122</v>
      </c>
      <c r="E156" s="6">
        <v>1176</v>
      </c>
      <c r="F156" s="4">
        <v>47949.237000000001</v>
      </c>
      <c r="G156" s="9">
        <f t="shared" si="10"/>
        <v>40.773160714285716</v>
      </c>
      <c r="H156" s="10">
        <v>0.15</v>
      </c>
      <c r="I156" s="11">
        <f t="shared" si="11"/>
        <v>55141.62255</v>
      </c>
      <c r="J156" s="9">
        <f t="shared" si="12"/>
        <v>46.88913482142857</v>
      </c>
      <c r="K156" s="9">
        <f t="shared" si="13"/>
        <v>8271.2433824999989</v>
      </c>
      <c r="L156" s="9">
        <f t="shared" si="14"/>
        <v>63412.865932499997</v>
      </c>
      <c r="M156" s="8" t="s">
        <v>6</v>
      </c>
    </row>
    <row r="157" spans="2:13" ht="24.6" x14ac:dyDescent="0.3">
      <c r="B157" s="2" t="s">
        <v>3</v>
      </c>
      <c r="C157" s="5">
        <v>45556</v>
      </c>
      <c r="D157" s="2">
        <v>184122</v>
      </c>
      <c r="E157" s="6">
        <v>224</v>
      </c>
      <c r="F157" s="4">
        <v>9133.1830000000009</v>
      </c>
      <c r="G157" s="9">
        <f t="shared" si="10"/>
        <v>40.773138392857149</v>
      </c>
      <c r="H157" s="10">
        <v>0.15</v>
      </c>
      <c r="I157" s="11">
        <f t="shared" si="11"/>
        <v>10503.160449999999</v>
      </c>
      <c r="J157" s="9">
        <f t="shared" si="12"/>
        <v>46.889109151785711</v>
      </c>
      <c r="K157" s="9">
        <f t="shared" si="13"/>
        <v>1575.4740674999998</v>
      </c>
      <c r="L157" s="9">
        <f t="shared" si="14"/>
        <v>12078.634517499999</v>
      </c>
      <c r="M157" s="8" t="s">
        <v>6</v>
      </c>
    </row>
    <row r="158" spans="2:13" ht="28.8" x14ac:dyDescent="0.3">
      <c r="B158" s="6" t="s">
        <v>103</v>
      </c>
      <c r="C158" s="5">
        <v>45556</v>
      </c>
      <c r="D158" s="2">
        <v>183062</v>
      </c>
      <c r="E158" s="6">
        <v>7306</v>
      </c>
      <c r="F158" s="4">
        <v>90707.072999999989</v>
      </c>
      <c r="G158" s="9">
        <f t="shared" si="10"/>
        <v>12.415421981932656</v>
      </c>
      <c r="H158" s="10">
        <v>0.15</v>
      </c>
      <c r="I158" s="11">
        <f t="shared" si="11"/>
        <v>104313.13394999997</v>
      </c>
      <c r="J158" s="9">
        <f t="shared" si="12"/>
        <v>14.277735279222552</v>
      </c>
      <c r="K158" s="9">
        <f t="shared" si="13"/>
        <v>15646.970092499996</v>
      </c>
      <c r="L158" s="9">
        <f t="shared" si="14"/>
        <v>119960.10404249997</v>
      </c>
      <c r="M158" s="8" t="s">
        <v>129</v>
      </c>
    </row>
    <row r="159" spans="2:13" ht="49.2" x14ac:dyDescent="0.3">
      <c r="B159" s="6" t="s">
        <v>83</v>
      </c>
      <c r="C159" s="5">
        <v>45556</v>
      </c>
      <c r="D159" s="2">
        <v>183740</v>
      </c>
      <c r="E159" s="6">
        <v>2000</v>
      </c>
      <c r="F159" s="4">
        <v>55448.407999999996</v>
      </c>
      <c r="G159" s="9">
        <f t="shared" si="10"/>
        <v>27.724203999999997</v>
      </c>
      <c r="H159" s="10">
        <v>0.15</v>
      </c>
      <c r="I159" s="11">
        <f t="shared" si="11"/>
        <v>63765.669199999989</v>
      </c>
      <c r="J159" s="9">
        <f t="shared" si="12"/>
        <v>31.882834599999995</v>
      </c>
      <c r="K159" s="9">
        <f t="shared" si="13"/>
        <v>9564.850379999998</v>
      </c>
      <c r="L159" s="9">
        <f t="shared" si="14"/>
        <v>73330.519579999993</v>
      </c>
      <c r="M159" s="8" t="s">
        <v>129</v>
      </c>
    </row>
    <row r="160" spans="2:13" ht="49.2" x14ac:dyDescent="0.3">
      <c r="B160" s="6" t="s">
        <v>31</v>
      </c>
      <c r="C160" s="5">
        <v>45559</v>
      </c>
      <c r="D160" s="2">
        <v>186220</v>
      </c>
      <c r="E160" s="6">
        <v>4848</v>
      </c>
      <c r="F160" s="4">
        <v>56557.767500000002</v>
      </c>
      <c r="G160" s="9">
        <f t="shared" si="10"/>
        <v>11.666206167491749</v>
      </c>
      <c r="H160" s="10">
        <v>0.15</v>
      </c>
      <c r="I160" s="11">
        <f t="shared" si="11"/>
        <v>65041.432624999994</v>
      </c>
      <c r="J160" s="9">
        <f t="shared" si="12"/>
        <v>13.416137092615511</v>
      </c>
      <c r="K160" s="9">
        <f t="shared" si="13"/>
        <v>9756.2148937499987</v>
      </c>
      <c r="L160" s="9">
        <f t="shared" si="14"/>
        <v>74797.647518749989</v>
      </c>
      <c r="M160" s="8" t="s">
        <v>51</v>
      </c>
    </row>
    <row r="161" spans="2:13" ht="49.2" x14ac:dyDescent="0.3">
      <c r="B161" s="6" t="s">
        <v>44</v>
      </c>
      <c r="C161" s="5">
        <v>45560</v>
      </c>
      <c r="D161" s="2">
        <v>186790</v>
      </c>
      <c r="E161" s="6">
        <v>1836</v>
      </c>
      <c r="F161" s="4">
        <v>56245.836499999998</v>
      </c>
      <c r="G161" s="9">
        <f t="shared" si="10"/>
        <v>30.634987200435727</v>
      </c>
      <c r="H161" s="10">
        <v>0.15</v>
      </c>
      <c r="I161" s="11">
        <f t="shared" si="11"/>
        <v>64682.711974999991</v>
      </c>
      <c r="J161" s="9">
        <f t="shared" si="12"/>
        <v>35.230235280501084</v>
      </c>
      <c r="K161" s="9">
        <f t="shared" si="13"/>
        <v>9702.4067962499976</v>
      </c>
      <c r="L161" s="9">
        <f t="shared" si="14"/>
        <v>74385.118771249981</v>
      </c>
      <c r="M161" s="8" t="s">
        <v>51</v>
      </c>
    </row>
    <row r="162" spans="2:13" ht="28.8" x14ac:dyDescent="0.3">
      <c r="B162" s="6" t="s">
        <v>105</v>
      </c>
      <c r="C162" s="5">
        <v>45560</v>
      </c>
      <c r="D162" s="2">
        <v>186309</v>
      </c>
      <c r="E162" s="6">
        <v>1859</v>
      </c>
      <c r="F162" s="4">
        <v>56493.415999999997</v>
      </c>
      <c r="G162" s="9">
        <f t="shared" si="10"/>
        <v>30.389142549757931</v>
      </c>
      <c r="H162" s="10">
        <v>0.15</v>
      </c>
      <c r="I162" s="11">
        <f t="shared" si="11"/>
        <v>64967.42839999999</v>
      </c>
      <c r="J162" s="9">
        <f t="shared" si="12"/>
        <v>34.947513932221618</v>
      </c>
      <c r="K162" s="9">
        <f t="shared" si="13"/>
        <v>9745.1142599999985</v>
      </c>
      <c r="L162" s="9">
        <f t="shared" si="14"/>
        <v>74712.542659999992</v>
      </c>
      <c r="M162" s="8" t="s">
        <v>129</v>
      </c>
    </row>
    <row r="163" spans="2:13" ht="28.8" x14ac:dyDescent="0.3">
      <c r="B163" s="6" t="s">
        <v>89</v>
      </c>
      <c r="C163" s="5">
        <v>45561</v>
      </c>
      <c r="D163" s="2">
        <v>187698</v>
      </c>
      <c r="E163" s="6">
        <v>2000</v>
      </c>
      <c r="F163" s="4">
        <v>45417.048000000003</v>
      </c>
      <c r="G163" s="9">
        <f t="shared" si="10"/>
        <v>22.708524000000001</v>
      </c>
      <c r="H163" s="10">
        <v>0.15</v>
      </c>
      <c r="I163" s="11">
        <f t="shared" si="11"/>
        <v>52229.605199999998</v>
      </c>
      <c r="J163" s="9">
        <f t="shared" si="12"/>
        <v>26.114802599999997</v>
      </c>
      <c r="K163" s="9">
        <f t="shared" si="13"/>
        <v>7834.440779999999</v>
      </c>
      <c r="L163" s="9">
        <f t="shared" si="14"/>
        <v>60064.045979999995</v>
      </c>
      <c r="M163" s="8" t="s">
        <v>129</v>
      </c>
    </row>
    <row r="164" spans="2:13" ht="24.6" x14ac:dyDescent="0.3">
      <c r="B164" s="2" t="s">
        <v>4</v>
      </c>
      <c r="C164" s="5">
        <v>45565</v>
      </c>
      <c r="D164" s="2">
        <v>190541</v>
      </c>
      <c r="E164" s="6">
        <v>1848</v>
      </c>
      <c r="F164" s="4">
        <v>55272.449500000002</v>
      </c>
      <c r="G164" s="9">
        <f t="shared" si="10"/>
        <v>29.909334145021646</v>
      </c>
      <c r="H164" s="10">
        <v>0.15</v>
      </c>
      <c r="I164" s="11">
        <f t="shared" si="11"/>
        <v>63563.316924999999</v>
      </c>
      <c r="J164" s="9">
        <f t="shared" si="12"/>
        <v>34.395734266774895</v>
      </c>
      <c r="K164" s="9">
        <f t="shared" si="13"/>
        <v>9534.4975387499999</v>
      </c>
      <c r="L164" s="9">
        <f t="shared" si="14"/>
        <v>73097.814463749994</v>
      </c>
      <c r="M164" s="8" t="s">
        <v>6</v>
      </c>
    </row>
    <row r="165" spans="2:13" ht="28.8" x14ac:dyDescent="0.3">
      <c r="B165" s="6" t="s">
        <v>98</v>
      </c>
      <c r="C165" s="5">
        <v>45565</v>
      </c>
      <c r="D165" s="2">
        <v>190652</v>
      </c>
      <c r="E165" s="6">
        <v>2300</v>
      </c>
      <c r="F165" s="4">
        <v>44199.85</v>
      </c>
      <c r="G165" s="9">
        <f t="shared" si="10"/>
        <v>19.217326086956522</v>
      </c>
      <c r="H165" s="10">
        <v>0.15</v>
      </c>
      <c r="I165" s="11">
        <f t="shared" si="11"/>
        <v>50829.827499999992</v>
      </c>
      <c r="J165" s="9">
        <f t="shared" si="12"/>
        <v>22.099924999999995</v>
      </c>
      <c r="K165" s="9">
        <f t="shared" si="13"/>
        <v>7624.4741249999988</v>
      </c>
      <c r="L165" s="9">
        <f t="shared" si="14"/>
        <v>58454.301624999993</v>
      </c>
      <c r="M165" s="8" t="s">
        <v>129</v>
      </c>
    </row>
    <row r="166" spans="2:13" ht="49.2" x14ac:dyDescent="0.3">
      <c r="B166" s="6" t="s">
        <v>106</v>
      </c>
      <c r="C166" s="5">
        <v>45565</v>
      </c>
      <c r="D166" s="2">
        <v>190644</v>
      </c>
      <c r="E166" s="6">
        <v>1200</v>
      </c>
      <c r="F166" s="4">
        <v>20243.047066666666</v>
      </c>
      <c r="G166" s="9">
        <f t="shared" si="10"/>
        <v>16.869205888888889</v>
      </c>
      <c r="H166" s="10">
        <v>0.15</v>
      </c>
      <c r="I166" s="11">
        <f t="shared" si="11"/>
        <v>23279.504126666663</v>
      </c>
      <c r="J166" s="9">
        <f t="shared" si="12"/>
        <v>19.399586772222218</v>
      </c>
      <c r="K166" s="9">
        <f t="shared" si="13"/>
        <v>3491.9256189999992</v>
      </c>
      <c r="L166" s="9">
        <f t="shared" si="14"/>
        <v>26771.429745666661</v>
      </c>
      <c r="M166" s="8" t="s">
        <v>129</v>
      </c>
    </row>
    <row r="167" spans="2:13" ht="49.2" x14ac:dyDescent="0.3">
      <c r="B167" s="6" t="s">
        <v>107</v>
      </c>
      <c r="C167" s="5">
        <v>45565</v>
      </c>
      <c r="D167" s="2">
        <v>190644</v>
      </c>
      <c r="E167" s="6">
        <v>1000</v>
      </c>
      <c r="F167" s="4">
        <v>13554.945266666668</v>
      </c>
      <c r="G167" s="9">
        <f t="shared" si="10"/>
        <v>13.554945266666667</v>
      </c>
      <c r="H167" s="10">
        <v>0.15</v>
      </c>
      <c r="I167" s="11">
        <f t="shared" si="11"/>
        <v>15588.187056666666</v>
      </c>
      <c r="J167" s="9">
        <f t="shared" si="12"/>
        <v>15.588187056666666</v>
      </c>
      <c r="K167" s="9">
        <f t="shared" si="13"/>
        <v>2338.2280584999999</v>
      </c>
      <c r="L167" s="9">
        <f t="shared" si="14"/>
        <v>17926.415115166667</v>
      </c>
      <c r="M167" s="8" t="s">
        <v>129</v>
      </c>
    </row>
    <row r="168" spans="2:13" ht="49.2" x14ac:dyDescent="0.3">
      <c r="B168" s="6" t="s">
        <v>108</v>
      </c>
      <c r="C168" s="5">
        <v>45565</v>
      </c>
      <c r="D168" s="2">
        <v>190644</v>
      </c>
      <c r="E168" s="6">
        <v>1432</v>
      </c>
      <c r="F168" s="4">
        <v>23644.671866666664</v>
      </c>
      <c r="G168" s="9">
        <f t="shared" si="10"/>
        <v>16.511642364990688</v>
      </c>
      <c r="H168" s="10">
        <v>0.15</v>
      </c>
      <c r="I168" s="11">
        <f t="shared" si="11"/>
        <v>27191.372646666663</v>
      </c>
      <c r="J168" s="9">
        <f t="shared" si="12"/>
        <v>18.988388719739291</v>
      </c>
      <c r="K168" s="9">
        <f t="shared" si="13"/>
        <v>4078.7058969999994</v>
      </c>
      <c r="L168" s="9">
        <f t="shared" si="14"/>
        <v>31270.078543666663</v>
      </c>
      <c r="M168" s="8" t="s">
        <v>129</v>
      </c>
    </row>
    <row r="169" spans="2:13" ht="24.6" x14ac:dyDescent="0.3">
      <c r="B169" s="2" t="s">
        <v>4</v>
      </c>
      <c r="C169" s="5">
        <v>45566</v>
      </c>
      <c r="D169" s="2">
        <v>191968</v>
      </c>
      <c r="E169" s="6">
        <v>2751</v>
      </c>
      <c r="F169" s="4">
        <v>61240.427500000005</v>
      </c>
      <c r="G169" s="9">
        <f t="shared" si="10"/>
        <v>22.261151399491094</v>
      </c>
      <c r="H169" s="10">
        <v>0.15</v>
      </c>
      <c r="I169" s="11">
        <f t="shared" si="11"/>
        <v>70426.491624999995</v>
      </c>
      <c r="J169" s="9">
        <f t="shared" si="12"/>
        <v>25.600324109414757</v>
      </c>
      <c r="K169" s="9">
        <f t="shared" si="13"/>
        <v>10563.973743749999</v>
      </c>
      <c r="L169" s="9">
        <f t="shared" si="14"/>
        <v>80990.465368749996</v>
      </c>
      <c r="M169" s="8" t="s">
        <v>6</v>
      </c>
    </row>
    <row r="170" spans="2:13" ht="24.6" x14ac:dyDescent="0.3">
      <c r="B170" s="2" t="s">
        <v>0</v>
      </c>
      <c r="C170" s="5">
        <v>45567</v>
      </c>
      <c r="D170" s="2">
        <v>192883</v>
      </c>
      <c r="E170" s="6">
        <v>1590</v>
      </c>
      <c r="F170" s="4">
        <v>56216.015500000001</v>
      </c>
      <c r="G170" s="9">
        <f t="shared" si="10"/>
        <v>35.355984591194968</v>
      </c>
      <c r="H170" s="10">
        <v>0.15</v>
      </c>
      <c r="I170" s="11">
        <f t="shared" si="11"/>
        <v>64648.417824999997</v>
      </c>
      <c r="J170" s="9">
        <f t="shared" si="12"/>
        <v>40.659382279874215</v>
      </c>
      <c r="K170" s="9">
        <f t="shared" si="13"/>
        <v>9697.2626737499995</v>
      </c>
      <c r="L170" s="9">
        <f t="shared" si="14"/>
        <v>74345.680498749993</v>
      </c>
      <c r="M170" s="8" t="s">
        <v>6</v>
      </c>
    </row>
    <row r="171" spans="2:13" ht="28.8" x14ac:dyDescent="0.3">
      <c r="B171" s="6" t="s">
        <v>109</v>
      </c>
      <c r="C171" s="5">
        <v>45567</v>
      </c>
      <c r="D171" s="2">
        <v>192563</v>
      </c>
      <c r="E171" s="6">
        <v>1484</v>
      </c>
      <c r="F171" s="4">
        <v>52614.33</v>
      </c>
      <c r="G171" s="9">
        <f t="shared" si="10"/>
        <v>35.454400269541779</v>
      </c>
      <c r="H171" s="10">
        <v>0.15</v>
      </c>
      <c r="I171" s="11">
        <f t="shared" si="11"/>
        <v>60506.479499999994</v>
      </c>
      <c r="J171" s="9">
        <f t="shared" si="12"/>
        <v>40.772560309973045</v>
      </c>
      <c r="K171" s="9">
        <f t="shared" si="13"/>
        <v>9075.971924999998</v>
      </c>
      <c r="L171" s="9">
        <f t="shared" si="14"/>
        <v>69582.451424999992</v>
      </c>
      <c r="M171" s="8" t="s">
        <v>129</v>
      </c>
    </row>
    <row r="172" spans="2:13" ht="24.6" x14ac:dyDescent="0.3">
      <c r="B172" s="2" t="s">
        <v>0</v>
      </c>
      <c r="C172" s="5">
        <v>45568</v>
      </c>
      <c r="D172" s="2">
        <v>193597</v>
      </c>
      <c r="E172" s="6">
        <v>1590</v>
      </c>
      <c r="F172" s="4">
        <v>55363.762000000002</v>
      </c>
      <c r="G172" s="9">
        <f t="shared" si="10"/>
        <v>34.819976100628935</v>
      </c>
      <c r="H172" s="10">
        <v>0.15</v>
      </c>
      <c r="I172" s="11">
        <f t="shared" si="11"/>
        <v>63668.326300000001</v>
      </c>
      <c r="J172" s="9">
        <f t="shared" si="12"/>
        <v>40.042972515723271</v>
      </c>
      <c r="K172" s="9">
        <f t="shared" si="13"/>
        <v>9550.2489449999994</v>
      </c>
      <c r="L172" s="9">
        <f t="shared" si="14"/>
        <v>73218.575245</v>
      </c>
      <c r="M172" s="8" t="s">
        <v>6</v>
      </c>
    </row>
    <row r="173" spans="2:13" ht="49.2" x14ac:dyDescent="0.3">
      <c r="B173" s="6" t="s">
        <v>128</v>
      </c>
      <c r="C173" s="5">
        <v>45572</v>
      </c>
      <c r="D173" s="2">
        <v>275032</v>
      </c>
      <c r="E173" s="6">
        <v>1008</v>
      </c>
      <c r="F173" s="4">
        <v>71372.987499999988</v>
      </c>
      <c r="G173" s="9">
        <f t="shared" si="10"/>
        <v>70.806535218253956</v>
      </c>
      <c r="H173" s="10">
        <v>0.15</v>
      </c>
      <c r="I173" s="11">
        <f t="shared" si="11"/>
        <v>82078.935624999984</v>
      </c>
      <c r="J173" s="9">
        <f t="shared" si="12"/>
        <v>81.427515500992044</v>
      </c>
      <c r="K173" s="9">
        <f t="shared" si="13"/>
        <v>12311.840343749996</v>
      </c>
      <c r="L173" s="9">
        <f t="shared" si="14"/>
        <v>94390.775968749978</v>
      </c>
      <c r="M173" s="8" t="s">
        <v>129</v>
      </c>
    </row>
    <row r="174" spans="2:13" ht="28.8" x14ac:dyDescent="0.3">
      <c r="B174" s="6" t="s">
        <v>45</v>
      </c>
      <c r="C174" s="5">
        <v>45576</v>
      </c>
      <c r="D174" s="2">
        <v>199531</v>
      </c>
      <c r="E174" s="6">
        <v>2000</v>
      </c>
      <c r="F174" s="4">
        <v>27453.251499999998</v>
      </c>
      <c r="G174" s="9">
        <f t="shared" si="10"/>
        <v>13.726625749999998</v>
      </c>
      <c r="H174" s="10">
        <v>0.15</v>
      </c>
      <c r="I174" s="11">
        <f t="shared" si="11"/>
        <v>31571.239224999998</v>
      </c>
      <c r="J174" s="9">
        <f t="shared" si="12"/>
        <v>15.785619612499998</v>
      </c>
      <c r="K174" s="9">
        <f t="shared" si="13"/>
        <v>4735.6858837499994</v>
      </c>
      <c r="L174" s="9">
        <f t="shared" si="14"/>
        <v>36306.925108749994</v>
      </c>
      <c r="M174" s="8" t="s">
        <v>51</v>
      </c>
    </row>
    <row r="175" spans="2:13" ht="28.8" x14ac:dyDescent="0.3">
      <c r="B175" s="6" t="s">
        <v>46</v>
      </c>
      <c r="C175" s="5">
        <v>45576</v>
      </c>
      <c r="D175" s="2">
        <v>199531</v>
      </c>
      <c r="E175" s="6">
        <v>331</v>
      </c>
      <c r="F175" s="4">
        <v>5191.183</v>
      </c>
      <c r="G175" s="9">
        <f t="shared" si="10"/>
        <v>15.683332326283988</v>
      </c>
      <c r="H175" s="10">
        <v>0.15</v>
      </c>
      <c r="I175" s="11">
        <f t="shared" si="11"/>
        <v>5969.8604499999992</v>
      </c>
      <c r="J175" s="9">
        <f t="shared" si="12"/>
        <v>18.035832175226584</v>
      </c>
      <c r="K175" s="9">
        <f t="shared" si="13"/>
        <v>895.47906749999981</v>
      </c>
      <c r="L175" s="9">
        <f t="shared" si="14"/>
        <v>6865.3395174999987</v>
      </c>
      <c r="M175" s="8" t="s">
        <v>51</v>
      </c>
    </row>
    <row r="176" spans="2:13" ht="49.2" x14ac:dyDescent="0.3">
      <c r="B176" s="6" t="s">
        <v>47</v>
      </c>
      <c r="C176" s="5">
        <v>45576</v>
      </c>
      <c r="D176" s="2">
        <v>199531</v>
      </c>
      <c r="E176" s="6">
        <v>700</v>
      </c>
      <c r="F176" s="4">
        <v>10997.924500000001</v>
      </c>
      <c r="G176" s="9">
        <f t="shared" si="10"/>
        <v>15.711320714285716</v>
      </c>
      <c r="H176" s="10">
        <v>0.15</v>
      </c>
      <c r="I176" s="11">
        <f t="shared" si="11"/>
        <v>12647.613175</v>
      </c>
      <c r="J176" s="9">
        <f t="shared" si="12"/>
        <v>18.068018821428574</v>
      </c>
      <c r="K176" s="9">
        <f t="shared" si="13"/>
        <v>1897.14197625</v>
      </c>
      <c r="L176" s="9">
        <f t="shared" si="14"/>
        <v>14544.755151249999</v>
      </c>
      <c r="M176" s="8" t="s">
        <v>51</v>
      </c>
    </row>
    <row r="177" spans="2:13" ht="28.8" x14ac:dyDescent="0.3">
      <c r="B177" s="6" t="s">
        <v>48</v>
      </c>
      <c r="C177" s="5">
        <v>45576</v>
      </c>
      <c r="D177" s="2">
        <v>199531</v>
      </c>
      <c r="E177" s="6">
        <v>1843</v>
      </c>
      <c r="F177" s="4">
        <v>21355.932999999997</v>
      </c>
      <c r="G177" s="9">
        <f t="shared" si="10"/>
        <v>11.587592512208355</v>
      </c>
      <c r="H177" s="10">
        <v>0.15</v>
      </c>
      <c r="I177" s="11">
        <f t="shared" si="11"/>
        <v>24559.322949999994</v>
      </c>
      <c r="J177" s="9">
        <f t="shared" si="12"/>
        <v>13.325731389039607</v>
      </c>
      <c r="K177" s="9">
        <f t="shared" si="13"/>
        <v>3683.898442499999</v>
      </c>
      <c r="L177" s="9">
        <f t="shared" si="14"/>
        <v>28243.221392499992</v>
      </c>
      <c r="M177" s="8" t="s">
        <v>51</v>
      </c>
    </row>
    <row r="178" spans="2:13" ht="28.8" x14ac:dyDescent="0.3">
      <c r="B178" s="6" t="s">
        <v>48</v>
      </c>
      <c r="C178" s="5">
        <v>45581</v>
      </c>
      <c r="D178" s="2">
        <v>202943</v>
      </c>
      <c r="E178" s="6">
        <v>2376</v>
      </c>
      <c r="F178" s="4">
        <v>26770.618166666663</v>
      </c>
      <c r="G178" s="9">
        <f t="shared" si="10"/>
        <v>11.26709518799102</v>
      </c>
      <c r="H178" s="10">
        <v>0.15</v>
      </c>
      <c r="I178" s="11">
        <f t="shared" si="11"/>
        <v>30786.210891666662</v>
      </c>
      <c r="J178" s="9">
        <f t="shared" si="12"/>
        <v>12.957159466189673</v>
      </c>
      <c r="K178" s="9">
        <f t="shared" si="13"/>
        <v>4617.9316337499995</v>
      </c>
      <c r="L178" s="9">
        <f t="shared" si="14"/>
        <v>35404.142525416661</v>
      </c>
      <c r="M178" s="8" t="s">
        <v>51</v>
      </c>
    </row>
    <row r="179" spans="2:13" ht="28.8" x14ac:dyDescent="0.3">
      <c r="B179" s="6" t="s">
        <v>45</v>
      </c>
      <c r="C179" s="5">
        <v>45581</v>
      </c>
      <c r="D179" s="2">
        <v>202943</v>
      </c>
      <c r="E179" s="6">
        <v>1700</v>
      </c>
      <c r="F179" s="4">
        <v>21111.496166666664</v>
      </c>
      <c r="G179" s="9">
        <f t="shared" si="10"/>
        <v>12.418527156862744</v>
      </c>
      <c r="H179" s="10">
        <v>0.15</v>
      </c>
      <c r="I179" s="11">
        <f t="shared" si="11"/>
        <v>24278.220591666661</v>
      </c>
      <c r="J179" s="9">
        <f t="shared" si="12"/>
        <v>14.281306230392154</v>
      </c>
      <c r="K179" s="9">
        <f t="shared" si="13"/>
        <v>3641.7330887499988</v>
      </c>
      <c r="L179" s="9">
        <f t="shared" si="14"/>
        <v>27919.95368041666</v>
      </c>
      <c r="M179" s="8" t="s">
        <v>51</v>
      </c>
    </row>
    <row r="180" spans="2:13" ht="28.8" x14ac:dyDescent="0.3">
      <c r="B180" s="6" t="s">
        <v>46</v>
      </c>
      <c r="C180" s="5">
        <v>45581</v>
      </c>
      <c r="D180" s="2">
        <v>202943</v>
      </c>
      <c r="E180" s="6">
        <v>1170</v>
      </c>
      <c r="F180" s="4">
        <v>13950.758666666667</v>
      </c>
      <c r="G180" s="9">
        <f t="shared" si="10"/>
        <v>11.923725356125356</v>
      </c>
      <c r="H180" s="10">
        <v>0.15</v>
      </c>
      <c r="I180" s="11">
        <f t="shared" si="11"/>
        <v>16043.372466666666</v>
      </c>
      <c r="J180" s="9">
        <f t="shared" si="12"/>
        <v>13.71228415954416</v>
      </c>
      <c r="K180" s="9">
        <f t="shared" si="13"/>
        <v>2406.50587</v>
      </c>
      <c r="L180" s="9">
        <f t="shared" si="14"/>
        <v>18449.878336666665</v>
      </c>
      <c r="M180" s="8" t="s">
        <v>51</v>
      </c>
    </row>
    <row r="181" spans="2:13" ht="49.2" x14ac:dyDescent="0.3">
      <c r="B181" s="6" t="s">
        <v>111</v>
      </c>
      <c r="C181" s="5">
        <v>45581</v>
      </c>
      <c r="D181" s="2">
        <v>203387</v>
      </c>
      <c r="E181" s="6">
        <v>2000</v>
      </c>
      <c r="F181" s="4">
        <v>55685.118999999999</v>
      </c>
      <c r="G181" s="9">
        <f t="shared" si="10"/>
        <v>27.8425595</v>
      </c>
      <c r="H181" s="10">
        <v>0.15</v>
      </c>
      <c r="I181" s="11">
        <f t="shared" si="11"/>
        <v>64037.886849999995</v>
      </c>
      <c r="J181" s="9">
        <f t="shared" si="12"/>
        <v>32.018943424999996</v>
      </c>
      <c r="K181" s="9">
        <f t="shared" si="13"/>
        <v>9605.6830274999993</v>
      </c>
      <c r="L181" s="9">
        <f t="shared" si="14"/>
        <v>73643.569877499991</v>
      </c>
      <c r="M181" s="8" t="s">
        <v>129</v>
      </c>
    </row>
    <row r="182" spans="2:13" ht="28.8" x14ac:dyDescent="0.3">
      <c r="B182" s="6" t="s">
        <v>99</v>
      </c>
      <c r="C182" s="5">
        <v>45586</v>
      </c>
      <c r="D182" s="2">
        <v>218047</v>
      </c>
      <c r="E182" s="6">
        <v>2800</v>
      </c>
      <c r="F182" s="4">
        <v>17651.620333333336</v>
      </c>
      <c r="G182" s="9">
        <f t="shared" si="10"/>
        <v>6.3041501190476197</v>
      </c>
      <c r="H182" s="10">
        <v>0.15</v>
      </c>
      <c r="I182" s="11">
        <f t="shared" si="11"/>
        <v>20299.363383333333</v>
      </c>
      <c r="J182" s="9">
        <f t="shared" si="12"/>
        <v>7.2497726369047619</v>
      </c>
      <c r="K182" s="9">
        <f t="shared" si="13"/>
        <v>3044.9045074999999</v>
      </c>
      <c r="L182" s="9">
        <f t="shared" si="14"/>
        <v>23344.267890833333</v>
      </c>
      <c r="M182" s="8" t="s">
        <v>129</v>
      </c>
    </row>
    <row r="183" spans="2:13" ht="28.8" x14ac:dyDescent="0.3">
      <c r="B183" s="6" t="s">
        <v>99</v>
      </c>
      <c r="C183" s="5">
        <v>45586</v>
      </c>
      <c r="D183" s="2">
        <v>218047</v>
      </c>
      <c r="E183" s="6">
        <v>400</v>
      </c>
      <c r="F183" s="4">
        <v>2611.9473333333326</v>
      </c>
      <c r="G183" s="9">
        <f t="shared" si="10"/>
        <v>6.5298683333333312</v>
      </c>
      <c r="H183" s="10">
        <v>0.15</v>
      </c>
      <c r="I183" s="11">
        <f t="shared" si="11"/>
        <v>3003.7394333333323</v>
      </c>
      <c r="J183" s="9">
        <f t="shared" si="12"/>
        <v>7.5093485833333311</v>
      </c>
      <c r="K183" s="9">
        <f t="shared" si="13"/>
        <v>450.56091499999985</v>
      </c>
      <c r="L183" s="9">
        <f t="shared" si="14"/>
        <v>3454.3003483333323</v>
      </c>
      <c r="M183" s="8" t="s">
        <v>129</v>
      </c>
    </row>
    <row r="184" spans="2:13" ht="28.8" x14ac:dyDescent="0.3">
      <c r="B184" s="6" t="s">
        <v>99</v>
      </c>
      <c r="C184" s="5">
        <v>45586</v>
      </c>
      <c r="D184" s="2">
        <v>218047</v>
      </c>
      <c r="E184" s="6">
        <v>2800</v>
      </c>
      <c r="F184" s="4">
        <v>17651.620333333336</v>
      </c>
      <c r="G184" s="9">
        <f t="shared" si="10"/>
        <v>6.3041501190476197</v>
      </c>
      <c r="H184" s="10">
        <v>0.15</v>
      </c>
      <c r="I184" s="11">
        <f t="shared" si="11"/>
        <v>20299.363383333333</v>
      </c>
      <c r="J184" s="9">
        <f t="shared" si="12"/>
        <v>7.2497726369047619</v>
      </c>
      <c r="K184" s="9">
        <f t="shared" si="13"/>
        <v>3044.9045074999999</v>
      </c>
      <c r="L184" s="9">
        <f t="shared" si="14"/>
        <v>23344.267890833333</v>
      </c>
      <c r="M184" s="8" t="s">
        <v>129</v>
      </c>
    </row>
    <row r="185" spans="2:13" ht="28.8" x14ac:dyDescent="0.3">
      <c r="B185" s="6" t="s">
        <v>99</v>
      </c>
      <c r="C185" s="5">
        <v>45586</v>
      </c>
      <c r="D185" s="2">
        <v>218047</v>
      </c>
      <c r="E185" s="6">
        <v>2000</v>
      </c>
      <c r="F185" s="4">
        <v>12638.392333333333</v>
      </c>
      <c r="G185" s="9">
        <f t="shared" si="10"/>
        <v>6.3191961666666669</v>
      </c>
      <c r="H185" s="10">
        <v>0.15</v>
      </c>
      <c r="I185" s="11">
        <f t="shared" si="11"/>
        <v>14534.151183333332</v>
      </c>
      <c r="J185" s="9">
        <f t="shared" si="12"/>
        <v>7.2670755916666661</v>
      </c>
      <c r="K185" s="9">
        <f t="shared" si="13"/>
        <v>2180.1226774999996</v>
      </c>
      <c r="L185" s="9">
        <f t="shared" si="14"/>
        <v>16714.273860833331</v>
      </c>
      <c r="M185" s="8" t="s">
        <v>129</v>
      </c>
    </row>
    <row r="186" spans="2:13" ht="28.8" x14ac:dyDescent="0.3">
      <c r="B186" s="6" t="s">
        <v>99</v>
      </c>
      <c r="C186" s="5">
        <v>45586</v>
      </c>
      <c r="D186" s="2">
        <v>218047</v>
      </c>
      <c r="E186" s="6">
        <v>1000</v>
      </c>
      <c r="F186" s="4">
        <v>6371.8683333333347</v>
      </c>
      <c r="G186" s="9">
        <f t="shared" si="10"/>
        <v>6.3718683333333344</v>
      </c>
      <c r="H186" s="10">
        <v>0.15</v>
      </c>
      <c r="I186" s="11">
        <f t="shared" si="11"/>
        <v>7327.6485833333345</v>
      </c>
      <c r="J186" s="9">
        <f t="shared" si="12"/>
        <v>7.3276485833333345</v>
      </c>
      <c r="K186" s="9">
        <f t="shared" si="13"/>
        <v>1099.1472875000002</v>
      </c>
      <c r="L186" s="9">
        <f t="shared" si="14"/>
        <v>8426.7958708333354</v>
      </c>
      <c r="M186" s="8" t="s">
        <v>129</v>
      </c>
    </row>
    <row r="187" spans="2:13" ht="28.8" x14ac:dyDescent="0.3">
      <c r="B187" s="6" t="s">
        <v>99</v>
      </c>
      <c r="C187" s="5">
        <v>45586</v>
      </c>
      <c r="D187" s="2">
        <v>218047</v>
      </c>
      <c r="E187" s="6">
        <v>10044</v>
      </c>
      <c r="F187" s="4">
        <v>11385.085333333333</v>
      </c>
      <c r="G187" s="9">
        <f t="shared" si="10"/>
        <v>1.1335210407540155</v>
      </c>
      <c r="H187" s="10">
        <v>0.15</v>
      </c>
      <c r="I187" s="11">
        <f t="shared" si="11"/>
        <v>13092.848133333331</v>
      </c>
      <c r="J187" s="9">
        <f t="shared" si="12"/>
        <v>1.3035491968671178</v>
      </c>
      <c r="K187" s="9">
        <f t="shared" si="13"/>
        <v>1963.9272199999996</v>
      </c>
      <c r="L187" s="9">
        <f t="shared" si="14"/>
        <v>15056.775353333331</v>
      </c>
      <c r="M187" s="8" t="s">
        <v>129</v>
      </c>
    </row>
    <row r="188" spans="2:13" ht="49.2" x14ac:dyDescent="0.3">
      <c r="B188" s="6" t="s">
        <v>49</v>
      </c>
      <c r="C188" s="5">
        <v>45587</v>
      </c>
      <c r="D188" s="2">
        <v>207956</v>
      </c>
      <c r="E188" s="6">
        <v>2250</v>
      </c>
      <c r="F188" s="4">
        <v>27970.04</v>
      </c>
      <c r="G188" s="9">
        <f t="shared" si="10"/>
        <v>12.431128888888889</v>
      </c>
      <c r="H188" s="10">
        <v>0.15</v>
      </c>
      <c r="I188" s="11">
        <f t="shared" si="11"/>
        <v>32165.545999999998</v>
      </c>
      <c r="J188" s="9">
        <f t="shared" si="12"/>
        <v>14.295798222222222</v>
      </c>
      <c r="K188" s="9">
        <f t="shared" si="13"/>
        <v>4824.8318999999992</v>
      </c>
      <c r="L188" s="9">
        <f t="shared" si="14"/>
        <v>36990.377899999999</v>
      </c>
      <c r="M188" s="8" t="s">
        <v>51</v>
      </c>
    </row>
    <row r="189" spans="2:13" ht="49.2" x14ac:dyDescent="0.3">
      <c r="B189" s="6" t="s">
        <v>50</v>
      </c>
      <c r="C189" s="5">
        <v>45587</v>
      </c>
      <c r="D189" s="2">
        <v>207956</v>
      </c>
      <c r="E189" s="6">
        <v>2819</v>
      </c>
      <c r="F189" s="4">
        <v>33473.782999999996</v>
      </c>
      <c r="G189" s="9">
        <f t="shared" si="10"/>
        <v>11.874346576800283</v>
      </c>
      <c r="H189" s="10">
        <v>0.15</v>
      </c>
      <c r="I189" s="11">
        <f t="shared" si="11"/>
        <v>38494.850449999991</v>
      </c>
      <c r="J189" s="9">
        <f t="shared" si="12"/>
        <v>13.655498563320323</v>
      </c>
      <c r="K189" s="9">
        <f t="shared" si="13"/>
        <v>5774.2275674999983</v>
      </c>
      <c r="L189" s="9">
        <f t="shared" si="14"/>
        <v>44269.078017499989</v>
      </c>
      <c r="M189" s="8" t="s">
        <v>51</v>
      </c>
    </row>
    <row r="190" spans="2:13" ht="28.8" x14ac:dyDescent="0.3">
      <c r="B190" s="6" t="s">
        <v>112</v>
      </c>
      <c r="C190" s="5">
        <v>45590</v>
      </c>
      <c r="D190" s="2">
        <v>221159</v>
      </c>
      <c r="E190" s="6">
        <v>3000</v>
      </c>
      <c r="F190" s="4">
        <v>78101.861000000004</v>
      </c>
      <c r="G190" s="9">
        <f t="shared" si="10"/>
        <v>26.033953666666669</v>
      </c>
      <c r="H190" s="10">
        <v>0.15</v>
      </c>
      <c r="I190" s="11">
        <f t="shared" si="11"/>
        <v>89817.140149999992</v>
      </c>
      <c r="J190" s="9">
        <f t="shared" si="12"/>
        <v>29.939046716666663</v>
      </c>
      <c r="K190" s="9">
        <f t="shared" si="13"/>
        <v>13472.571022499998</v>
      </c>
      <c r="L190" s="9">
        <f t="shared" si="14"/>
        <v>103289.71117249998</v>
      </c>
      <c r="M190" s="8" t="s">
        <v>129</v>
      </c>
    </row>
    <row r="191" spans="2:13" ht="28.8" x14ac:dyDescent="0.3">
      <c r="B191" s="6" t="s">
        <v>114</v>
      </c>
      <c r="C191" s="5">
        <v>45590</v>
      </c>
      <c r="D191" s="2">
        <v>221362</v>
      </c>
      <c r="E191" s="6">
        <v>1000</v>
      </c>
      <c r="F191" s="4">
        <v>26396.8266</v>
      </c>
      <c r="G191" s="9">
        <f t="shared" si="10"/>
        <v>26.396826600000001</v>
      </c>
      <c r="H191" s="10">
        <v>0.15</v>
      </c>
      <c r="I191" s="11">
        <f t="shared" si="11"/>
        <v>30356.350589999998</v>
      </c>
      <c r="J191" s="9">
        <f t="shared" si="12"/>
        <v>30.356350589999998</v>
      </c>
      <c r="K191" s="9">
        <f t="shared" si="13"/>
        <v>4553.4525884999994</v>
      </c>
      <c r="L191" s="9">
        <f t="shared" si="14"/>
        <v>34909.803178499998</v>
      </c>
      <c r="M191" s="8" t="s">
        <v>129</v>
      </c>
    </row>
    <row r="192" spans="2:13" ht="28.8" x14ac:dyDescent="0.3">
      <c r="B192" s="6" t="s">
        <v>114</v>
      </c>
      <c r="C192" s="5">
        <v>45590</v>
      </c>
      <c r="D192" s="2">
        <v>221362</v>
      </c>
      <c r="E192" s="6">
        <v>1500</v>
      </c>
      <c r="F192" s="4">
        <v>45043.063999999998</v>
      </c>
      <c r="G192" s="9">
        <f t="shared" si="10"/>
        <v>30.028709333333332</v>
      </c>
      <c r="H192" s="10">
        <v>0.15</v>
      </c>
      <c r="I192" s="11">
        <f t="shared" si="11"/>
        <v>51799.523599999993</v>
      </c>
      <c r="J192" s="9">
        <f t="shared" si="12"/>
        <v>34.533015733333329</v>
      </c>
      <c r="K192" s="9">
        <f t="shared" si="13"/>
        <v>7769.928539999999</v>
      </c>
      <c r="L192" s="9">
        <f t="shared" si="14"/>
        <v>59569.452139999994</v>
      </c>
      <c r="M192" s="8" t="s">
        <v>129</v>
      </c>
    </row>
    <row r="193" spans="2:13" ht="49.2" x14ac:dyDescent="0.3">
      <c r="B193" s="6" t="s">
        <v>115</v>
      </c>
      <c r="C193" s="5">
        <v>45593</v>
      </c>
      <c r="D193" s="2">
        <v>212472</v>
      </c>
      <c r="E193" s="6">
        <v>250</v>
      </c>
      <c r="F193" s="4">
        <v>6816.3022222222216</v>
      </c>
      <c r="G193" s="9">
        <f t="shared" si="10"/>
        <v>27.265208888888885</v>
      </c>
      <c r="H193" s="10">
        <v>0.15</v>
      </c>
      <c r="I193" s="11">
        <f t="shared" si="11"/>
        <v>7838.7475555555538</v>
      </c>
      <c r="J193" s="9">
        <f t="shared" si="12"/>
        <v>31.354990222222217</v>
      </c>
      <c r="K193" s="9">
        <f t="shared" si="13"/>
        <v>1175.8121333333331</v>
      </c>
      <c r="L193" s="9">
        <f t="shared" si="14"/>
        <v>9014.5596888888867</v>
      </c>
      <c r="M193" s="8" t="s">
        <v>129</v>
      </c>
    </row>
    <row r="194" spans="2:13" ht="49.2" x14ac:dyDescent="0.3">
      <c r="B194" s="6" t="s">
        <v>116</v>
      </c>
      <c r="C194" s="5">
        <v>45593</v>
      </c>
      <c r="D194" s="2">
        <v>212472</v>
      </c>
      <c r="E194" s="6">
        <v>100</v>
      </c>
      <c r="F194" s="4">
        <v>2757.9862222222218</v>
      </c>
      <c r="G194" s="9">
        <f t="shared" ref="G194:G204" si="15">F194/E194</f>
        <v>27.579862222222218</v>
      </c>
      <c r="H194" s="10">
        <v>0.15</v>
      </c>
      <c r="I194" s="11">
        <f t="shared" ref="I194:I204" si="16">F194*(1+H194)</f>
        <v>3171.6841555555548</v>
      </c>
      <c r="J194" s="9">
        <f t="shared" ref="J194:J204" si="17">I194/E194</f>
        <v>31.716841555555547</v>
      </c>
      <c r="K194" s="9">
        <f t="shared" ref="K194:K204" si="18">I194*0.15</f>
        <v>475.75262333333319</v>
      </c>
      <c r="L194" s="9">
        <f t="shared" ref="L194:L204" si="19">K194+I194</f>
        <v>3647.4367788888881</v>
      </c>
      <c r="M194" s="8" t="s">
        <v>129</v>
      </c>
    </row>
    <row r="195" spans="2:13" ht="49.2" x14ac:dyDescent="0.3">
      <c r="B195" s="6" t="s">
        <v>117</v>
      </c>
      <c r="C195" s="5">
        <v>45593</v>
      </c>
      <c r="D195" s="2">
        <v>212472</v>
      </c>
      <c r="E195" s="6">
        <v>200</v>
      </c>
      <c r="F195" s="4">
        <v>5463.5302222222217</v>
      </c>
      <c r="G195" s="9">
        <f t="shared" si="15"/>
        <v>27.317651111111108</v>
      </c>
      <c r="H195" s="10">
        <v>0.15</v>
      </c>
      <c r="I195" s="11">
        <f t="shared" si="16"/>
        <v>6283.0597555555541</v>
      </c>
      <c r="J195" s="9">
        <f t="shared" si="17"/>
        <v>31.415298777777771</v>
      </c>
      <c r="K195" s="9">
        <f t="shared" si="18"/>
        <v>942.45896333333303</v>
      </c>
      <c r="L195" s="9">
        <f t="shared" si="19"/>
        <v>7225.5187188888867</v>
      </c>
      <c r="M195" s="8" t="s">
        <v>129</v>
      </c>
    </row>
    <row r="196" spans="2:13" ht="28.8" x14ac:dyDescent="0.3">
      <c r="B196" s="6" t="s">
        <v>118</v>
      </c>
      <c r="C196" s="5">
        <v>45593</v>
      </c>
      <c r="D196" s="2">
        <v>212472</v>
      </c>
      <c r="E196" s="6">
        <v>600</v>
      </c>
      <c r="F196" s="4">
        <v>16285.706222222223</v>
      </c>
      <c r="G196" s="9">
        <f t="shared" si="15"/>
        <v>27.142843703703704</v>
      </c>
      <c r="H196" s="10">
        <v>0.15</v>
      </c>
      <c r="I196" s="11">
        <f t="shared" si="16"/>
        <v>18728.562155555555</v>
      </c>
      <c r="J196" s="9">
        <f t="shared" si="17"/>
        <v>31.214270259259258</v>
      </c>
      <c r="K196" s="9">
        <f t="shared" si="18"/>
        <v>2809.2843233333333</v>
      </c>
      <c r="L196" s="9">
        <f t="shared" si="19"/>
        <v>21537.846478888889</v>
      </c>
      <c r="M196" s="8" t="s">
        <v>129</v>
      </c>
    </row>
    <row r="197" spans="2:13" ht="28.8" x14ac:dyDescent="0.3">
      <c r="B197" s="6" t="s">
        <v>119</v>
      </c>
      <c r="C197" s="5">
        <v>45593</v>
      </c>
      <c r="D197" s="2">
        <v>212472</v>
      </c>
      <c r="E197" s="6">
        <v>300</v>
      </c>
      <c r="F197" s="4">
        <v>8169.0742222222216</v>
      </c>
      <c r="G197" s="9">
        <f t="shared" si="15"/>
        <v>27.230247407407404</v>
      </c>
      <c r="H197" s="10">
        <v>0.15</v>
      </c>
      <c r="I197" s="11">
        <f t="shared" si="16"/>
        <v>9394.4353555555535</v>
      </c>
      <c r="J197" s="9">
        <f t="shared" si="17"/>
        <v>31.314784518518511</v>
      </c>
      <c r="K197" s="9">
        <f t="shared" si="18"/>
        <v>1409.165303333333</v>
      </c>
      <c r="L197" s="9">
        <f t="shared" si="19"/>
        <v>10803.600658888887</v>
      </c>
      <c r="M197" s="8" t="s">
        <v>129</v>
      </c>
    </row>
    <row r="198" spans="2:13" ht="28.8" x14ac:dyDescent="0.3">
      <c r="B198" s="6" t="s">
        <v>120</v>
      </c>
      <c r="C198" s="5">
        <v>45593</v>
      </c>
      <c r="D198" s="2">
        <v>212472</v>
      </c>
      <c r="E198" s="6">
        <v>150</v>
      </c>
      <c r="F198" s="4">
        <v>4110.7582222222218</v>
      </c>
      <c r="G198" s="9">
        <f t="shared" si="15"/>
        <v>27.405054814814811</v>
      </c>
      <c r="H198" s="10">
        <v>0.15</v>
      </c>
      <c r="I198" s="11">
        <f t="shared" si="16"/>
        <v>4727.3719555555545</v>
      </c>
      <c r="J198" s="9">
        <f t="shared" si="17"/>
        <v>31.515813037037031</v>
      </c>
      <c r="K198" s="9">
        <f t="shared" si="18"/>
        <v>709.10579333333317</v>
      </c>
      <c r="L198" s="9">
        <f t="shared" si="19"/>
        <v>5436.4777488888876</v>
      </c>
      <c r="M198" s="8" t="s">
        <v>129</v>
      </c>
    </row>
    <row r="199" spans="2:13" ht="28.8" x14ac:dyDescent="0.3">
      <c r="B199" s="6" t="s">
        <v>121</v>
      </c>
      <c r="C199" s="5">
        <v>45593</v>
      </c>
      <c r="D199" s="2">
        <v>212472</v>
      </c>
      <c r="E199" s="6">
        <v>80</v>
      </c>
      <c r="F199" s="4">
        <v>2216.8774222222219</v>
      </c>
      <c r="G199" s="9">
        <f t="shared" si="15"/>
        <v>27.710967777777775</v>
      </c>
      <c r="H199" s="10">
        <v>0.15</v>
      </c>
      <c r="I199" s="11">
        <f t="shared" si="16"/>
        <v>2549.409035555555</v>
      </c>
      <c r="J199" s="9">
        <f t="shared" si="17"/>
        <v>31.867612944444438</v>
      </c>
      <c r="K199" s="9">
        <f t="shared" si="18"/>
        <v>382.41135533333323</v>
      </c>
      <c r="L199" s="9">
        <f t="shared" si="19"/>
        <v>2931.8203908888881</v>
      </c>
      <c r="M199" s="8" t="s">
        <v>129</v>
      </c>
    </row>
    <row r="200" spans="2:13" ht="28.8" x14ac:dyDescent="0.3">
      <c r="B200" s="6" t="s">
        <v>122</v>
      </c>
      <c r="C200" s="5">
        <v>45593</v>
      </c>
      <c r="D200" s="2">
        <v>212472</v>
      </c>
      <c r="E200" s="6">
        <v>100</v>
      </c>
      <c r="F200" s="4">
        <v>2757.9862222222218</v>
      </c>
      <c r="G200" s="9">
        <f t="shared" si="15"/>
        <v>27.579862222222218</v>
      </c>
      <c r="H200" s="10">
        <v>0.15</v>
      </c>
      <c r="I200" s="11">
        <f t="shared" si="16"/>
        <v>3171.6841555555548</v>
      </c>
      <c r="J200" s="9">
        <f t="shared" si="17"/>
        <v>31.716841555555547</v>
      </c>
      <c r="K200" s="9">
        <f t="shared" si="18"/>
        <v>475.75262333333319</v>
      </c>
      <c r="L200" s="9">
        <f t="shared" si="19"/>
        <v>3647.4367788888881</v>
      </c>
      <c r="M200" s="8" t="s">
        <v>129</v>
      </c>
    </row>
    <row r="201" spans="2:13" ht="28.8" x14ac:dyDescent="0.3">
      <c r="B201" s="6" t="s">
        <v>123</v>
      </c>
      <c r="C201" s="5">
        <v>45593</v>
      </c>
      <c r="D201" s="2">
        <v>212472</v>
      </c>
      <c r="E201" s="6">
        <v>100</v>
      </c>
      <c r="F201" s="4">
        <v>2757.9862222222218</v>
      </c>
      <c r="G201" s="9">
        <f t="shared" si="15"/>
        <v>27.579862222222218</v>
      </c>
      <c r="H201" s="10">
        <v>0.15</v>
      </c>
      <c r="I201" s="11">
        <f t="shared" si="16"/>
        <v>3171.6841555555548</v>
      </c>
      <c r="J201" s="9">
        <f t="shared" si="17"/>
        <v>31.716841555555547</v>
      </c>
      <c r="K201" s="9">
        <f t="shared" si="18"/>
        <v>475.75262333333319</v>
      </c>
      <c r="L201" s="9">
        <f t="shared" si="19"/>
        <v>3647.4367788888881</v>
      </c>
      <c r="M201" s="8" t="s">
        <v>129</v>
      </c>
    </row>
    <row r="202" spans="2:13" ht="28.8" x14ac:dyDescent="0.3">
      <c r="B202" s="6" t="s">
        <v>112</v>
      </c>
      <c r="C202" s="5">
        <v>45611</v>
      </c>
      <c r="D202" s="2">
        <v>238040</v>
      </c>
      <c r="E202" s="6">
        <v>3000</v>
      </c>
      <c r="F202" s="4">
        <v>71204.929999999993</v>
      </c>
      <c r="G202" s="9">
        <f t="shared" si="15"/>
        <v>23.734976666666665</v>
      </c>
      <c r="H202" s="10">
        <v>0.15</v>
      </c>
      <c r="I202" s="11">
        <f t="shared" si="16"/>
        <v>81885.669499999989</v>
      </c>
      <c r="J202" s="9">
        <f t="shared" si="17"/>
        <v>27.295223166666663</v>
      </c>
      <c r="K202" s="9">
        <f t="shared" si="18"/>
        <v>12282.850424999999</v>
      </c>
      <c r="L202" s="9">
        <f t="shared" si="19"/>
        <v>94168.519924999986</v>
      </c>
      <c r="M202" s="8" t="s">
        <v>129</v>
      </c>
    </row>
    <row r="203" spans="2:13" ht="28.8" x14ac:dyDescent="0.3">
      <c r="B203" s="6" t="s">
        <v>124</v>
      </c>
      <c r="C203" s="5">
        <v>45616</v>
      </c>
      <c r="D203" s="2">
        <v>236381</v>
      </c>
      <c r="E203" s="6">
        <v>2180</v>
      </c>
      <c r="F203" s="4">
        <v>57952.844600000004</v>
      </c>
      <c r="G203" s="9">
        <f t="shared" si="15"/>
        <v>26.583873669724774</v>
      </c>
      <c r="H203" s="10">
        <v>0.15</v>
      </c>
      <c r="I203" s="11">
        <f t="shared" si="16"/>
        <v>66645.771290000004</v>
      </c>
      <c r="J203" s="9">
        <f t="shared" si="17"/>
        <v>30.571454720183489</v>
      </c>
      <c r="K203" s="9">
        <f t="shared" si="18"/>
        <v>9996.8656934999999</v>
      </c>
      <c r="L203" s="9">
        <f t="shared" si="19"/>
        <v>76642.636983500008</v>
      </c>
      <c r="M203" s="8" t="s">
        <v>129</v>
      </c>
    </row>
    <row r="204" spans="2:13" ht="28.8" x14ac:dyDescent="0.3">
      <c r="B204" s="6" t="s">
        <v>124</v>
      </c>
      <c r="C204" s="5">
        <v>45618</v>
      </c>
      <c r="D204" s="2">
        <v>238174</v>
      </c>
      <c r="E204" s="6">
        <v>2180</v>
      </c>
      <c r="F204" s="4">
        <v>57952.282800000001</v>
      </c>
      <c r="G204" s="9">
        <f t="shared" si="15"/>
        <v>26.583615963302751</v>
      </c>
      <c r="H204" s="10">
        <v>0.15</v>
      </c>
      <c r="I204" s="11">
        <f t="shared" si="16"/>
        <v>66645.125220000002</v>
      </c>
      <c r="J204" s="9">
        <f t="shared" si="17"/>
        <v>30.571158357798165</v>
      </c>
      <c r="K204" s="9">
        <f t="shared" si="18"/>
        <v>9996.7687829999995</v>
      </c>
      <c r="L204" s="9">
        <f t="shared" si="19"/>
        <v>76641.894002999994</v>
      </c>
      <c r="M204" s="8" t="s">
        <v>129</v>
      </c>
    </row>
  </sheetData>
  <sortState xmlns:xlrd2="http://schemas.microsoft.com/office/spreadsheetml/2017/richdata2" ref="B2:M204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2025-10-03T16:45:19Z</dcterms:modified>
</cp:coreProperties>
</file>