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21840" windowHeight="12345" activeTab="2"/>
  </bookViews>
  <sheets>
    <sheet name="門牌" sheetId="1" r:id="rId1"/>
    <sheet name="應收管理費" sheetId="2" r:id="rId2"/>
    <sheet name="2024繳費狀況" sheetId="4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G3" i="2"/>
  <c r="H3" s="1"/>
  <c r="G4"/>
  <c r="H4" s="1"/>
  <c r="G5"/>
  <c r="H5" s="1"/>
  <c r="G6"/>
  <c r="H6" s="1"/>
  <c r="G7"/>
  <c r="H7" s="1"/>
  <c r="G8"/>
  <c r="H8" s="1"/>
  <c r="G9"/>
  <c r="H9" s="1"/>
  <c r="G10"/>
  <c r="H10" s="1"/>
  <c r="G11"/>
  <c r="H11" s="1"/>
  <c r="G12"/>
  <c r="H12" s="1"/>
  <c r="G13"/>
  <c r="H13" s="1"/>
  <c r="G14"/>
  <c r="H14" s="1"/>
  <c r="G15"/>
  <c r="H15" s="1"/>
  <c r="G16"/>
  <c r="H16" s="1"/>
  <c r="G17"/>
  <c r="H17" s="1"/>
  <c r="G18"/>
  <c r="H18" s="1"/>
  <c r="G19"/>
  <c r="H19" s="1"/>
  <c r="G20"/>
  <c r="H20" s="1"/>
  <c r="G21"/>
  <c r="H21" s="1"/>
  <c r="G22"/>
  <c r="H22" s="1"/>
  <c r="G23"/>
  <c r="H23" s="1"/>
  <c r="G24"/>
  <c r="H24" s="1"/>
  <c r="G25"/>
  <c r="H25" s="1"/>
  <c r="G26"/>
  <c r="H26" s="1"/>
  <c r="G27"/>
  <c r="H27" s="1"/>
  <c r="G28"/>
  <c r="H28" s="1"/>
  <c r="G29"/>
  <c r="H29" s="1"/>
  <c r="G30"/>
  <c r="H30" s="1"/>
  <c r="G31"/>
  <c r="H31" s="1"/>
  <c r="G32"/>
  <c r="H32" s="1"/>
  <c r="G33"/>
  <c r="H33" s="1"/>
  <c r="G34"/>
  <c r="H34" s="1"/>
  <c r="G35"/>
  <c r="H35" s="1"/>
  <c r="G36"/>
  <c r="H36" s="1"/>
  <c r="G37"/>
  <c r="H37" s="1"/>
  <c r="G38"/>
  <c r="H38" s="1"/>
  <c r="G39"/>
  <c r="H39" s="1"/>
  <c r="G40"/>
  <c r="H40" s="1"/>
  <c r="G41"/>
  <c r="H41" s="1"/>
  <c r="G42"/>
  <c r="H42" s="1"/>
  <c r="G43"/>
  <c r="H43" s="1"/>
  <c r="G44"/>
  <c r="H44" s="1"/>
  <c r="G2"/>
  <c r="H2" s="1"/>
  <c r="I12" i="3"/>
  <c r="H3" i="1"/>
  <c r="I3" s="1"/>
  <c r="H4"/>
  <c r="I4" s="1"/>
  <c r="H5"/>
  <c r="I5" s="1"/>
  <c r="H6"/>
  <c r="H7"/>
  <c r="I7" s="1"/>
  <c r="H8"/>
  <c r="I8" s="1"/>
  <c r="H9"/>
  <c r="I9" s="1"/>
  <c r="H10"/>
  <c r="I10" s="1"/>
  <c r="H11"/>
  <c r="H12"/>
  <c r="H13"/>
  <c r="H14"/>
  <c r="H15"/>
  <c r="I15" s="1"/>
  <c r="H16"/>
  <c r="I16" s="1"/>
  <c r="H17"/>
  <c r="H18"/>
  <c r="H19"/>
  <c r="I19" s="1"/>
  <c r="H20"/>
  <c r="I20" s="1"/>
  <c r="H21"/>
  <c r="I21" s="1"/>
  <c r="H22"/>
  <c r="H23"/>
  <c r="I23" s="1"/>
  <c r="H24"/>
  <c r="I24" s="1"/>
  <c r="H25"/>
  <c r="I25" s="1"/>
  <c r="H26"/>
  <c r="I26" s="1"/>
  <c r="H27"/>
  <c r="I27" s="1"/>
  <c r="H28"/>
  <c r="H29"/>
  <c r="H30"/>
  <c r="H31"/>
  <c r="H32"/>
  <c r="I32" s="1"/>
  <c r="H33"/>
  <c r="H34"/>
  <c r="H35"/>
  <c r="I35" s="1"/>
  <c r="H2"/>
  <c r="I2" s="1"/>
  <c r="I11"/>
  <c r="I31"/>
  <c r="I6"/>
  <c r="I12"/>
  <c r="I13"/>
  <c r="I14"/>
  <c r="I17"/>
  <c r="I18"/>
  <c r="I22"/>
  <c r="I28"/>
  <c r="I29"/>
  <c r="I30"/>
  <c r="I33"/>
  <c r="I34"/>
</calcChain>
</file>

<file path=xl/sharedStrings.xml><?xml version="1.0" encoding="utf-8"?>
<sst xmlns="http://schemas.openxmlformats.org/spreadsheetml/2006/main" count="422" uniqueCount="176">
  <si>
    <t>六福路245號</t>
  </si>
  <si>
    <t>六福路245號二樓之1</t>
  </si>
  <si>
    <t>六福路245號三樓之1</t>
  </si>
  <si>
    <t>六福路245號四樓之1</t>
  </si>
  <si>
    <t>六福路245號五樓之1</t>
  </si>
  <si>
    <t>六福路245號六樓之1</t>
  </si>
  <si>
    <t>六福路245號七樓之1</t>
  </si>
  <si>
    <t>六福路245號二樓之2</t>
  </si>
  <si>
    <t>六福路245號三樓之2</t>
  </si>
  <si>
    <t>六福路245號四樓之2</t>
  </si>
  <si>
    <t>六福路245號五樓之2</t>
  </si>
  <si>
    <t>六福路245號六樓之2</t>
  </si>
  <si>
    <t>六福路245號七樓之2</t>
  </si>
  <si>
    <t>六福路247巷1號</t>
  </si>
  <si>
    <t>六福路247巷1號二樓</t>
  </si>
  <si>
    <t>六福路247巷1號三樓</t>
  </si>
  <si>
    <t>六福路247巷1號四樓</t>
  </si>
  <si>
    <t>六福路247巷1號五樓</t>
  </si>
  <si>
    <t>六福路247巷1號六樓</t>
  </si>
  <si>
    <t>六福路247巷1號七樓</t>
  </si>
  <si>
    <t>六福路247巷3之1號</t>
  </si>
  <si>
    <t>六福路247巷3之1號二樓</t>
  </si>
  <si>
    <t>六福路247巷3之1號三樓</t>
  </si>
  <si>
    <t>六福路247巷3之1號四樓</t>
  </si>
  <si>
    <t>六福路247巷3之1號五樓</t>
  </si>
  <si>
    <t>六福路247巷3之1號六樓</t>
  </si>
  <si>
    <t>六福路247巷3之1號七樓</t>
  </si>
  <si>
    <t>六福路247巷3號</t>
  </si>
  <si>
    <t>六福路247巷3號二樓</t>
  </si>
  <si>
    <t>六福路247巷3號三樓</t>
  </si>
  <si>
    <t>六福路247巷3號四樓</t>
  </si>
  <si>
    <t>六福路247巷3號五樓</t>
  </si>
  <si>
    <t>六福路247巷3號六樓</t>
  </si>
  <si>
    <t>六福路247巷3號七樓</t>
  </si>
  <si>
    <t>羅文生</t>
  </si>
  <si>
    <t>陳佑柔</t>
  </si>
  <si>
    <t>林賜聰</t>
  </si>
  <si>
    <t>徐淑蓮</t>
  </si>
  <si>
    <t>呂學平</t>
  </si>
  <si>
    <t>陳再興</t>
  </si>
  <si>
    <t>張玟卿</t>
  </si>
  <si>
    <t>賴宏國</t>
  </si>
  <si>
    <t>朱梅雪</t>
  </si>
  <si>
    <t>吳素真</t>
  </si>
  <si>
    <t>李寶玉</t>
  </si>
  <si>
    <t>呂紹賢</t>
  </si>
  <si>
    <t>許文鐘</t>
  </si>
  <si>
    <t>胡警隆</t>
  </si>
  <si>
    <t>張漢民</t>
  </si>
  <si>
    <t>林濟雄</t>
  </si>
  <si>
    <t>張俊敏</t>
  </si>
  <si>
    <t>陳世平</t>
  </si>
  <si>
    <t>官哲寬</t>
  </si>
  <si>
    <t>姜胡葉妹</t>
  </si>
  <si>
    <t>廖素</t>
  </si>
  <si>
    <t>李奇峯</t>
  </si>
  <si>
    <t>蕭淑華</t>
  </si>
  <si>
    <t>邱奕熙</t>
  </si>
  <si>
    <t>陳思伊</t>
  </si>
  <si>
    <t>黃美琴</t>
  </si>
  <si>
    <t>李緒陽</t>
  </si>
  <si>
    <t>李淑宴</t>
  </si>
  <si>
    <t>劉綉縈</t>
  </si>
  <si>
    <t>吳淑娟</t>
  </si>
  <si>
    <t>賴素卿</t>
  </si>
  <si>
    <t>許碧琪、許佩真、許珉瑄、許韶恩</t>
    <phoneticPr fontId="2" type="noConversion"/>
  </si>
  <si>
    <t>門牌</t>
    <phoneticPr fontId="2" type="noConversion"/>
  </si>
  <si>
    <t>區分所有權人</t>
    <phoneticPr fontId="2" type="noConversion"/>
  </si>
  <si>
    <t>起日</t>
    <phoneticPr fontId="2" type="noConversion"/>
  </si>
  <si>
    <t>迄日</t>
    <phoneticPr fontId="2" type="noConversion"/>
  </si>
  <si>
    <t>管理費備註</t>
    <phoneticPr fontId="2" type="noConversion"/>
  </si>
  <si>
    <t>2024/05/01</t>
  </si>
  <si>
    <t>2024/05/01</t>
    <phoneticPr fontId="2" type="noConversion"/>
  </si>
  <si>
    <t>2024/10/01</t>
  </si>
  <si>
    <t>2024/10/01</t>
    <phoneticPr fontId="2" type="noConversion"/>
  </si>
  <si>
    <t>汽車位</t>
    <phoneticPr fontId="2" type="noConversion"/>
  </si>
  <si>
    <t>機車位</t>
    <phoneticPr fontId="2" type="noConversion"/>
  </si>
  <si>
    <t>每2個月管理費</t>
    <phoneticPr fontId="2" type="noConversion"/>
  </si>
  <si>
    <t>A1</t>
    <phoneticPr fontId="2" type="noConversion"/>
  </si>
  <si>
    <t>A2</t>
    <phoneticPr fontId="2" type="noConversion"/>
  </si>
  <si>
    <t>A3</t>
  </si>
  <si>
    <t>A4</t>
  </si>
  <si>
    <t>A5</t>
  </si>
  <si>
    <t>A6</t>
  </si>
  <si>
    <t>A7</t>
  </si>
  <si>
    <t>B2</t>
    <phoneticPr fontId="2" type="noConversion"/>
  </si>
  <si>
    <t>B3</t>
    <phoneticPr fontId="2" type="noConversion"/>
  </si>
  <si>
    <t>B4</t>
  </si>
  <si>
    <t>B5</t>
  </si>
  <si>
    <t>B6</t>
  </si>
  <si>
    <t>B7</t>
  </si>
  <si>
    <t>C1</t>
    <phoneticPr fontId="2" type="noConversion"/>
  </si>
  <si>
    <t>C2</t>
    <phoneticPr fontId="2" type="noConversion"/>
  </si>
  <si>
    <t>C3</t>
  </si>
  <si>
    <t>C4</t>
  </si>
  <si>
    <t>C5</t>
  </si>
  <si>
    <t>C6</t>
  </si>
  <si>
    <t>C7</t>
  </si>
  <si>
    <t>D1</t>
    <phoneticPr fontId="2" type="noConversion"/>
  </si>
  <si>
    <t>D2</t>
    <phoneticPr fontId="2" type="noConversion"/>
  </si>
  <si>
    <t>D3</t>
  </si>
  <si>
    <t>D4</t>
  </si>
  <si>
    <t>D5</t>
  </si>
  <si>
    <t>D6</t>
  </si>
  <si>
    <t>D7</t>
  </si>
  <si>
    <t>E1</t>
    <phoneticPr fontId="2" type="noConversion"/>
  </si>
  <si>
    <t>E2</t>
    <phoneticPr fontId="2" type="noConversion"/>
  </si>
  <si>
    <t>E3</t>
  </si>
  <si>
    <t>E4</t>
  </si>
  <si>
    <t>E5</t>
  </si>
  <si>
    <t>E6</t>
  </si>
  <si>
    <t>E7</t>
  </si>
  <si>
    <t>門牌代號</t>
    <phoneticPr fontId="2" type="noConversion"/>
  </si>
  <si>
    <t>2024/07/01</t>
    <phoneticPr fontId="2" type="noConversion"/>
  </si>
  <si>
    <t>因社區交接與開戶而暫停繳費</t>
    <phoneticPr fontId="2" type="noConversion"/>
  </si>
  <si>
    <t>坪數</t>
    <phoneticPr fontId="2" type="noConversion"/>
  </si>
  <si>
    <t>每月管理費</t>
    <phoneticPr fontId="2" type="noConversion"/>
  </si>
  <si>
    <t>基本管理費</t>
    <phoneticPr fontId="2" type="noConversion"/>
  </si>
  <si>
    <t>106年5月~113年4月</t>
  </si>
  <si>
    <t>1000*42+100*42</t>
  </si>
  <si>
    <t>105年5月~113年4月</t>
  </si>
  <si>
    <t>1000*48+200*48</t>
  </si>
  <si>
    <t>108年5月~113年4月</t>
  </si>
  <si>
    <t>1000*30+300*30</t>
  </si>
  <si>
    <t>1000*48</t>
  </si>
  <si>
    <t>104年5月~105年4月</t>
  </si>
  <si>
    <t>1000*6</t>
  </si>
  <si>
    <t>107年5月~113年4月</t>
  </si>
  <si>
    <t>1000*36</t>
  </si>
  <si>
    <t>109年5月~113年4月</t>
  </si>
  <si>
    <t>1000*24</t>
  </si>
  <si>
    <t>A3</t>
    <phoneticPr fontId="2" type="noConversion"/>
  </si>
  <si>
    <t>A6</t>
    <phoneticPr fontId="2" type="noConversion"/>
  </si>
  <si>
    <t>B3</t>
    <phoneticPr fontId="2" type="noConversion"/>
  </si>
  <si>
    <t>B4</t>
    <phoneticPr fontId="2" type="noConversion"/>
  </si>
  <si>
    <t>B6</t>
    <phoneticPr fontId="2" type="noConversion"/>
  </si>
  <si>
    <t>C3</t>
    <phoneticPr fontId="2" type="noConversion"/>
  </si>
  <si>
    <t>C5</t>
    <phoneticPr fontId="2" type="noConversion"/>
  </si>
  <si>
    <t>E1</t>
    <phoneticPr fontId="2" type="noConversion"/>
  </si>
  <si>
    <t>E2</t>
    <phoneticPr fontId="2" type="noConversion"/>
  </si>
  <si>
    <t>2017/05/01</t>
    <phoneticPr fontId="2" type="noConversion"/>
  </si>
  <si>
    <t>2016/05/01</t>
    <phoneticPr fontId="2" type="noConversion"/>
  </si>
  <si>
    <t>2019/05/01</t>
    <phoneticPr fontId="2" type="noConversion"/>
  </si>
  <si>
    <t>2015/05/01</t>
    <phoneticPr fontId="2" type="noConversion"/>
  </si>
  <si>
    <t>2018/05/01</t>
    <phoneticPr fontId="2" type="noConversion"/>
  </si>
  <si>
    <t>2020/05/01</t>
    <phoneticPr fontId="2" type="noConversion"/>
  </si>
  <si>
    <t>2024/04/01</t>
  </si>
  <si>
    <t>2024/04/01</t>
    <phoneticPr fontId="2" type="noConversion"/>
  </si>
  <si>
    <t>2016/04/01</t>
    <phoneticPr fontId="2" type="noConversion"/>
  </si>
  <si>
    <t>1000*36+100*36</t>
    <phoneticPr fontId="2" type="noConversion"/>
  </si>
  <si>
    <t>1000*12</t>
    <phoneticPr fontId="2" type="noConversion"/>
  </si>
  <si>
    <t>105年5月~107年4月</t>
    <phoneticPr fontId="2" type="noConversion"/>
  </si>
  <si>
    <t>107年5月~113年4月</t>
    <phoneticPr fontId="2" type="noConversion"/>
  </si>
  <si>
    <t>2018/04/01</t>
    <phoneticPr fontId="2" type="noConversion"/>
  </si>
  <si>
    <t>2018/05/01</t>
    <phoneticPr fontId="2" type="noConversion"/>
  </si>
  <si>
    <t>2018/04/01</t>
    <phoneticPr fontId="2" type="noConversion"/>
  </si>
  <si>
    <t>2018/05/01</t>
    <phoneticPr fontId="2" type="noConversion"/>
  </si>
  <si>
    <t>月數</t>
    <phoneticPr fontId="2" type="noConversion"/>
  </si>
  <si>
    <t>應收管理費</t>
    <phoneticPr fontId="2" type="noConversion"/>
  </si>
  <si>
    <t>1-2月</t>
  </si>
  <si>
    <t>3-4月</t>
  </si>
  <si>
    <t>5-6月</t>
  </si>
  <si>
    <t>7-8月</t>
  </si>
  <si>
    <t>9-10月</t>
  </si>
  <si>
    <t>11-12月</t>
  </si>
  <si>
    <t>A1,B1</t>
  </si>
  <si>
    <t>A2</t>
  </si>
  <si>
    <t>B2</t>
  </si>
  <si>
    <t>B3</t>
  </si>
  <si>
    <t>C1</t>
  </si>
  <si>
    <t>C2</t>
  </si>
  <si>
    <t>D1</t>
  </si>
  <si>
    <t>D2</t>
  </si>
  <si>
    <t>E1</t>
  </si>
  <si>
    <t>E2</t>
  </si>
  <si>
    <t>門牌代碼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</si>
</sst>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0.00_);[Red]\(0.00\)"/>
  </numFmts>
  <fonts count="9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1"/>
      <name val="PMingLiu"/>
      <family val="1"/>
      <charset val="136"/>
    </font>
    <font>
      <sz val="12"/>
      <color rgb="FF000000"/>
      <name val="PMingLiu"/>
      <family val="1"/>
    </font>
    <font>
      <b/>
      <sz val="12"/>
      <color theme="1"/>
      <name val="PMingLiu"/>
      <family val="1"/>
      <charset val="136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7F7F7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vertical="center" wrapText="1"/>
    </xf>
    <xf numFmtId="49" fontId="0" fillId="0" borderId="0" xfId="0" applyNumberFormat="1">
      <alignment vertical="center"/>
    </xf>
    <xf numFmtId="0" fontId="1" fillId="0" borderId="2" xfId="0" applyFont="1" applyBorder="1" applyAlignment="1">
      <alignment vertical="center" wrapText="1"/>
    </xf>
    <xf numFmtId="0" fontId="0" fillId="0" borderId="1" xfId="0" applyFill="1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>
      <alignment vertical="center"/>
    </xf>
    <xf numFmtId="0" fontId="1" fillId="0" borderId="8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49" fontId="1" fillId="0" borderId="6" xfId="0" applyNumberFormat="1" applyFont="1" applyBorder="1" applyAlignment="1">
      <alignment horizontal="center" vertical="center" wrapText="1"/>
    </xf>
    <xf numFmtId="0" fontId="6" fillId="0" borderId="0" xfId="0" applyFont="1">
      <alignment vertical="center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6" fillId="0" borderId="1" xfId="0" applyFont="1" applyBorder="1">
      <alignment vertical="center"/>
    </xf>
    <xf numFmtId="0" fontId="1" fillId="0" borderId="9" xfId="0" applyFont="1" applyBorder="1" applyAlignment="1">
      <alignment vertical="center" wrapText="1"/>
    </xf>
    <xf numFmtId="49" fontId="0" fillId="0" borderId="9" xfId="0" applyNumberFormat="1" applyBorder="1">
      <alignment vertical="center"/>
    </xf>
    <xf numFmtId="176" fontId="0" fillId="2" borderId="9" xfId="0" applyNumberFormat="1" applyFill="1" applyBorder="1" applyAlignment="1">
      <alignment horizontal="center" vertical="center"/>
    </xf>
    <xf numFmtId="0" fontId="0" fillId="0" borderId="9" xfId="0" applyBorder="1">
      <alignment vertical="center"/>
    </xf>
    <xf numFmtId="49" fontId="1" fillId="0" borderId="1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76" fontId="1" fillId="0" borderId="5" xfId="0" applyNumberFormat="1" applyFont="1" applyBorder="1" applyAlignment="1">
      <alignment horizontal="center" vertical="center" wrapText="1"/>
    </xf>
    <xf numFmtId="176" fontId="1" fillId="0" borderId="7" xfId="0" applyNumberFormat="1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right" vertical="center" wrapText="1"/>
    </xf>
    <xf numFmtId="0" fontId="7" fillId="3" borderId="6" xfId="0" applyFont="1" applyFill="1" applyBorder="1" applyAlignment="1">
      <alignment horizontal="right" vertical="center" wrapText="1"/>
    </xf>
    <xf numFmtId="0" fontId="8" fillId="0" borderId="6" xfId="0" applyFont="1" applyBorder="1" applyAlignment="1">
      <alignment vertical="center" wrapText="1"/>
    </xf>
    <xf numFmtId="0" fontId="7" fillId="3" borderId="12" xfId="0" applyFont="1" applyFill="1" applyBorder="1" applyAlignment="1">
      <alignment horizontal="right" vertical="center" wrapText="1"/>
    </xf>
    <xf numFmtId="0" fontId="7" fillId="3" borderId="13" xfId="0" applyFont="1" applyFill="1" applyBorder="1" applyAlignment="1">
      <alignment horizontal="right" vertical="center" wrapText="1"/>
    </xf>
    <xf numFmtId="0" fontId="7" fillId="0" borderId="11" xfId="0" applyFont="1" applyBorder="1" applyAlignment="1">
      <alignment horizontal="right" vertical="center" wrapText="1"/>
    </xf>
    <xf numFmtId="0" fontId="7" fillId="0" borderId="6" xfId="0" applyFont="1" applyBorder="1" applyAlignment="1">
      <alignment horizontal="right" vertical="center" wrapText="1"/>
    </xf>
    <xf numFmtId="0" fontId="7" fillId="0" borderId="12" xfId="0" applyFont="1" applyBorder="1" applyAlignment="1">
      <alignment horizontal="right" vertical="center" wrapText="1"/>
    </xf>
    <xf numFmtId="0" fontId="7" fillId="0" borderId="13" xfId="0" applyFont="1" applyBorder="1" applyAlignment="1">
      <alignment horizontal="right" vertical="center" wrapText="1"/>
    </xf>
    <xf numFmtId="0" fontId="8" fillId="3" borderId="6" xfId="0" applyFont="1" applyFill="1" applyBorder="1" applyAlignment="1">
      <alignment vertical="center" wrapText="1"/>
    </xf>
    <xf numFmtId="0" fontId="7" fillId="4" borderId="11" xfId="0" applyFont="1" applyFill="1" applyBorder="1" applyAlignment="1">
      <alignment horizontal="right" vertical="center" wrapText="1"/>
    </xf>
    <xf numFmtId="0" fontId="7" fillId="4" borderId="6" xfId="0" applyFont="1" applyFill="1" applyBorder="1" applyAlignment="1">
      <alignment horizontal="right" vertical="center" wrapText="1"/>
    </xf>
    <xf numFmtId="0" fontId="8" fillId="5" borderId="14" xfId="0" applyFont="1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selection activeCell="A18" sqref="A18:XFD18"/>
    </sheetView>
  </sheetViews>
  <sheetFormatPr defaultRowHeight="16.5"/>
  <cols>
    <col min="1" max="1" width="22.875" customWidth="1"/>
    <col min="2" max="2" width="33.5" customWidth="1"/>
    <col min="3" max="3" width="9.5" bestFit="1" customWidth="1"/>
    <col min="4" max="4" width="9.5" customWidth="1"/>
    <col min="5" max="5" width="11.625" bestFit="1" customWidth="1"/>
    <col min="6" max="7" width="7.5" bestFit="1" customWidth="1"/>
    <col min="8" max="8" width="11.625" bestFit="1" customWidth="1"/>
    <col min="9" max="9" width="15" bestFit="1" customWidth="1"/>
  </cols>
  <sheetData>
    <row r="1" spans="1:9">
      <c r="A1" s="1" t="s">
        <v>66</v>
      </c>
      <c r="B1" s="1" t="s">
        <v>67</v>
      </c>
      <c r="C1" s="1" t="s">
        <v>112</v>
      </c>
      <c r="D1" s="1" t="s">
        <v>115</v>
      </c>
      <c r="E1" s="1" t="s">
        <v>117</v>
      </c>
      <c r="F1" s="1" t="s">
        <v>75</v>
      </c>
      <c r="G1" s="1" t="s">
        <v>76</v>
      </c>
      <c r="H1" s="5" t="s">
        <v>116</v>
      </c>
      <c r="I1" s="5" t="s">
        <v>77</v>
      </c>
    </row>
    <row r="2" spans="1:9">
      <c r="A2" s="4" t="s">
        <v>0</v>
      </c>
      <c r="B2" s="4" t="s">
        <v>34</v>
      </c>
      <c r="C2" s="4" t="s">
        <v>78</v>
      </c>
      <c r="D2" s="4">
        <v>1</v>
      </c>
      <c r="E2" s="7">
        <v>500</v>
      </c>
      <c r="F2" s="6">
        <v>1</v>
      </c>
      <c r="G2" s="7">
        <v>0</v>
      </c>
      <c r="H2" s="1">
        <f>E2*D2+100*F2+50*G2</f>
        <v>600</v>
      </c>
      <c r="I2" s="1">
        <f>H2*2</f>
        <v>1200</v>
      </c>
    </row>
    <row r="3" spans="1:9">
      <c r="A3" s="2" t="s">
        <v>1</v>
      </c>
      <c r="B3" s="2" t="s">
        <v>35</v>
      </c>
      <c r="C3" s="2" t="s">
        <v>79</v>
      </c>
      <c r="D3" s="2">
        <v>1</v>
      </c>
      <c r="E3" s="7">
        <v>500</v>
      </c>
      <c r="F3" s="6">
        <v>0</v>
      </c>
      <c r="G3" s="7">
        <v>0</v>
      </c>
      <c r="H3" s="1">
        <f t="shared" ref="H3:H35" si="0">E3*D3+100*F3+50*G3</f>
        <v>500</v>
      </c>
      <c r="I3" s="1">
        <f t="shared" ref="I3:I35" si="1">H3*2</f>
        <v>1000</v>
      </c>
    </row>
    <row r="4" spans="1:9">
      <c r="A4" s="2" t="s">
        <v>2</v>
      </c>
      <c r="B4" s="2" t="s">
        <v>36</v>
      </c>
      <c r="C4" s="4" t="s">
        <v>80</v>
      </c>
      <c r="D4" s="4">
        <v>1</v>
      </c>
      <c r="E4" s="7">
        <v>500</v>
      </c>
      <c r="F4" s="6">
        <v>0</v>
      </c>
      <c r="G4" s="7">
        <v>1</v>
      </c>
      <c r="H4" s="1">
        <f t="shared" si="0"/>
        <v>550</v>
      </c>
      <c r="I4" s="1">
        <f t="shared" si="1"/>
        <v>1100</v>
      </c>
    </row>
    <row r="5" spans="1:9">
      <c r="A5" s="2" t="s">
        <v>3</v>
      </c>
      <c r="B5" s="2" t="s">
        <v>37</v>
      </c>
      <c r="C5" s="2" t="s">
        <v>81</v>
      </c>
      <c r="D5" s="2">
        <v>1</v>
      </c>
      <c r="E5" s="7">
        <v>500</v>
      </c>
      <c r="F5" s="6">
        <v>0</v>
      </c>
      <c r="G5" s="7">
        <v>2</v>
      </c>
      <c r="H5" s="1">
        <f t="shared" si="0"/>
        <v>600</v>
      </c>
      <c r="I5" s="1">
        <f t="shared" si="1"/>
        <v>1200</v>
      </c>
    </row>
    <row r="6" spans="1:9">
      <c r="A6" s="2" t="s">
        <v>4</v>
      </c>
      <c r="B6" s="2" t="s">
        <v>65</v>
      </c>
      <c r="C6" s="4" t="s">
        <v>82</v>
      </c>
      <c r="D6" s="4">
        <v>1</v>
      </c>
      <c r="E6" s="7">
        <v>500</v>
      </c>
      <c r="F6" s="6">
        <v>0</v>
      </c>
      <c r="G6" s="7">
        <v>1</v>
      </c>
      <c r="H6" s="1">
        <f t="shared" si="0"/>
        <v>550</v>
      </c>
      <c r="I6" s="1">
        <f t="shared" si="1"/>
        <v>1100</v>
      </c>
    </row>
    <row r="7" spans="1:9">
      <c r="A7" s="2" t="s">
        <v>5</v>
      </c>
      <c r="B7" s="2" t="s">
        <v>38</v>
      </c>
      <c r="C7" s="2" t="s">
        <v>83</v>
      </c>
      <c r="D7" s="2">
        <v>1</v>
      </c>
      <c r="E7" s="7">
        <v>500</v>
      </c>
      <c r="F7" s="6">
        <v>1</v>
      </c>
      <c r="G7" s="7">
        <v>0</v>
      </c>
      <c r="H7" s="1">
        <f t="shared" si="0"/>
        <v>600</v>
      </c>
      <c r="I7" s="1">
        <f t="shared" si="1"/>
        <v>1200</v>
      </c>
    </row>
    <row r="8" spans="1:9">
      <c r="A8" s="2" t="s">
        <v>6</v>
      </c>
      <c r="B8" s="2" t="s">
        <v>39</v>
      </c>
      <c r="C8" s="4" t="s">
        <v>84</v>
      </c>
      <c r="D8" s="4">
        <v>1</v>
      </c>
      <c r="E8" s="7">
        <v>500</v>
      </c>
      <c r="F8" s="6">
        <v>1</v>
      </c>
      <c r="G8" s="7">
        <v>1</v>
      </c>
      <c r="H8" s="1">
        <f t="shared" si="0"/>
        <v>650</v>
      </c>
      <c r="I8" s="1">
        <f t="shared" si="1"/>
        <v>1300</v>
      </c>
    </row>
    <row r="9" spans="1:9">
      <c r="A9" s="2" t="s">
        <v>7</v>
      </c>
      <c r="B9" s="2" t="s">
        <v>40</v>
      </c>
      <c r="C9" s="2" t="s">
        <v>85</v>
      </c>
      <c r="D9" s="2">
        <v>1</v>
      </c>
      <c r="E9" s="7">
        <v>500</v>
      </c>
      <c r="F9" s="6">
        <v>1</v>
      </c>
      <c r="G9" s="7">
        <v>2</v>
      </c>
      <c r="H9" s="1">
        <f t="shared" si="0"/>
        <v>700</v>
      </c>
      <c r="I9" s="1">
        <f t="shared" si="1"/>
        <v>1400</v>
      </c>
    </row>
    <row r="10" spans="1:9">
      <c r="A10" s="2" t="s">
        <v>8</v>
      </c>
      <c r="B10" s="2" t="s">
        <v>41</v>
      </c>
      <c r="C10" s="2" t="s">
        <v>86</v>
      </c>
      <c r="D10" s="4">
        <v>1</v>
      </c>
      <c r="E10" s="7">
        <v>500</v>
      </c>
      <c r="F10" s="6">
        <v>1</v>
      </c>
      <c r="G10" s="7">
        <v>1</v>
      </c>
      <c r="H10" s="1">
        <f t="shared" si="0"/>
        <v>650</v>
      </c>
      <c r="I10" s="1">
        <f t="shared" si="1"/>
        <v>1300</v>
      </c>
    </row>
    <row r="11" spans="1:9">
      <c r="A11" s="2" t="s">
        <v>9</v>
      </c>
      <c r="B11" s="2" t="s">
        <v>42</v>
      </c>
      <c r="C11" s="2" t="s">
        <v>87</v>
      </c>
      <c r="D11" s="2">
        <v>1</v>
      </c>
      <c r="E11" s="7">
        <v>500</v>
      </c>
      <c r="F11" s="6">
        <v>0</v>
      </c>
      <c r="G11" s="7">
        <v>1</v>
      </c>
      <c r="H11" s="1">
        <f t="shared" si="0"/>
        <v>550</v>
      </c>
      <c r="I11" s="1">
        <f t="shared" si="1"/>
        <v>1100</v>
      </c>
    </row>
    <row r="12" spans="1:9">
      <c r="A12" s="2" t="s">
        <v>10</v>
      </c>
      <c r="B12" s="2" t="s">
        <v>43</v>
      </c>
      <c r="C12" s="2" t="s">
        <v>88</v>
      </c>
      <c r="D12" s="4">
        <v>1</v>
      </c>
      <c r="E12" s="7">
        <v>500</v>
      </c>
      <c r="F12" s="6">
        <v>0</v>
      </c>
      <c r="G12" s="7">
        <v>0</v>
      </c>
      <c r="H12" s="1">
        <f t="shared" si="0"/>
        <v>500</v>
      </c>
      <c r="I12" s="1">
        <f t="shared" si="1"/>
        <v>1000</v>
      </c>
    </row>
    <row r="13" spans="1:9">
      <c r="A13" s="2" t="s">
        <v>11</v>
      </c>
      <c r="B13" s="2" t="s">
        <v>44</v>
      </c>
      <c r="C13" s="2" t="s">
        <v>89</v>
      </c>
      <c r="D13" s="2">
        <v>1</v>
      </c>
      <c r="E13" s="7">
        <v>500</v>
      </c>
      <c r="F13" s="8">
        <v>0</v>
      </c>
      <c r="G13" s="7">
        <v>0</v>
      </c>
      <c r="H13" s="1">
        <f t="shared" si="0"/>
        <v>500</v>
      </c>
      <c r="I13" s="1">
        <f t="shared" si="1"/>
        <v>1000</v>
      </c>
    </row>
    <row r="14" spans="1:9">
      <c r="A14" s="2" t="s">
        <v>12</v>
      </c>
      <c r="B14" s="2" t="s">
        <v>45</v>
      </c>
      <c r="C14" s="2" t="s">
        <v>90</v>
      </c>
      <c r="D14" s="4">
        <v>1</v>
      </c>
      <c r="E14" s="7">
        <v>500</v>
      </c>
      <c r="F14" s="6">
        <v>0</v>
      </c>
      <c r="G14" s="7">
        <v>0</v>
      </c>
      <c r="H14" s="1">
        <f t="shared" si="0"/>
        <v>500</v>
      </c>
      <c r="I14" s="1">
        <f t="shared" si="1"/>
        <v>1000</v>
      </c>
    </row>
    <row r="15" spans="1:9">
      <c r="A15" s="2" t="s">
        <v>13</v>
      </c>
      <c r="B15" s="2" t="s">
        <v>46</v>
      </c>
      <c r="C15" s="2" t="s">
        <v>91</v>
      </c>
      <c r="D15" s="2">
        <v>1</v>
      </c>
      <c r="E15" s="7">
        <v>500</v>
      </c>
      <c r="F15" s="6">
        <v>0</v>
      </c>
      <c r="G15" s="7">
        <v>0</v>
      </c>
      <c r="H15" s="1">
        <f t="shared" si="0"/>
        <v>500</v>
      </c>
      <c r="I15" s="1">
        <f t="shared" si="1"/>
        <v>1000</v>
      </c>
    </row>
    <row r="16" spans="1:9">
      <c r="A16" s="2" t="s">
        <v>14</v>
      </c>
      <c r="B16" s="2" t="s">
        <v>47</v>
      </c>
      <c r="C16" s="2" t="s">
        <v>92</v>
      </c>
      <c r="D16" s="4">
        <v>1</v>
      </c>
      <c r="E16" s="7">
        <v>500</v>
      </c>
      <c r="F16" s="6">
        <v>1</v>
      </c>
      <c r="G16" s="7">
        <v>1</v>
      </c>
      <c r="H16" s="1">
        <f t="shared" si="0"/>
        <v>650</v>
      </c>
      <c r="I16" s="1">
        <f t="shared" si="1"/>
        <v>1300</v>
      </c>
    </row>
    <row r="17" spans="1:9">
      <c r="A17" s="2" t="s">
        <v>15</v>
      </c>
      <c r="B17" s="2" t="s">
        <v>48</v>
      </c>
      <c r="C17" s="2" t="s">
        <v>93</v>
      </c>
      <c r="D17" s="2">
        <v>1</v>
      </c>
      <c r="E17" s="7">
        <v>500</v>
      </c>
      <c r="F17" s="6">
        <v>0</v>
      </c>
      <c r="G17" s="7">
        <v>0</v>
      </c>
      <c r="H17" s="1">
        <f t="shared" si="0"/>
        <v>500</v>
      </c>
      <c r="I17" s="1">
        <f t="shared" si="1"/>
        <v>1000</v>
      </c>
    </row>
    <row r="18" spans="1:9">
      <c r="A18" s="2" t="s">
        <v>16</v>
      </c>
      <c r="B18" s="2" t="s">
        <v>49</v>
      </c>
      <c r="C18" s="2" t="s">
        <v>94</v>
      </c>
      <c r="D18" s="4">
        <v>1</v>
      </c>
      <c r="E18" s="7">
        <v>500</v>
      </c>
      <c r="F18" s="6">
        <v>0</v>
      </c>
      <c r="G18" s="7">
        <v>0</v>
      </c>
      <c r="H18" s="1">
        <f t="shared" si="0"/>
        <v>500</v>
      </c>
      <c r="I18" s="1">
        <f t="shared" si="1"/>
        <v>1000</v>
      </c>
    </row>
    <row r="19" spans="1:9">
      <c r="A19" s="2" t="s">
        <v>17</v>
      </c>
      <c r="B19" s="2" t="s">
        <v>50</v>
      </c>
      <c r="C19" s="2" t="s">
        <v>95</v>
      </c>
      <c r="D19" s="2">
        <v>1</v>
      </c>
      <c r="E19" s="7">
        <v>500</v>
      </c>
      <c r="F19" s="6">
        <v>0</v>
      </c>
      <c r="G19" s="7">
        <v>0</v>
      </c>
      <c r="H19" s="1">
        <f t="shared" si="0"/>
        <v>500</v>
      </c>
      <c r="I19" s="1">
        <f t="shared" si="1"/>
        <v>1000</v>
      </c>
    </row>
    <row r="20" spans="1:9">
      <c r="A20" s="2" t="s">
        <v>18</v>
      </c>
      <c r="B20" s="2" t="s">
        <v>51</v>
      </c>
      <c r="C20" s="2" t="s">
        <v>96</v>
      </c>
      <c r="D20" s="4">
        <v>1</v>
      </c>
      <c r="E20" s="7">
        <v>500</v>
      </c>
      <c r="F20" s="9">
        <v>1</v>
      </c>
      <c r="G20" s="7">
        <v>1</v>
      </c>
      <c r="H20" s="1">
        <f t="shared" si="0"/>
        <v>650</v>
      </c>
      <c r="I20" s="1">
        <f t="shared" si="1"/>
        <v>1300</v>
      </c>
    </row>
    <row r="21" spans="1:9">
      <c r="A21" s="2" t="s">
        <v>19</v>
      </c>
      <c r="B21" s="2" t="s">
        <v>52</v>
      </c>
      <c r="C21" s="2" t="s">
        <v>97</v>
      </c>
      <c r="D21" s="2">
        <v>1</v>
      </c>
      <c r="E21" s="7">
        <v>500</v>
      </c>
      <c r="F21" s="6">
        <v>1</v>
      </c>
      <c r="G21" s="7">
        <v>2</v>
      </c>
      <c r="H21" s="1">
        <f t="shared" si="0"/>
        <v>700</v>
      </c>
      <c r="I21" s="1">
        <f t="shared" si="1"/>
        <v>1400</v>
      </c>
    </row>
    <row r="22" spans="1:9">
      <c r="A22" s="2" t="s">
        <v>20</v>
      </c>
      <c r="B22" s="2" t="s">
        <v>53</v>
      </c>
      <c r="C22" s="2" t="s">
        <v>98</v>
      </c>
      <c r="D22" s="4">
        <v>1</v>
      </c>
      <c r="E22" s="7">
        <v>500</v>
      </c>
      <c r="F22" s="10">
        <v>0</v>
      </c>
      <c r="G22" s="7">
        <v>0</v>
      </c>
      <c r="H22" s="1">
        <f t="shared" si="0"/>
        <v>500</v>
      </c>
      <c r="I22" s="1">
        <f t="shared" si="1"/>
        <v>1000</v>
      </c>
    </row>
    <row r="23" spans="1:9">
      <c r="A23" s="2" t="s">
        <v>21</v>
      </c>
      <c r="B23" s="2" t="s">
        <v>53</v>
      </c>
      <c r="C23" s="2" t="s">
        <v>99</v>
      </c>
      <c r="D23" s="2">
        <v>1</v>
      </c>
      <c r="E23" s="7">
        <v>0</v>
      </c>
      <c r="F23" s="10">
        <v>0</v>
      </c>
      <c r="G23" s="7">
        <v>0</v>
      </c>
      <c r="H23" s="1">
        <f t="shared" si="0"/>
        <v>0</v>
      </c>
      <c r="I23" s="1">
        <f t="shared" si="1"/>
        <v>0</v>
      </c>
    </row>
    <row r="24" spans="1:9">
      <c r="A24" s="2" t="s">
        <v>22</v>
      </c>
      <c r="B24" s="2" t="s">
        <v>54</v>
      </c>
      <c r="C24" s="2" t="s">
        <v>100</v>
      </c>
      <c r="D24" s="4">
        <v>1</v>
      </c>
      <c r="E24" s="7">
        <v>500</v>
      </c>
      <c r="F24" s="6">
        <v>0</v>
      </c>
      <c r="G24" s="7">
        <v>0</v>
      </c>
      <c r="H24" s="1">
        <f t="shared" si="0"/>
        <v>500</v>
      </c>
      <c r="I24" s="1">
        <f t="shared" si="1"/>
        <v>1000</v>
      </c>
    </row>
    <row r="25" spans="1:9">
      <c r="A25" s="2" t="s">
        <v>23</v>
      </c>
      <c r="B25" s="2" t="s">
        <v>55</v>
      </c>
      <c r="C25" s="2" t="s">
        <v>101</v>
      </c>
      <c r="D25" s="2">
        <v>1</v>
      </c>
      <c r="E25" s="7">
        <v>500</v>
      </c>
      <c r="F25" s="6">
        <v>0</v>
      </c>
      <c r="G25" s="7">
        <v>0</v>
      </c>
      <c r="H25" s="1">
        <f t="shared" si="0"/>
        <v>500</v>
      </c>
      <c r="I25" s="1">
        <f t="shared" si="1"/>
        <v>1000</v>
      </c>
    </row>
    <row r="26" spans="1:9">
      <c r="A26" s="2" t="s">
        <v>24</v>
      </c>
      <c r="B26" s="2" t="s">
        <v>56</v>
      </c>
      <c r="C26" s="2" t="s">
        <v>102</v>
      </c>
      <c r="D26" s="4">
        <v>1</v>
      </c>
      <c r="E26" s="7">
        <v>500</v>
      </c>
      <c r="F26" s="6">
        <v>0</v>
      </c>
      <c r="G26" s="7">
        <v>0</v>
      </c>
      <c r="H26" s="1">
        <f t="shared" si="0"/>
        <v>500</v>
      </c>
      <c r="I26" s="1">
        <f t="shared" si="1"/>
        <v>1000</v>
      </c>
    </row>
    <row r="27" spans="1:9">
      <c r="A27" s="2" t="s">
        <v>25</v>
      </c>
      <c r="B27" s="2" t="s">
        <v>57</v>
      </c>
      <c r="C27" s="2" t="s">
        <v>103</v>
      </c>
      <c r="D27" s="2">
        <v>1</v>
      </c>
      <c r="E27" s="7">
        <v>500</v>
      </c>
      <c r="F27" s="6">
        <v>1</v>
      </c>
      <c r="G27" s="7">
        <v>1</v>
      </c>
      <c r="H27" s="1">
        <f t="shared" si="0"/>
        <v>650</v>
      </c>
      <c r="I27" s="1">
        <f t="shared" si="1"/>
        <v>1300</v>
      </c>
    </row>
    <row r="28" spans="1:9">
      <c r="A28" s="2" t="s">
        <v>26</v>
      </c>
      <c r="B28" s="2" t="s">
        <v>58</v>
      </c>
      <c r="C28" s="2" t="s">
        <v>104</v>
      </c>
      <c r="D28" s="4">
        <v>1</v>
      </c>
      <c r="E28" s="7">
        <v>500</v>
      </c>
      <c r="F28" s="6">
        <v>0</v>
      </c>
      <c r="G28" s="7">
        <v>0</v>
      </c>
      <c r="H28" s="1">
        <f t="shared" si="0"/>
        <v>500</v>
      </c>
      <c r="I28" s="1">
        <f t="shared" si="1"/>
        <v>1000</v>
      </c>
    </row>
    <row r="29" spans="1:9">
      <c r="A29" s="2" t="s">
        <v>27</v>
      </c>
      <c r="B29" s="2" t="s">
        <v>59</v>
      </c>
      <c r="C29" s="2" t="s">
        <v>105</v>
      </c>
      <c r="D29" s="2">
        <v>1</v>
      </c>
      <c r="E29" s="7">
        <v>500</v>
      </c>
      <c r="F29" s="6">
        <v>0</v>
      </c>
      <c r="G29" s="7">
        <v>1</v>
      </c>
      <c r="H29" s="1">
        <f t="shared" si="0"/>
        <v>550</v>
      </c>
      <c r="I29" s="1">
        <f t="shared" si="1"/>
        <v>1100</v>
      </c>
    </row>
    <row r="30" spans="1:9">
      <c r="A30" s="2" t="s">
        <v>28</v>
      </c>
      <c r="B30" s="2" t="s">
        <v>59</v>
      </c>
      <c r="C30" s="2" t="s">
        <v>106</v>
      </c>
      <c r="D30" s="4">
        <v>1</v>
      </c>
      <c r="E30" s="7">
        <v>500</v>
      </c>
      <c r="F30" s="6">
        <v>0</v>
      </c>
      <c r="G30" s="7">
        <v>0</v>
      </c>
      <c r="H30" s="1">
        <f t="shared" si="0"/>
        <v>500</v>
      </c>
      <c r="I30" s="1">
        <f t="shared" si="1"/>
        <v>1000</v>
      </c>
    </row>
    <row r="31" spans="1:9">
      <c r="A31" s="2" t="s">
        <v>29</v>
      </c>
      <c r="B31" s="2" t="s">
        <v>60</v>
      </c>
      <c r="C31" s="2" t="s">
        <v>107</v>
      </c>
      <c r="D31" s="2">
        <v>1</v>
      </c>
      <c r="E31" s="7">
        <v>500</v>
      </c>
      <c r="F31" s="6">
        <v>1</v>
      </c>
      <c r="G31" s="7">
        <v>0</v>
      </c>
      <c r="H31" s="1">
        <f t="shared" si="0"/>
        <v>600</v>
      </c>
      <c r="I31" s="1">
        <f t="shared" si="1"/>
        <v>1200</v>
      </c>
    </row>
    <row r="32" spans="1:9">
      <c r="A32" s="2" t="s">
        <v>30</v>
      </c>
      <c r="B32" s="2" t="s">
        <v>61</v>
      </c>
      <c r="C32" s="2" t="s">
        <v>108</v>
      </c>
      <c r="D32" s="4">
        <v>1</v>
      </c>
      <c r="E32" s="7">
        <v>500</v>
      </c>
      <c r="F32" s="6">
        <v>0</v>
      </c>
      <c r="G32" s="7">
        <v>0</v>
      </c>
      <c r="H32" s="1">
        <f t="shared" si="0"/>
        <v>500</v>
      </c>
      <c r="I32" s="1">
        <f t="shared" si="1"/>
        <v>1000</v>
      </c>
    </row>
    <row r="33" spans="1:9">
      <c r="A33" s="2" t="s">
        <v>31</v>
      </c>
      <c r="B33" s="2" t="s">
        <v>62</v>
      </c>
      <c r="C33" s="2" t="s">
        <v>109</v>
      </c>
      <c r="D33" s="2">
        <v>1</v>
      </c>
      <c r="E33" s="7">
        <v>500</v>
      </c>
      <c r="F33" s="6">
        <v>1</v>
      </c>
      <c r="G33" s="7">
        <v>2</v>
      </c>
      <c r="H33" s="1">
        <f t="shared" si="0"/>
        <v>700</v>
      </c>
      <c r="I33" s="1">
        <f t="shared" si="1"/>
        <v>1400</v>
      </c>
    </row>
    <row r="34" spans="1:9">
      <c r="A34" s="2" t="s">
        <v>32</v>
      </c>
      <c r="B34" s="2" t="s">
        <v>63</v>
      </c>
      <c r="C34" s="2" t="s">
        <v>110</v>
      </c>
      <c r="D34" s="4">
        <v>1</v>
      </c>
      <c r="E34" s="7">
        <v>500</v>
      </c>
      <c r="F34" s="6">
        <v>1</v>
      </c>
      <c r="G34" s="7">
        <v>1</v>
      </c>
      <c r="H34" s="1">
        <f t="shared" si="0"/>
        <v>650</v>
      </c>
      <c r="I34" s="1">
        <f t="shared" si="1"/>
        <v>1300</v>
      </c>
    </row>
    <row r="35" spans="1:9">
      <c r="A35" s="2" t="s">
        <v>33</v>
      </c>
      <c r="B35" s="2" t="s">
        <v>64</v>
      </c>
      <c r="C35" s="2" t="s">
        <v>111</v>
      </c>
      <c r="D35" s="2">
        <v>1</v>
      </c>
      <c r="E35" s="7">
        <v>500</v>
      </c>
      <c r="F35" s="6">
        <v>0</v>
      </c>
      <c r="G35" s="7">
        <v>0</v>
      </c>
      <c r="H35" s="1">
        <f t="shared" si="0"/>
        <v>500</v>
      </c>
      <c r="I35" s="1">
        <f t="shared" si="1"/>
        <v>1000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4"/>
  <sheetViews>
    <sheetView topLeftCell="A25" workbookViewId="0">
      <selection activeCell="A18" sqref="A18:XFD18"/>
    </sheetView>
  </sheetViews>
  <sheetFormatPr defaultRowHeight="16.5"/>
  <cols>
    <col min="1" max="1" width="22.875" customWidth="1"/>
    <col min="2" max="3" width="10.5" style="3" bestFit="1" customWidth="1"/>
    <col min="6" max="6" width="31.625" bestFit="1" customWidth="1"/>
    <col min="8" max="8" width="11.625" bestFit="1" customWidth="1"/>
  </cols>
  <sheetData>
    <row r="1" spans="1:8">
      <c r="A1" s="1" t="s">
        <v>66</v>
      </c>
      <c r="B1" s="11" t="s">
        <v>68</v>
      </c>
      <c r="C1" s="11" t="s">
        <v>69</v>
      </c>
      <c r="D1" s="1" t="s">
        <v>75</v>
      </c>
      <c r="E1" s="1" t="s">
        <v>76</v>
      </c>
      <c r="F1" s="1" t="s">
        <v>70</v>
      </c>
      <c r="G1" s="5" t="s">
        <v>157</v>
      </c>
      <c r="H1" s="5" t="s">
        <v>158</v>
      </c>
    </row>
    <row r="2" spans="1:8">
      <c r="A2" s="2" t="s">
        <v>0</v>
      </c>
      <c r="B2" s="11" t="s">
        <v>72</v>
      </c>
      <c r="C2" s="11" t="s">
        <v>74</v>
      </c>
      <c r="D2" s="6">
        <v>1</v>
      </c>
      <c r="E2" s="27">
        <v>0</v>
      </c>
      <c r="F2" s="1" t="s">
        <v>114</v>
      </c>
      <c r="G2" s="11">
        <f>DATEDIF(B2,C2,"m")+1</f>
        <v>6</v>
      </c>
      <c r="H2" s="7">
        <f>(G2*500)+(G2*D2*100)+(G2*E2*50)</f>
        <v>3600</v>
      </c>
    </row>
    <row r="3" spans="1:8">
      <c r="A3" s="2" t="s">
        <v>1</v>
      </c>
      <c r="B3" s="11" t="s">
        <v>72</v>
      </c>
      <c r="C3" s="11" t="s">
        <v>74</v>
      </c>
      <c r="D3" s="6">
        <v>0</v>
      </c>
      <c r="E3" s="27">
        <v>0</v>
      </c>
      <c r="F3" s="1" t="s">
        <v>114</v>
      </c>
      <c r="G3" s="11">
        <f t="shared" ref="G3:G44" si="0">DATEDIF(B3,C3,"m")+1</f>
        <v>6</v>
      </c>
      <c r="H3" s="7">
        <f t="shared" ref="H3:H44" si="1">(G3*500)+(G3*D3*100)+(G3*E3*50)</f>
        <v>3000</v>
      </c>
    </row>
    <row r="4" spans="1:8">
      <c r="A4" s="2" t="s">
        <v>2</v>
      </c>
      <c r="B4" s="11" t="s">
        <v>71</v>
      </c>
      <c r="C4" s="11" t="s">
        <v>73</v>
      </c>
      <c r="D4" s="6">
        <v>0</v>
      </c>
      <c r="E4" s="27">
        <v>1</v>
      </c>
      <c r="F4" s="1" t="s">
        <v>114</v>
      </c>
      <c r="G4" s="11">
        <f t="shared" si="0"/>
        <v>6</v>
      </c>
      <c r="H4" s="7">
        <f t="shared" si="1"/>
        <v>3300</v>
      </c>
    </row>
    <row r="5" spans="1:8">
      <c r="A5" s="2" t="s">
        <v>3</v>
      </c>
      <c r="B5" s="11" t="s">
        <v>71</v>
      </c>
      <c r="C5" s="11" t="s">
        <v>73</v>
      </c>
      <c r="D5" s="6">
        <v>0</v>
      </c>
      <c r="E5" s="27">
        <v>2</v>
      </c>
      <c r="F5" s="1" t="s">
        <v>114</v>
      </c>
      <c r="G5" s="11">
        <f t="shared" si="0"/>
        <v>6</v>
      </c>
      <c r="H5" s="7">
        <f t="shared" si="1"/>
        <v>3600</v>
      </c>
    </row>
    <row r="6" spans="1:8">
      <c r="A6" s="2" t="s">
        <v>4</v>
      </c>
      <c r="B6" s="11" t="s">
        <v>71</v>
      </c>
      <c r="C6" s="11" t="s">
        <v>73</v>
      </c>
      <c r="D6" s="6">
        <v>0</v>
      </c>
      <c r="E6" s="27">
        <v>1</v>
      </c>
      <c r="F6" s="1" t="s">
        <v>114</v>
      </c>
      <c r="G6" s="11">
        <f t="shared" si="0"/>
        <v>6</v>
      </c>
      <c r="H6" s="7">
        <f t="shared" si="1"/>
        <v>3300</v>
      </c>
    </row>
    <row r="7" spans="1:8">
      <c r="A7" s="2" t="s">
        <v>5</v>
      </c>
      <c r="B7" s="11" t="s">
        <v>71</v>
      </c>
      <c r="C7" s="11" t="s">
        <v>73</v>
      </c>
      <c r="D7" s="6">
        <v>1</v>
      </c>
      <c r="E7" s="27">
        <v>0</v>
      </c>
      <c r="F7" s="1" t="s">
        <v>114</v>
      </c>
      <c r="G7" s="11">
        <f t="shared" si="0"/>
        <v>6</v>
      </c>
      <c r="H7" s="7">
        <f t="shared" si="1"/>
        <v>3600</v>
      </c>
    </row>
    <row r="8" spans="1:8">
      <c r="A8" s="2" t="s">
        <v>6</v>
      </c>
      <c r="B8" s="11" t="s">
        <v>71</v>
      </c>
      <c r="C8" s="11" t="s">
        <v>73</v>
      </c>
      <c r="D8" s="6">
        <v>1</v>
      </c>
      <c r="E8" s="27">
        <v>1</v>
      </c>
      <c r="F8" s="1" t="s">
        <v>114</v>
      </c>
      <c r="G8" s="11">
        <f t="shared" si="0"/>
        <v>6</v>
      </c>
      <c r="H8" s="7">
        <f t="shared" si="1"/>
        <v>3900</v>
      </c>
    </row>
    <row r="9" spans="1:8">
      <c r="A9" s="2" t="s">
        <v>7</v>
      </c>
      <c r="B9" s="11" t="s">
        <v>71</v>
      </c>
      <c r="C9" s="11" t="s">
        <v>73</v>
      </c>
      <c r="D9" s="6">
        <v>1</v>
      </c>
      <c r="E9" s="27">
        <v>2</v>
      </c>
      <c r="F9" s="1" t="s">
        <v>114</v>
      </c>
      <c r="G9" s="11">
        <f t="shared" si="0"/>
        <v>6</v>
      </c>
      <c r="H9" s="7">
        <f t="shared" si="1"/>
        <v>4200</v>
      </c>
    </row>
    <row r="10" spans="1:8">
      <c r="A10" s="2" t="s">
        <v>8</v>
      </c>
      <c r="B10" s="11" t="s">
        <v>71</v>
      </c>
      <c r="C10" s="11" t="s">
        <v>73</v>
      </c>
      <c r="D10" s="6">
        <v>1</v>
      </c>
      <c r="E10" s="27">
        <v>1</v>
      </c>
      <c r="F10" s="1" t="s">
        <v>114</v>
      </c>
      <c r="G10" s="11">
        <f t="shared" si="0"/>
        <v>6</v>
      </c>
      <c r="H10" s="7">
        <f t="shared" si="1"/>
        <v>3900</v>
      </c>
    </row>
    <row r="11" spans="1:8">
      <c r="A11" s="2" t="s">
        <v>9</v>
      </c>
      <c r="B11" s="11" t="s">
        <v>71</v>
      </c>
      <c r="C11" s="11" t="s">
        <v>73</v>
      </c>
      <c r="D11" s="6">
        <v>0</v>
      </c>
      <c r="E11" s="27">
        <v>1</v>
      </c>
      <c r="F11" s="1" t="s">
        <v>114</v>
      </c>
      <c r="G11" s="11">
        <f t="shared" si="0"/>
        <v>6</v>
      </c>
      <c r="H11" s="7">
        <f t="shared" si="1"/>
        <v>3300</v>
      </c>
    </row>
    <row r="12" spans="1:8">
      <c r="A12" s="2" t="s">
        <v>10</v>
      </c>
      <c r="B12" s="11" t="s">
        <v>71</v>
      </c>
      <c r="C12" s="11" t="s">
        <v>73</v>
      </c>
      <c r="D12" s="6">
        <v>0</v>
      </c>
      <c r="E12" s="27">
        <v>0</v>
      </c>
      <c r="F12" s="1" t="s">
        <v>114</v>
      </c>
      <c r="G12" s="11">
        <f t="shared" si="0"/>
        <v>6</v>
      </c>
      <c r="H12" s="7">
        <f t="shared" si="1"/>
        <v>3000</v>
      </c>
    </row>
    <row r="13" spans="1:8">
      <c r="A13" s="2" t="s">
        <v>11</v>
      </c>
      <c r="B13" s="11" t="s">
        <v>71</v>
      </c>
      <c r="C13" s="11" t="s">
        <v>73</v>
      </c>
      <c r="D13" s="8">
        <v>0</v>
      </c>
      <c r="E13" s="27">
        <v>0</v>
      </c>
      <c r="F13" s="1" t="s">
        <v>114</v>
      </c>
      <c r="G13" s="11">
        <f t="shared" si="0"/>
        <v>6</v>
      </c>
      <c r="H13" s="7">
        <f t="shared" si="1"/>
        <v>3000</v>
      </c>
    </row>
    <row r="14" spans="1:8">
      <c r="A14" s="2" t="s">
        <v>12</v>
      </c>
      <c r="B14" s="11" t="s">
        <v>71</v>
      </c>
      <c r="C14" s="11" t="s">
        <v>73</v>
      </c>
      <c r="D14" s="6">
        <v>0</v>
      </c>
      <c r="E14" s="27">
        <v>0</v>
      </c>
      <c r="F14" s="1" t="s">
        <v>114</v>
      </c>
      <c r="G14" s="11">
        <f t="shared" si="0"/>
        <v>6</v>
      </c>
      <c r="H14" s="7">
        <f t="shared" si="1"/>
        <v>3000</v>
      </c>
    </row>
    <row r="15" spans="1:8">
      <c r="A15" s="2" t="s">
        <v>13</v>
      </c>
      <c r="B15" s="11" t="s">
        <v>71</v>
      </c>
      <c r="C15" s="11" t="s">
        <v>73</v>
      </c>
      <c r="D15" s="6">
        <v>0</v>
      </c>
      <c r="E15" s="27">
        <v>0</v>
      </c>
      <c r="F15" s="1" t="s">
        <v>114</v>
      </c>
      <c r="G15" s="11">
        <f t="shared" si="0"/>
        <v>6</v>
      </c>
      <c r="H15" s="7">
        <f t="shared" si="1"/>
        <v>3000</v>
      </c>
    </row>
    <row r="16" spans="1:8">
      <c r="A16" s="2" t="s">
        <v>14</v>
      </c>
      <c r="B16" s="11" t="s">
        <v>71</v>
      </c>
      <c r="C16" s="11" t="s">
        <v>73</v>
      </c>
      <c r="D16" s="6">
        <v>1</v>
      </c>
      <c r="E16" s="27">
        <v>1</v>
      </c>
      <c r="F16" s="1" t="s">
        <v>114</v>
      </c>
      <c r="G16" s="11">
        <f t="shared" si="0"/>
        <v>6</v>
      </c>
      <c r="H16" s="7">
        <f t="shared" si="1"/>
        <v>3900</v>
      </c>
    </row>
    <row r="17" spans="1:8">
      <c r="A17" s="2" t="s">
        <v>15</v>
      </c>
      <c r="B17" s="11" t="s">
        <v>71</v>
      </c>
      <c r="C17" s="11" t="s">
        <v>73</v>
      </c>
      <c r="D17" s="6">
        <v>0</v>
      </c>
      <c r="E17" s="27">
        <v>0</v>
      </c>
      <c r="F17" s="1" t="s">
        <v>114</v>
      </c>
      <c r="G17" s="11">
        <f t="shared" si="0"/>
        <v>6</v>
      </c>
      <c r="H17" s="7">
        <f t="shared" si="1"/>
        <v>3000</v>
      </c>
    </row>
    <row r="18" spans="1:8">
      <c r="A18" s="2" t="s">
        <v>17</v>
      </c>
      <c r="B18" s="11" t="s">
        <v>71</v>
      </c>
      <c r="C18" s="11" t="s">
        <v>73</v>
      </c>
      <c r="D18" s="6">
        <v>0</v>
      </c>
      <c r="E18" s="27">
        <v>0</v>
      </c>
      <c r="F18" s="1" t="s">
        <v>114</v>
      </c>
      <c r="G18" s="11">
        <f t="shared" si="0"/>
        <v>6</v>
      </c>
      <c r="H18" s="7">
        <f t="shared" si="1"/>
        <v>3000</v>
      </c>
    </row>
    <row r="19" spans="1:8">
      <c r="A19" s="2" t="s">
        <v>18</v>
      </c>
      <c r="B19" s="11" t="s">
        <v>71</v>
      </c>
      <c r="C19" s="11" t="s">
        <v>73</v>
      </c>
      <c r="D19" s="9">
        <v>1</v>
      </c>
      <c r="E19" s="27">
        <v>1</v>
      </c>
      <c r="F19" s="1" t="s">
        <v>114</v>
      </c>
      <c r="G19" s="11">
        <f t="shared" si="0"/>
        <v>6</v>
      </c>
      <c r="H19" s="7">
        <f t="shared" si="1"/>
        <v>3900</v>
      </c>
    </row>
    <row r="20" spans="1:8">
      <c r="A20" s="2" t="s">
        <v>19</v>
      </c>
      <c r="B20" s="11" t="s">
        <v>71</v>
      </c>
      <c r="C20" s="11" t="s">
        <v>73</v>
      </c>
      <c r="D20" s="6">
        <v>1</v>
      </c>
      <c r="E20" s="27">
        <v>2</v>
      </c>
      <c r="F20" s="1" t="s">
        <v>114</v>
      </c>
      <c r="G20" s="11">
        <f t="shared" si="0"/>
        <v>6</v>
      </c>
      <c r="H20" s="7">
        <f t="shared" si="1"/>
        <v>4200</v>
      </c>
    </row>
    <row r="21" spans="1:8">
      <c r="A21" s="2" t="s">
        <v>20</v>
      </c>
      <c r="B21" s="11" t="s">
        <v>113</v>
      </c>
      <c r="C21" s="11" t="s">
        <v>73</v>
      </c>
      <c r="D21" s="10">
        <v>0</v>
      </c>
      <c r="E21" s="27">
        <v>0</v>
      </c>
      <c r="F21" s="1" t="s">
        <v>114</v>
      </c>
      <c r="G21" s="11">
        <f t="shared" si="0"/>
        <v>4</v>
      </c>
      <c r="H21" s="7">
        <f t="shared" si="1"/>
        <v>2000</v>
      </c>
    </row>
    <row r="22" spans="1:8">
      <c r="A22" s="2" t="s">
        <v>22</v>
      </c>
      <c r="B22" s="11" t="s">
        <v>71</v>
      </c>
      <c r="C22" s="11" t="s">
        <v>73</v>
      </c>
      <c r="D22" s="6">
        <v>0</v>
      </c>
      <c r="E22" s="27">
        <v>0</v>
      </c>
      <c r="F22" s="1" t="s">
        <v>114</v>
      </c>
      <c r="G22" s="11">
        <f t="shared" si="0"/>
        <v>6</v>
      </c>
      <c r="H22" s="7">
        <f t="shared" si="1"/>
        <v>3000</v>
      </c>
    </row>
    <row r="23" spans="1:8">
      <c r="A23" s="2" t="s">
        <v>23</v>
      </c>
      <c r="B23" s="11" t="s">
        <v>71</v>
      </c>
      <c r="C23" s="11" t="s">
        <v>73</v>
      </c>
      <c r="D23" s="6">
        <v>0</v>
      </c>
      <c r="E23" s="27">
        <v>0</v>
      </c>
      <c r="F23" s="1" t="s">
        <v>114</v>
      </c>
      <c r="G23" s="11">
        <f t="shared" si="0"/>
        <v>6</v>
      </c>
      <c r="H23" s="7">
        <f t="shared" si="1"/>
        <v>3000</v>
      </c>
    </row>
    <row r="24" spans="1:8">
      <c r="A24" s="2" t="s">
        <v>24</v>
      </c>
      <c r="B24" s="11" t="s">
        <v>71</v>
      </c>
      <c r="C24" s="11" t="s">
        <v>73</v>
      </c>
      <c r="D24" s="6">
        <v>0</v>
      </c>
      <c r="E24" s="27">
        <v>0</v>
      </c>
      <c r="F24" s="1" t="s">
        <v>114</v>
      </c>
      <c r="G24" s="11">
        <f t="shared" si="0"/>
        <v>6</v>
      </c>
      <c r="H24" s="7">
        <f t="shared" si="1"/>
        <v>3000</v>
      </c>
    </row>
    <row r="25" spans="1:8">
      <c r="A25" s="2" t="s">
        <v>25</v>
      </c>
      <c r="B25" s="11" t="s">
        <v>113</v>
      </c>
      <c r="C25" s="11" t="s">
        <v>73</v>
      </c>
      <c r="D25" s="6">
        <v>1</v>
      </c>
      <c r="E25" s="27">
        <v>1</v>
      </c>
      <c r="F25" s="1" t="s">
        <v>114</v>
      </c>
      <c r="G25" s="11">
        <f t="shared" si="0"/>
        <v>4</v>
      </c>
      <c r="H25" s="7">
        <f t="shared" si="1"/>
        <v>2600</v>
      </c>
    </row>
    <row r="26" spans="1:8">
      <c r="A26" s="2" t="s">
        <v>26</v>
      </c>
      <c r="B26" s="11" t="s">
        <v>71</v>
      </c>
      <c r="C26" s="11" t="s">
        <v>73</v>
      </c>
      <c r="D26" s="6">
        <v>0</v>
      </c>
      <c r="E26" s="27">
        <v>0</v>
      </c>
      <c r="F26" s="1" t="s">
        <v>114</v>
      </c>
      <c r="G26" s="11">
        <f t="shared" si="0"/>
        <v>6</v>
      </c>
      <c r="H26" s="7">
        <f t="shared" si="1"/>
        <v>3000</v>
      </c>
    </row>
    <row r="27" spans="1:8">
      <c r="A27" s="2" t="s">
        <v>27</v>
      </c>
      <c r="B27" s="11" t="s">
        <v>71</v>
      </c>
      <c r="C27" s="11" t="s">
        <v>73</v>
      </c>
      <c r="D27" s="6">
        <v>0</v>
      </c>
      <c r="E27" s="27">
        <v>1</v>
      </c>
      <c r="F27" s="1" t="s">
        <v>114</v>
      </c>
      <c r="G27" s="11">
        <f t="shared" si="0"/>
        <v>6</v>
      </c>
      <c r="H27" s="7">
        <f t="shared" si="1"/>
        <v>3300</v>
      </c>
    </row>
    <row r="28" spans="1:8">
      <c r="A28" s="2" t="s">
        <v>28</v>
      </c>
      <c r="B28" s="11" t="s">
        <v>71</v>
      </c>
      <c r="C28" s="11" t="s">
        <v>73</v>
      </c>
      <c r="D28" s="6">
        <v>0</v>
      </c>
      <c r="E28" s="27">
        <v>0</v>
      </c>
      <c r="F28" s="1" t="s">
        <v>114</v>
      </c>
      <c r="G28" s="11">
        <f t="shared" si="0"/>
        <v>6</v>
      </c>
      <c r="H28" s="7">
        <f t="shared" si="1"/>
        <v>3000</v>
      </c>
    </row>
    <row r="29" spans="1:8">
      <c r="A29" s="2" t="s">
        <v>29</v>
      </c>
      <c r="B29" s="11" t="s">
        <v>71</v>
      </c>
      <c r="C29" s="11" t="s">
        <v>73</v>
      </c>
      <c r="D29" s="6">
        <v>1</v>
      </c>
      <c r="E29" s="27">
        <v>0</v>
      </c>
      <c r="F29" s="1" t="s">
        <v>114</v>
      </c>
      <c r="G29" s="11">
        <f t="shared" si="0"/>
        <v>6</v>
      </c>
      <c r="H29" s="7">
        <f t="shared" si="1"/>
        <v>3600</v>
      </c>
    </row>
    <row r="30" spans="1:8">
      <c r="A30" s="2" t="s">
        <v>30</v>
      </c>
      <c r="B30" s="11" t="s">
        <v>71</v>
      </c>
      <c r="C30" s="11" t="s">
        <v>73</v>
      </c>
      <c r="D30" s="6">
        <v>0</v>
      </c>
      <c r="E30" s="27">
        <v>0</v>
      </c>
      <c r="F30" s="1" t="s">
        <v>114</v>
      </c>
      <c r="G30" s="11">
        <f t="shared" si="0"/>
        <v>6</v>
      </c>
      <c r="H30" s="7">
        <f t="shared" si="1"/>
        <v>3000</v>
      </c>
    </row>
    <row r="31" spans="1:8">
      <c r="A31" s="2" t="s">
        <v>31</v>
      </c>
      <c r="B31" s="11" t="s">
        <v>71</v>
      </c>
      <c r="C31" s="11" t="s">
        <v>73</v>
      </c>
      <c r="D31" s="6">
        <v>1</v>
      </c>
      <c r="E31" s="27">
        <v>2</v>
      </c>
      <c r="F31" s="1" t="s">
        <v>114</v>
      </c>
      <c r="G31" s="11">
        <f t="shared" si="0"/>
        <v>6</v>
      </c>
      <c r="H31" s="7">
        <f t="shared" si="1"/>
        <v>4200</v>
      </c>
    </row>
    <row r="32" spans="1:8">
      <c r="A32" s="2" t="s">
        <v>32</v>
      </c>
      <c r="B32" s="11" t="s">
        <v>71</v>
      </c>
      <c r="C32" s="11" t="s">
        <v>73</v>
      </c>
      <c r="D32" s="6">
        <v>1</v>
      </c>
      <c r="E32" s="27">
        <v>1</v>
      </c>
      <c r="F32" s="1" t="s">
        <v>114</v>
      </c>
      <c r="G32" s="11">
        <f t="shared" si="0"/>
        <v>6</v>
      </c>
      <c r="H32" s="7">
        <f t="shared" si="1"/>
        <v>3900</v>
      </c>
    </row>
    <row r="33" spans="1:8">
      <c r="A33" s="21" t="s">
        <v>33</v>
      </c>
      <c r="B33" s="22" t="s">
        <v>71</v>
      </c>
      <c r="C33" s="22" t="s">
        <v>73</v>
      </c>
      <c r="D33" s="23">
        <v>0</v>
      </c>
      <c r="E33" s="28">
        <v>0</v>
      </c>
      <c r="F33" s="24" t="s">
        <v>114</v>
      </c>
      <c r="G33" s="11">
        <f t="shared" si="0"/>
        <v>6</v>
      </c>
      <c r="H33" s="7">
        <f t="shared" si="1"/>
        <v>3000</v>
      </c>
    </row>
    <row r="34" spans="1:8">
      <c r="A34" s="20" t="s">
        <v>2</v>
      </c>
      <c r="B34" s="25" t="s">
        <v>140</v>
      </c>
      <c r="C34" s="25" t="s">
        <v>147</v>
      </c>
      <c r="D34" s="26">
        <v>0</v>
      </c>
      <c r="E34" s="26">
        <v>1</v>
      </c>
      <c r="F34" s="1"/>
      <c r="G34" s="11">
        <f t="shared" si="0"/>
        <v>84</v>
      </c>
      <c r="H34" s="7">
        <f t="shared" si="1"/>
        <v>46200</v>
      </c>
    </row>
    <row r="35" spans="1:8">
      <c r="A35" s="20" t="s">
        <v>5</v>
      </c>
      <c r="B35" s="25" t="s">
        <v>141</v>
      </c>
      <c r="C35" s="25" t="s">
        <v>146</v>
      </c>
      <c r="D35" s="26">
        <v>1</v>
      </c>
      <c r="E35" s="26">
        <v>0</v>
      </c>
      <c r="F35" s="1"/>
      <c r="G35" s="11">
        <f t="shared" si="0"/>
        <v>96</v>
      </c>
      <c r="H35" s="7">
        <f t="shared" si="1"/>
        <v>57600</v>
      </c>
    </row>
    <row r="36" spans="1:8">
      <c r="A36" s="20" t="s">
        <v>8</v>
      </c>
      <c r="B36" s="25" t="s">
        <v>142</v>
      </c>
      <c r="C36" s="25" t="s">
        <v>146</v>
      </c>
      <c r="D36" s="26">
        <v>1</v>
      </c>
      <c r="E36" s="26">
        <v>1</v>
      </c>
      <c r="F36" s="1"/>
      <c r="G36" s="11">
        <f t="shared" si="0"/>
        <v>60</v>
      </c>
      <c r="H36" s="7">
        <f t="shared" si="1"/>
        <v>39000</v>
      </c>
    </row>
    <row r="37" spans="1:8">
      <c r="A37" s="20" t="s">
        <v>9</v>
      </c>
      <c r="B37" s="25" t="s">
        <v>141</v>
      </c>
      <c r="C37" s="25" t="s">
        <v>153</v>
      </c>
      <c r="D37" s="26">
        <v>0</v>
      </c>
      <c r="E37" s="26">
        <v>0</v>
      </c>
      <c r="F37" s="1"/>
      <c r="G37" s="11">
        <f t="shared" si="0"/>
        <v>24</v>
      </c>
      <c r="H37" s="7">
        <f t="shared" si="1"/>
        <v>12000</v>
      </c>
    </row>
    <row r="38" spans="1:8">
      <c r="A38" s="20" t="s">
        <v>9</v>
      </c>
      <c r="B38" s="25" t="s">
        <v>154</v>
      </c>
      <c r="C38" s="25" t="s">
        <v>147</v>
      </c>
      <c r="D38" s="26">
        <v>0</v>
      </c>
      <c r="E38" s="26">
        <v>1</v>
      </c>
      <c r="F38" s="1"/>
      <c r="G38" s="11">
        <f t="shared" si="0"/>
        <v>72</v>
      </c>
      <c r="H38" s="7">
        <f t="shared" si="1"/>
        <v>39600</v>
      </c>
    </row>
    <row r="39" spans="1:8">
      <c r="A39" s="20" t="s">
        <v>11</v>
      </c>
      <c r="B39" s="25" t="s">
        <v>141</v>
      </c>
      <c r="C39" s="25" t="s">
        <v>146</v>
      </c>
      <c r="D39" s="26">
        <v>0</v>
      </c>
      <c r="E39" s="26">
        <v>0</v>
      </c>
      <c r="F39" s="1"/>
      <c r="G39" s="11">
        <f t="shared" si="0"/>
        <v>96</v>
      </c>
      <c r="H39" s="7">
        <f t="shared" si="1"/>
        <v>48000</v>
      </c>
    </row>
    <row r="40" spans="1:8">
      <c r="A40" s="20" t="s">
        <v>15</v>
      </c>
      <c r="B40" s="25" t="s">
        <v>143</v>
      </c>
      <c r="C40" s="25" t="s">
        <v>148</v>
      </c>
      <c r="D40" s="26">
        <v>0</v>
      </c>
      <c r="E40" s="26">
        <v>0</v>
      </c>
      <c r="F40" s="1"/>
      <c r="G40" s="11">
        <f t="shared" si="0"/>
        <v>12</v>
      </c>
      <c r="H40" s="7">
        <f t="shared" si="1"/>
        <v>6000</v>
      </c>
    </row>
    <row r="41" spans="1:8">
      <c r="A41" s="20" t="s">
        <v>15</v>
      </c>
      <c r="B41" s="25" t="s">
        <v>144</v>
      </c>
      <c r="C41" s="25" t="s">
        <v>146</v>
      </c>
      <c r="D41" s="26">
        <v>0</v>
      </c>
      <c r="E41" s="26">
        <v>0</v>
      </c>
      <c r="F41" s="1"/>
      <c r="G41" s="11">
        <f t="shared" si="0"/>
        <v>72</v>
      </c>
      <c r="H41" s="7">
        <f t="shared" si="1"/>
        <v>36000</v>
      </c>
    </row>
    <row r="42" spans="1:8">
      <c r="A42" s="20" t="s">
        <v>17</v>
      </c>
      <c r="B42" s="25" t="s">
        <v>145</v>
      </c>
      <c r="C42" s="25" t="s">
        <v>146</v>
      </c>
      <c r="D42" s="26">
        <v>0</v>
      </c>
      <c r="E42" s="26">
        <v>0</v>
      </c>
      <c r="F42" s="1"/>
      <c r="G42" s="11">
        <f t="shared" si="0"/>
        <v>48</v>
      </c>
      <c r="H42" s="7">
        <f t="shared" si="1"/>
        <v>24000</v>
      </c>
    </row>
    <row r="43" spans="1:8">
      <c r="A43" s="20" t="s">
        <v>27</v>
      </c>
      <c r="B43" s="25" t="s">
        <v>145</v>
      </c>
      <c r="C43" s="25" t="s">
        <v>146</v>
      </c>
      <c r="D43" s="26">
        <v>0</v>
      </c>
      <c r="E43" s="26">
        <v>0</v>
      </c>
      <c r="F43" s="1"/>
      <c r="G43" s="11">
        <f t="shared" si="0"/>
        <v>48</v>
      </c>
      <c r="H43" s="7">
        <f t="shared" si="1"/>
        <v>24000</v>
      </c>
    </row>
    <row r="44" spans="1:8">
      <c r="A44" s="20" t="s">
        <v>28</v>
      </c>
      <c r="B44" s="25" t="s">
        <v>145</v>
      </c>
      <c r="C44" s="25" t="s">
        <v>146</v>
      </c>
      <c r="D44" s="26">
        <v>0</v>
      </c>
      <c r="E44" s="26">
        <v>0</v>
      </c>
      <c r="F44" s="1"/>
      <c r="G44" s="11">
        <f t="shared" si="0"/>
        <v>48</v>
      </c>
      <c r="H44" s="7">
        <f t="shared" si="1"/>
        <v>24000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5"/>
  <sheetViews>
    <sheetView tabSelected="1" workbookViewId="0">
      <selection activeCell="A2" sqref="A2"/>
    </sheetView>
  </sheetViews>
  <sheetFormatPr defaultRowHeight="16.5"/>
  <cols>
    <col min="1" max="1" width="20.5" bestFit="1" customWidth="1"/>
    <col min="2" max="2" width="29.375" customWidth="1"/>
    <col min="3" max="4" width="10.5" bestFit="1" customWidth="1"/>
    <col min="7" max="7" width="7.125" bestFit="1" customWidth="1"/>
  </cols>
  <sheetData>
    <row r="1" spans="1:9" ht="17.25" thickBot="1">
      <c r="A1" s="2" t="s">
        <v>175</v>
      </c>
      <c r="B1" s="47" t="s">
        <v>66</v>
      </c>
      <c r="C1" s="32" t="s">
        <v>159</v>
      </c>
      <c r="D1" s="33" t="s">
        <v>160</v>
      </c>
      <c r="E1" s="33" t="s">
        <v>161</v>
      </c>
      <c r="F1" s="33" t="s">
        <v>162</v>
      </c>
      <c r="G1" s="33" t="s">
        <v>163</v>
      </c>
      <c r="H1" s="33" t="s">
        <v>164</v>
      </c>
      <c r="I1" s="7"/>
    </row>
    <row r="2" spans="1:9" ht="17.25" thickBot="1">
      <c r="A2" s="48" t="s">
        <v>165</v>
      </c>
      <c r="B2" s="49" t="s">
        <v>0</v>
      </c>
      <c r="C2" s="34">
        <v>1200</v>
      </c>
      <c r="D2" s="35">
        <v>1200</v>
      </c>
      <c r="E2" s="36"/>
      <c r="F2" s="36"/>
      <c r="G2" s="36"/>
      <c r="H2" s="36"/>
    </row>
    <row r="3" spans="1:9" ht="17.25" thickBot="1">
      <c r="A3" s="50" t="s">
        <v>166</v>
      </c>
      <c r="B3" s="51" t="s">
        <v>1</v>
      </c>
      <c r="C3" s="34">
        <v>1000</v>
      </c>
      <c r="D3" s="35">
        <v>1000</v>
      </c>
      <c r="E3" s="36"/>
      <c r="F3" s="36"/>
      <c r="G3" s="36"/>
      <c r="H3" s="36"/>
    </row>
    <row r="4" spans="1:9" ht="17.25" thickBot="1">
      <c r="A4" s="50" t="s">
        <v>80</v>
      </c>
      <c r="B4" s="51" t="s">
        <v>2</v>
      </c>
      <c r="C4" s="34">
        <v>0</v>
      </c>
      <c r="D4" s="35">
        <v>0</v>
      </c>
      <c r="E4" s="36"/>
      <c r="F4" s="36"/>
      <c r="G4" s="36"/>
      <c r="H4" s="36"/>
    </row>
    <row r="5" spans="1:9" ht="17.25" thickBot="1">
      <c r="A5" s="50" t="s">
        <v>81</v>
      </c>
      <c r="B5" s="51" t="s">
        <v>3</v>
      </c>
      <c r="C5" s="34">
        <v>1200</v>
      </c>
      <c r="D5" s="35">
        <v>1200</v>
      </c>
      <c r="E5" s="36"/>
      <c r="F5" s="36"/>
      <c r="G5" s="36"/>
      <c r="H5" s="36"/>
    </row>
    <row r="6" spans="1:9" ht="17.25" thickBot="1">
      <c r="A6" s="50" t="s">
        <v>82</v>
      </c>
      <c r="B6" s="51" t="s">
        <v>4</v>
      </c>
      <c r="C6" s="34">
        <v>1100</v>
      </c>
      <c r="D6" s="35">
        <v>1100</v>
      </c>
      <c r="E6" s="36"/>
      <c r="F6" s="36"/>
      <c r="G6" s="36"/>
      <c r="H6" s="36"/>
    </row>
    <row r="7" spans="1:9" ht="17.25" thickBot="1">
      <c r="A7" s="50" t="s">
        <v>83</v>
      </c>
      <c r="B7" s="51" t="s">
        <v>5</v>
      </c>
      <c r="C7" s="34">
        <v>0</v>
      </c>
      <c r="D7" s="35">
        <v>0</v>
      </c>
      <c r="E7" s="36"/>
      <c r="F7" s="36"/>
      <c r="G7" s="36"/>
      <c r="H7" s="36"/>
    </row>
    <row r="8" spans="1:9" ht="17.25" thickBot="1">
      <c r="A8" s="50" t="s">
        <v>84</v>
      </c>
      <c r="B8" s="51" t="s">
        <v>6</v>
      </c>
      <c r="C8" s="37">
        <v>1300</v>
      </c>
      <c r="D8" s="38">
        <v>1300</v>
      </c>
      <c r="E8" s="36"/>
      <c r="F8" s="36"/>
      <c r="G8" s="36"/>
      <c r="H8" s="36"/>
    </row>
    <row r="9" spans="1:9" ht="17.25" thickBot="1">
      <c r="A9" s="50" t="s">
        <v>167</v>
      </c>
      <c r="B9" s="51" t="s">
        <v>7</v>
      </c>
      <c r="C9" s="39">
        <v>1400</v>
      </c>
      <c r="D9" s="40">
        <v>1400</v>
      </c>
      <c r="E9" s="36"/>
      <c r="F9" s="36"/>
      <c r="G9" s="36"/>
      <c r="H9" s="36"/>
    </row>
    <row r="10" spans="1:9" ht="17.25" thickBot="1">
      <c r="A10" s="50" t="s">
        <v>168</v>
      </c>
      <c r="B10" s="51" t="s">
        <v>8</v>
      </c>
      <c r="C10" s="39">
        <v>0</v>
      </c>
      <c r="D10" s="40">
        <v>0</v>
      </c>
      <c r="E10" s="36"/>
      <c r="F10" s="36"/>
      <c r="G10" s="36"/>
      <c r="H10" s="36"/>
    </row>
    <row r="11" spans="1:9" ht="17.25" thickBot="1">
      <c r="A11" s="50" t="s">
        <v>87</v>
      </c>
      <c r="B11" s="51" t="s">
        <v>9</v>
      </c>
      <c r="C11" s="39">
        <v>0</v>
      </c>
      <c r="D11" s="40">
        <v>0</v>
      </c>
      <c r="E11" s="36"/>
      <c r="F11" s="36"/>
      <c r="G11" s="36"/>
      <c r="H11" s="36"/>
    </row>
    <row r="12" spans="1:9" ht="17.25" thickBot="1">
      <c r="A12" s="50" t="s">
        <v>88</v>
      </c>
      <c r="B12" s="51" t="s">
        <v>10</v>
      </c>
      <c r="C12" s="39">
        <v>1000</v>
      </c>
      <c r="D12" s="40">
        <v>1000</v>
      </c>
      <c r="E12" s="36"/>
      <c r="F12" s="36"/>
      <c r="G12" s="36"/>
      <c r="H12" s="36"/>
    </row>
    <row r="13" spans="1:9" ht="17.25" thickBot="1">
      <c r="A13" s="50" t="s">
        <v>89</v>
      </c>
      <c r="B13" s="51" t="s">
        <v>11</v>
      </c>
      <c r="C13" s="34">
        <v>0</v>
      </c>
      <c r="D13" s="35">
        <v>0</v>
      </c>
      <c r="E13" s="36"/>
      <c r="F13" s="36"/>
      <c r="G13" s="36"/>
      <c r="H13" s="36"/>
    </row>
    <row r="14" spans="1:9" ht="17.25" thickBot="1">
      <c r="A14" s="50" t="s">
        <v>90</v>
      </c>
      <c r="B14" s="51" t="s">
        <v>12</v>
      </c>
      <c r="C14" s="41">
        <v>1000</v>
      </c>
      <c r="D14" s="42">
        <v>1000</v>
      </c>
      <c r="E14" s="36"/>
      <c r="F14" s="36"/>
      <c r="G14" s="36"/>
      <c r="H14" s="36"/>
    </row>
    <row r="15" spans="1:9" ht="17.25" thickBot="1">
      <c r="A15" s="50" t="s">
        <v>169</v>
      </c>
      <c r="B15" s="51" t="s">
        <v>13</v>
      </c>
      <c r="C15" s="39">
        <v>1000</v>
      </c>
      <c r="D15" s="40">
        <v>1000</v>
      </c>
      <c r="E15" s="36"/>
      <c r="F15" s="36"/>
      <c r="G15" s="36"/>
      <c r="H15" s="36"/>
    </row>
    <row r="16" spans="1:9" ht="17.25" thickBot="1">
      <c r="A16" s="50" t="s">
        <v>170</v>
      </c>
      <c r="B16" s="51" t="s">
        <v>14</v>
      </c>
      <c r="C16" s="39">
        <v>1300</v>
      </c>
      <c r="D16" s="40">
        <v>1300</v>
      </c>
      <c r="E16" s="36"/>
      <c r="F16" s="36"/>
      <c r="G16" s="36"/>
      <c r="H16" s="36"/>
    </row>
    <row r="17" spans="1:8" ht="17.25" thickBot="1">
      <c r="A17" s="50" t="s">
        <v>93</v>
      </c>
      <c r="B17" s="51" t="s">
        <v>15</v>
      </c>
      <c r="C17" s="34">
        <v>0</v>
      </c>
      <c r="D17" s="35">
        <v>0</v>
      </c>
      <c r="E17" s="43"/>
      <c r="F17" s="43"/>
      <c r="G17" s="43"/>
      <c r="H17" s="43"/>
    </row>
    <row r="18" spans="1:8" ht="17.25" thickBot="1">
      <c r="A18" s="50" t="s">
        <v>94</v>
      </c>
      <c r="B18" s="51" t="s">
        <v>16</v>
      </c>
      <c r="C18" s="39">
        <v>1000</v>
      </c>
      <c r="D18" s="40">
        <v>1000</v>
      </c>
      <c r="E18" s="40">
        <v>1000</v>
      </c>
      <c r="F18" s="40">
        <v>1000</v>
      </c>
      <c r="G18" s="40">
        <v>1000</v>
      </c>
      <c r="H18" s="36"/>
    </row>
    <row r="19" spans="1:8" ht="17.25" thickBot="1">
      <c r="A19" s="50" t="s">
        <v>95</v>
      </c>
      <c r="B19" s="51" t="s">
        <v>17</v>
      </c>
      <c r="C19" s="39">
        <v>0</v>
      </c>
      <c r="D19" s="40">
        <v>0</v>
      </c>
      <c r="E19" s="36"/>
      <c r="F19" s="36"/>
      <c r="G19" s="36"/>
      <c r="H19" s="36"/>
    </row>
    <row r="20" spans="1:8" ht="17.25" thickBot="1">
      <c r="A20" s="50" t="s">
        <v>96</v>
      </c>
      <c r="B20" s="51" t="s">
        <v>18</v>
      </c>
      <c r="C20" s="41">
        <v>1300</v>
      </c>
      <c r="D20" s="42">
        <v>1300</v>
      </c>
      <c r="E20" s="36"/>
      <c r="F20" s="36"/>
      <c r="G20" s="36"/>
      <c r="H20" s="36"/>
    </row>
    <row r="21" spans="1:8" ht="17.25" thickBot="1">
      <c r="A21" s="50" t="s">
        <v>97</v>
      </c>
      <c r="B21" s="51" t="s">
        <v>19</v>
      </c>
      <c r="C21" s="44">
        <v>1400</v>
      </c>
      <c r="D21" s="45">
        <v>1400</v>
      </c>
      <c r="E21" s="36"/>
      <c r="F21" s="36"/>
      <c r="G21" s="36"/>
      <c r="H21" s="36"/>
    </row>
    <row r="22" spans="1:8" ht="17.25" thickBot="1">
      <c r="A22" s="50" t="s">
        <v>171</v>
      </c>
      <c r="B22" s="51" t="s">
        <v>20</v>
      </c>
      <c r="C22" s="39">
        <v>1000</v>
      </c>
      <c r="D22" s="40">
        <v>1000</v>
      </c>
      <c r="E22" s="40">
        <v>1000</v>
      </c>
      <c r="F22" s="36"/>
      <c r="G22" s="36"/>
      <c r="H22" s="36"/>
    </row>
    <row r="23" spans="1:8" ht="17.25" thickBot="1">
      <c r="A23" s="50" t="s">
        <v>172</v>
      </c>
      <c r="B23" s="51" t="s">
        <v>21</v>
      </c>
      <c r="C23" s="46"/>
      <c r="D23" s="46"/>
      <c r="E23" s="46"/>
      <c r="F23" s="46"/>
      <c r="G23" s="46"/>
      <c r="H23" s="46"/>
    </row>
    <row r="24" spans="1:8" ht="17.25" thickBot="1">
      <c r="A24" s="50" t="s">
        <v>100</v>
      </c>
      <c r="B24" s="51" t="s">
        <v>22</v>
      </c>
      <c r="C24" s="39">
        <v>1000</v>
      </c>
      <c r="D24" s="40">
        <v>1000</v>
      </c>
      <c r="E24" s="36"/>
      <c r="F24" s="36"/>
      <c r="G24" s="36"/>
      <c r="H24" s="36"/>
    </row>
    <row r="25" spans="1:8" ht="17.25" thickBot="1">
      <c r="A25" s="50" t="s">
        <v>101</v>
      </c>
      <c r="B25" s="51" t="s">
        <v>23</v>
      </c>
      <c r="C25" s="39">
        <v>1000</v>
      </c>
      <c r="D25" s="40">
        <v>1000</v>
      </c>
      <c r="E25" s="36"/>
      <c r="F25" s="36"/>
      <c r="G25" s="36"/>
      <c r="H25" s="36"/>
    </row>
    <row r="26" spans="1:8" ht="17.25" thickBot="1">
      <c r="A26" s="50" t="s">
        <v>102</v>
      </c>
      <c r="B26" s="51" t="s">
        <v>24</v>
      </c>
      <c r="C26" s="39">
        <v>1000</v>
      </c>
      <c r="D26" s="40">
        <v>1000</v>
      </c>
      <c r="E26" s="36"/>
      <c r="F26" s="36"/>
      <c r="G26" s="36"/>
      <c r="H26" s="36"/>
    </row>
    <row r="27" spans="1:8" ht="17.25" thickBot="1">
      <c r="A27" s="50" t="s">
        <v>103</v>
      </c>
      <c r="B27" s="51" t="s">
        <v>25</v>
      </c>
      <c r="C27" s="39">
        <v>1300</v>
      </c>
      <c r="D27" s="40">
        <v>1300</v>
      </c>
      <c r="E27" s="40">
        <v>1300</v>
      </c>
      <c r="F27" s="36"/>
      <c r="G27" s="36"/>
      <c r="H27" s="36"/>
    </row>
    <row r="28" spans="1:8" ht="17.25" thickBot="1">
      <c r="A28" s="50" t="s">
        <v>104</v>
      </c>
      <c r="B28" s="51" t="s">
        <v>26</v>
      </c>
      <c r="C28" s="41">
        <v>1000</v>
      </c>
      <c r="D28" s="42">
        <v>1000</v>
      </c>
      <c r="E28" s="36"/>
      <c r="F28" s="36"/>
      <c r="G28" s="36"/>
      <c r="H28" s="36"/>
    </row>
    <row r="29" spans="1:8" ht="17.25" thickBot="1">
      <c r="A29" s="50" t="s">
        <v>173</v>
      </c>
      <c r="B29" s="51" t="s">
        <v>27</v>
      </c>
      <c r="C29" s="39">
        <v>0</v>
      </c>
      <c r="D29" s="40">
        <v>0</v>
      </c>
      <c r="E29" s="36"/>
      <c r="F29" s="36"/>
      <c r="G29" s="36"/>
      <c r="H29" s="36"/>
    </row>
    <row r="30" spans="1:8" ht="17.25" thickBot="1">
      <c r="A30" s="50" t="s">
        <v>174</v>
      </c>
      <c r="B30" s="51" t="s">
        <v>28</v>
      </c>
      <c r="C30" s="39">
        <v>0</v>
      </c>
      <c r="D30" s="40">
        <v>0</v>
      </c>
      <c r="E30" s="36"/>
      <c r="F30" s="36"/>
      <c r="G30" s="36"/>
      <c r="H30" s="36"/>
    </row>
    <row r="31" spans="1:8" ht="17.25" thickBot="1">
      <c r="A31" s="50" t="s">
        <v>107</v>
      </c>
      <c r="B31" s="51" t="s">
        <v>29</v>
      </c>
      <c r="C31" s="39">
        <v>1200</v>
      </c>
      <c r="D31" s="40">
        <v>1200</v>
      </c>
      <c r="E31" s="36"/>
      <c r="F31" s="36"/>
      <c r="G31" s="36"/>
      <c r="H31" s="36"/>
    </row>
    <row r="32" spans="1:8" ht="17.25" thickBot="1">
      <c r="A32" s="50" t="s">
        <v>108</v>
      </c>
      <c r="B32" s="51" t="s">
        <v>30</v>
      </c>
      <c r="C32" s="39">
        <v>1000</v>
      </c>
      <c r="D32" s="40">
        <v>1000</v>
      </c>
      <c r="E32" s="36"/>
      <c r="F32" s="36"/>
      <c r="G32" s="36"/>
      <c r="H32" s="36"/>
    </row>
    <row r="33" spans="1:8" ht="17.25" thickBot="1">
      <c r="A33" s="50" t="s">
        <v>109</v>
      </c>
      <c r="B33" s="51" t="s">
        <v>31</v>
      </c>
      <c r="C33" s="39">
        <v>1400</v>
      </c>
      <c r="D33" s="40">
        <v>1400</v>
      </c>
      <c r="E33" s="36"/>
      <c r="F33" s="36"/>
      <c r="G33" s="36"/>
      <c r="H33" s="36"/>
    </row>
    <row r="34" spans="1:8" ht="17.25" thickBot="1">
      <c r="A34" s="50" t="s">
        <v>110</v>
      </c>
      <c r="B34" s="51" t="s">
        <v>32</v>
      </c>
      <c r="C34" s="39">
        <v>1300</v>
      </c>
      <c r="D34" s="40">
        <v>1300</v>
      </c>
      <c r="E34" s="36"/>
      <c r="F34" s="36"/>
      <c r="G34" s="36"/>
      <c r="H34" s="36"/>
    </row>
    <row r="35" spans="1:8" ht="17.25" thickBot="1">
      <c r="A35" s="50" t="s">
        <v>111</v>
      </c>
      <c r="B35" s="51" t="s">
        <v>33</v>
      </c>
      <c r="C35" s="39">
        <v>1000</v>
      </c>
      <c r="D35" s="40">
        <v>1000</v>
      </c>
      <c r="E35" s="36"/>
      <c r="F35" s="36"/>
      <c r="G35" s="36"/>
      <c r="H35" s="36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2"/>
  <sheetViews>
    <sheetView workbookViewId="0">
      <selection activeCell="B6" sqref="B6"/>
    </sheetView>
  </sheetViews>
  <sheetFormatPr defaultRowHeight="16.5"/>
  <cols>
    <col min="1" max="1" width="20.5" bestFit="1" customWidth="1"/>
    <col min="2" max="2" width="19.375" bestFit="1" customWidth="1"/>
    <col min="3" max="3" width="19.375" customWidth="1"/>
    <col min="4" max="5" width="19.375" style="31" customWidth="1"/>
    <col min="7" max="7" width="19.375" customWidth="1"/>
    <col min="8" max="8" width="16.125" bestFit="1" customWidth="1"/>
  </cols>
  <sheetData>
    <row r="1" spans="1:9" ht="17.25" customHeight="1" thickBot="1">
      <c r="A1" s="16" t="s">
        <v>2</v>
      </c>
      <c r="B1" s="14" t="s">
        <v>140</v>
      </c>
      <c r="C1" s="14" t="s">
        <v>147</v>
      </c>
      <c r="D1" s="29">
        <v>0</v>
      </c>
      <c r="E1" s="29">
        <v>1</v>
      </c>
      <c r="F1" s="13" t="s">
        <v>131</v>
      </c>
      <c r="G1" s="17" t="s">
        <v>118</v>
      </c>
      <c r="H1" s="2" t="s">
        <v>119</v>
      </c>
      <c r="I1" s="19">
        <v>46200</v>
      </c>
    </row>
    <row r="2" spans="1:9" ht="17.25" customHeight="1" thickBot="1">
      <c r="A2" s="16" t="s">
        <v>5</v>
      </c>
      <c r="B2" s="15" t="s">
        <v>141</v>
      </c>
      <c r="C2" s="15" t="s">
        <v>146</v>
      </c>
      <c r="D2" s="30">
        <v>1</v>
      </c>
      <c r="E2" s="30">
        <v>0</v>
      </c>
      <c r="F2" s="13" t="s">
        <v>132</v>
      </c>
      <c r="G2" s="18" t="s">
        <v>120</v>
      </c>
      <c r="H2" s="2" t="s">
        <v>121</v>
      </c>
      <c r="I2" s="19">
        <v>57600</v>
      </c>
    </row>
    <row r="3" spans="1:9" ht="17.25" customHeight="1" thickBot="1">
      <c r="A3" s="16" t="s">
        <v>8</v>
      </c>
      <c r="B3" s="15" t="s">
        <v>142</v>
      </c>
      <c r="C3" s="15" t="s">
        <v>146</v>
      </c>
      <c r="D3" s="30">
        <v>1</v>
      </c>
      <c r="E3" s="30">
        <v>1</v>
      </c>
      <c r="F3" s="13" t="s">
        <v>133</v>
      </c>
      <c r="G3" s="18" t="s">
        <v>122</v>
      </c>
      <c r="H3" s="2" t="s">
        <v>123</v>
      </c>
      <c r="I3" s="19">
        <v>39000</v>
      </c>
    </row>
    <row r="4" spans="1:9" ht="17.25" customHeight="1" thickBot="1">
      <c r="A4" s="16" t="s">
        <v>9</v>
      </c>
      <c r="B4" s="15" t="s">
        <v>141</v>
      </c>
      <c r="C4" s="15" t="s">
        <v>155</v>
      </c>
      <c r="D4" s="30">
        <v>0</v>
      </c>
      <c r="E4" s="30">
        <v>0</v>
      </c>
      <c r="F4" s="13" t="s">
        <v>134</v>
      </c>
      <c r="G4" s="18" t="s">
        <v>151</v>
      </c>
      <c r="H4" s="2" t="s">
        <v>150</v>
      </c>
      <c r="I4" s="19">
        <v>12000</v>
      </c>
    </row>
    <row r="5" spans="1:9" ht="17.25" customHeight="1" thickBot="1">
      <c r="A5" s="16" t="s">
        <v>9</v>
      </c>
      <c r="B5" s="15" t="s">
        <v>156</v>
      </c>
      <c r="C5" s="15" t="s">
        <v>147</v>
      </c>
      <c r="D5" s="30">
        <v>0</v>
      </c>
      <c r="E5" s="30">
        <v>1</v>
      </c>
      <c r="F5" s="13" t="s">
        <v>134</v>
      </c>
      <c r="G5" s="18" t="s">
        <v>152</v>
      </c>
      <c r="H5" s="2" t="s">
        <v>149</v>
      </c>
      <c r="I5" s="19">
        <v>39600</v>
      </c>
    </row>
    <row r="6" spans="1:9" ht="17.25" thickBot="1">
      <c r="A6" s="16" t="s">
        <v>11</v>
      </c>
      <c r="B6" s="15" t="s">
        <v>141</v>
      </c>
      <c r="C6" s="15" t="s">
        <v>146</v>
      </c>
      <c r="D6" s="30">
        <v>0</v>
      </c>
      <c r="E6" s="30">
        <v>0</v>
      </c>
      <c r="F6" s="13" t="s">
        <v>135</v>
      </c>
      <c r="G6" s="18" t="s">
        <v>120</v>
      </c>
      <c r="H6" s="20" t="s">
        <v>124</v>
      </c>
      <c r="I6" s="19">
        <v>48000</v>
      </c>
    </row>
    <row r="7" spans="1:9" ht="17.25" thickBot="1">
      <c r="A7" s="16" t="s">
        <v>15</v>
      </c>
      <c r="B7" s="15" t="s">
        <v>143</v>
      </c>
      <c r="C7" s="15" t="s">
        <v>148</v>
      </c>
      <c r="D7" s="30">
        <v>0</v>
      </c>
      <c r="E7" s="30">
        <v>0</v>
      </c>
      <c r="F7" s="12" t="s">
        <v>136</v>
      </c>
      <c r="G7" s="18" t="s">
        <v>125</v>
      </c>
      <c r="H7" s="2" t="s">
        <v>126</v>
      </c>
      <c r="I7" s="2">
        <v>6000</v>
      </c>
    </row>
    <row r="8" spans="1:9" ht="17.25" thickBot="1">
      <c r="A8" s="16" t="s">
        <v>15</v>
      </c>
      <c r="B8" s="15" t="s">
        <v>144</v>
      </c>
      <c r="C8" s="15" t="s">
        <v>146</v>
      </c>
      <c r="D8" s="30">
        <v>0</v>
      </c>
      <c r="E8" s="30">
        <v>0</v>
      </c>
      <c r="F8" s="12" t="s">
        <v>136</v>
      </c>
      <c r="G8" s="18" t="s">
        <v>127</v>
      </c>
      <c r="H8" s="2" t="s">
        <v>128</v>
      </c>
      <c r="I8" s="2">
        <v>36000</v>
      </c>
    </row>
    <row r="9" spans="1:9" ht="17.25" thickBot="1">
      <c r="A9" s="16" t="s">
        <v>17</v>
      </c>
      <c r="B9" s="15" t="s">
        <v>145</v>
      </c>
      <c r="C9" s="15" t="s">
        <v>146</v>
      </c>
      <c r="D9" s="30">
        <v>0</v>
      </c>
      <c r="E9" s="30">
        <v>0</v>
      </c>
      <c r="F9" s="13" t="s">
        <v>137</v>
      </c>
      <c r="G9" s="18" t="s">
        <v>129</v>
      </c>
      <c r="H9" s="2" t="s">
        <v>130</v>
      </c>
      <c r="I9" s="19">
        <v>24000</v>
      </c>
    </row>
    <row r="10" spans="1:9" ht="17.25" thickBot="1">
      <c r="A10" s="16" t="s">
        <v>27</v>
      </c>
      <c r="B10" s="15" t="s">
        <v>145</v>
      </c>
      <c r="C10" s="15" t="s">
        <v>146</v>
      </c>
      <c r="D10" s="30">
        <v>0</v>
      </c>
      <c r="E10" s="30">
        <v>0</v>
      </c>
      <c r="F10" s="13" t="s">
        <v>138</v>
      </c>
      <c r="G10" s="18" t="s">
        <v>129</v>
      </c>
      <c r="H10" s="2" t="s">
        <v>130</v>
      </c>
      <c r="I10" s="19">
        <v>24000</v>
      </c>
    </row>
    <row r="11" spans="1:9" ht="17.25" thickBot="1">
      <c r="A11" s="16" t="s">
        <v>28</v>
      </c>
      <c r="B11" s="15" t="s">
        <v>145</v>
      </c>
      <c r="C11" s="15" t="s">
        <v>146</v>
      </c>
      <c r="D11" s="30">
        <v>0</v>
      </c>
      <c r="E11" s="30">
        <v>0</v>
      </c>
      <c r="F11" s="13" t="s">
        <v>139</v>
      </c>
      <c r="G11" s="18" t="s">
        <v>129</v>
      </c>
      <c r="H11" s="2" t="s">
        <v>130</v>
      </c>
      <c r="I11" s="19">
        <v>24000</v>
      </c>
    </row>
    <row r="12" spans="1:9">
      <c r="I12">
        <f>SUM(I1:I11)</f>
        <v>356400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門牌</vt:lpstr>
      <vt:lpstr>應收管理費</vt:lpstr>
      <vt:lpstr>2024繳費狀況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2010070501</dc:creator>
  <cp:lastModifiedBy>2010070501</cp:lastModifiedBy>
  <dcterms:created xsi:type="dcterms:W3CDTF">2024-10-04T04:52:26Z</dcterms:created>
  <dcterms:modified xsi:type="dcterms:W3CDTF">2024-10-05T15:48:22Z</dcterms:modified>
</cp:coreProperties>
</file>