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D12" i="1" l="1"/>
  <c r="AD13" i="1"/>
  <c r="AD14" i="1"/>
  <c r="AD15" i="1"/>
  <c r="AD16" i="1"/>
  <c r="AD17" i="1"/>
  <c r="AD18" i="1"/>
  <c r="C7" i="2"/>
  <c r="C6" i="2"/>
  <c r="C5" i="2"/>
  <c r="C4" i="2"/>
  <c r="C3" i="2"/>
  <c r="C2" i="2"/>
  <c r="C1" i="2"/>
  <c r="V6" i="1"/>
  <c r="U8" i="1"/>
  <c r="S8" i="1"/>
  <c r="R8" i="1"/>
  <c r="T8" i="1"/>
  <c r="V9" i="1"/>
  <c r="U9" i="1"/>
  <c r="T9" i="1"/>
  <c r="S9" i="1"/>
  <c r="R9" i="1"/>
  <c r="P9" i="1"/>
  <c r="O9" i="1"/>
  <c r="V8" i="1"/>
  <c r="P8" i="1"/>
  <c r="O8" i="1"/>
  <c r="V7" i="1"/>
  <c r="U7" i="1"/>
  <c r="T7" i="1"/>
  <c r="S7" i="1"/>
  <c r="R7" i="1"/>
  <c r="P7" i="1"/>
  <c r="O7" i="1"/>
  <c r="U6" i="1"/>
  <c r="T6" i="1"/>
  <c r="S6" i="1"/>
  <c r="R6" i="1"/>
  <c r="P6" i="1"/>
  <c r="O6" i="1"/>
  <c r="V5" i="1"/>
  <c r="U5" i="1"/>
  <c r="T5" i="1"/>
  <c r="S5" i="1"/>
  <c r="R5" i="1"/>
  <c r="P5" i="1"/>
  <c r="O5" i="1"/>
  <c r="V4" i="1"/>
  <c r="U4" i="1"/>
  <c r="T4" i="1"/>
  <c r="S4" i="1"/>
  <c r="R4" i="1"/>
  <c r="P4" i="1"/>
  <c r="O4" i="1"/>
  <c r="V3" i="1"/>
  <c r="U3" i="1"/>
  <c r="T3" i="1"/>
  <c r="S3" i="1"/>
  <c r="R3" i="1"/>
  <c r="P3" i="1"/>
  <c r="O3" i="1"/>
  <c r="T15" i="1"/>
  <c r="T13" i="1"/>
  <c r="T14" i="1"/>
  <c r="T17" i="1"/>
  <c r="T18" i="1"/>
  <c r="T16" i="1"/>
  <c r="T19" i="1"/>
  <c r="T12" i="1"/>
  <c r="G12" i="1" l="1"/>
  <c r="D13" i="1"/>
  <c r="H13" i="1"/>
  <c r="E14" i="1"/>
  <c r="I14" i="1"/>
  <c r="F15" i="1"/>
  <c r="J18" i="1"/>
  <c r="H16" i="1"/>
  <c r="E17" i="1"/>
  <c r="I17" i="1"/>
  <c r="D12" i="1"/>
  <c r="H25" i="1"/>
  <c r="H12" i="1"/>
  <c r="E13" i="1"/>
  <c r="I13" i="1"/>
  <c r="F14" i="1"/>
  <c r="J14" i="1"/>
  <c r="G15" i="1"/>
  <c r="E16" i="1"/>
  <c r="I16" i="1"/>
  <c r="J17" i="1"/>
  <c r="G18" i="1"/>
  <c r="H17" i="1"/>
  <c r="J15" i="1"/>
  <c r="I12" i="1"/>
  <c r="F13" i="1"/>
  <c r="J13" i="1"/>
  <c r="G14" i="1"/>
  <c r="D15" i="1"/>
  <c r="H15" i="1"/>
  <c r="F16" i="1"/>
  <c r="J16" i="1"/>
  <c r="D18" i="1"/>
  <c r="H18" i="1"/>
  <c r="F17" i="1"/>
  <c r="D16" i="1"/>
  <c r="F18" i="1"/>
  <c r="E12" i="1"/>
  <c r="F12" i="1"/>
  <c r="J12" i="1"/>
  <c r="G13" i="1"/>
  <c r="D14" i="1"/>
  <c r="H14" i="1"/>
  <c r="E15" i="1"/>
  <c r="I15" i="1"/>
  <c r="G16" i="1"/>
  <c r="D17" i="1"/>
  <c r="E18" i="1"/>
  <c r="I18" i="1"/>
  <c r="G17" i="1"/>
  <c r="AE17" i="1" l="1"/>
  <c r="AE15" i="1"/>
  <c r="AE14" i="1"/>
  <c r="AE16" i="1"/>
  <c r="AE12" i="1"/>
  <c r="AE18" i="1"/>
  <c r="AE13" i="1"/>
  <c r="AF18" i="1" l="1"/>
  <c r="AE19" i="1"/>
  <c r="AF17" i="1"/>
  <c r="AF13" i="1"/>
  <c r="AF15" i="1"/>
  <c r="AF14" i="1"/>
  <c r="AF12" i="1"/>
  <c r="AF16" i="1"/>
  <c r="AF19" i="1" l="1"/>
  <c r="AG17" i="1"/>
  <c r="AG14" i="1"/>
  <c r="AG16" i="1"/>
  <c r="AG12" i="1"/>
  <c r="AG13" i="1"/>
  <c r="AG15" i="1"/>
  <c r="AG18" i="1"/>
  <c r="AH14" i="1" l="1"/>
  <c r="AH16" i="1"/>
  <c r="AH12" i="1"/>
  <c r="AH17" i="1"/>
  <c r="AH18" i="1"/>
  <c r="AH15" i="1"/>
  <c r="AG19" i="1"/>
  <c r="AH13" i="1"/>
  <c r="AI17" i="1" s="1"/>
  <c r="AI14" i="1" l="1"/>
  <c r="AI15" i="1"/>
  <c r="AI16" i="1"/>
  <c r="AH19" i="1"/>
  <c r="AI18" i="1"/>
  <c r="AI12" i="1"/>
  <c r="AI13" i="1"/>
  <c r="AJ16" i="1" l="1"/>
  <c r="AJ14" i="1"/>
  <c r="AJ17" i="1"/>
  <c r="AJ12" i="1"/>
  <c r="AJ18" i="1"/>
  <c r="AI19" i="1"/>
  <c r="AJ15" i="1"/>
  <c r="AJ13" i="1"/>
  <c r="AK13" i="1" l="1"/>
  <c r="AK12" i="1"/>
  <c r="AK14" i="1"/>
  <c r="AK16" i="1"/>
  <c r="AK17" i="1"/>
  <c r="AK18" i="1"/>
  <c r="AK15" i="1"/>
  <c r="AJ19" i="1"/>
  <c r="AL12" i="1" l="1"/>
  <c r="AL13" i="1"/>
  <c r="AL18" i="1"/>
  <c r="AK19" i="1"/>
  <c r="AL17" i="1"/>
  <c r="AL15" i="1"/>
  <c r="AL16" i="1"/>
  <c r="AL14" i="1"/>
  <c r="AL19" i="1" s="1"/>
  <c r="AM17" i="1" l="1"/>
  <c r="AM13" i="1"/>
  <c r="AM14" i="1"/>
  <c r="AM18" i="1"/>
  <c r="AM16" i="1"/>
  <c r="AM15" i="1"/>
  <c r="AM12" i="1"/>
  <c r="AN17" i="1" l="1"/>
  <c r="AN14" i="1"/>
  <c r="AM19" i="1"/>
  <c r="AN15" i="1"/>
  <c r="AN13" i="1"/>
  <c r="AN12" i="1"/>
  <c r="AN16" i="1"/>
  <c r="AN18" i="1"/>
  <c r="AO18" i="1" l="1"/>
  <c r="AO17" i="1"/>
  <c r="AO14" i="1"/>
  <c r="AO16" i="1"/>
  <c r="AN19" i="1"/>
  <c r="AO12" i="1"/>
  <c r="AO13" i="1"/>
  <c r="AO15" i="1"/>
  <c r="AP15" i="1" l="1"/>
  <c r="AP12" i="1"/>
  <c r="AO19" i="1"/>
  <c r="AP13" i="1"/>
  <c r="AP16" i="1"/>
  <c r="AP17" i="1"/>
  <c r="AP14" i="1"/>
  <c r="AP18" i="1"/>
  <c r="AQ16" i="1" l="1"/>
  <c r="AQ17" i="1"/>
  <c r="AQ14" i="1"/>
  <c r="AQ13" i="1"/>
  <c r="AQ12" i="1"/>
  <c r="AQ15" i="1"/>
  <c r="AP19" i="1"/>
  <c r="AQ18" i="1"/>
  <c r="AR12" i="1" l="1"/>
  <c r="AR15" i="1"/>
  <c r="AR18" i="1"/>
  <c r="AR17" i="1"/>
  <c r="AR14" i="1"/>
  <c r="AQ19" i="1"/>
  <c r="AR13" i="1"/>
  <c r="AR16" i="1"/>
  <c r="AS16" i="1" l="1"/>
  <c r="AS17" i="1"/>
  <c r="AS13" i="1"/>
  <c r="AR19" i="1"/>
  <c r="AS15" i="1"/>
  <c r="AS18" i="1"/>
  <c r="AS12" i="1"/>
  <c r="AS14" i="1"/>
  <c r="AT15" i="1" s="1"/>
  <c r="AT18" i="1" l="1"/>
  <c r="AS19" i="1"/>
  <c r="AT16" i="1"/>
  <c r="AT13" i="1"/>
  <c r="AT14" i="1"/>
  <c r="AT12" i="1"/>
  <c r="AT17" i="1"/>
  <c r="AU13" i="1" l="1"/>
  <c r="AU15" i="1"/>
  <c r="AU16" i="1"/>
  <c r="AU17" i="1"/>
  <c r="AU14" i="1"/>
  <c r="AU12" i="1"/>
  <c r="AT19" i="1"/>
  <c r="AU18" i="1"/>
  <c r="AV15" i="1" l="1"/>
  <c r="AV17" i="1"/>
  <c r="AV12" i="1"/>
  <c r="AV18" i="1"/>
  <c r="AV16" i="1"/>
  <c r="AV13" i="1"/>
  <c r="AU19" i="1"/>
  <c r="AV14" i="1"/>
  <c r="AW16" i="1" l="1"/>
  <c r="AV19" i="1"/>
  <c r="AW13" i="1"/>
  <c r="AW17" i="1"/>
  <c r="AW14" i="1"/>
  <c r="AW12" i="1"/>
  <c r="AW15" i="1"/>
  <c r="AW18" i="1"/>
  <c r="AX12" i="1" l="1"/>
  <c r="AX15" i="1"/>
  <c r="AX17" i="1"/>
  <c r="AX18" i="1"/>
  <c r="AW19" i="1"/>
  <c r="AX13" i="1"/>
  <c r="AX14" i="1"/>
  <c r="AX16" i="1"/>
  <c r="AY15" i="1" l="1"/>
  <c r="AY17" i="1"/>
  <c r="AY12" i="1"/>
  <c r="AY16" i="1"/>
  <c r="AX19" i="1"/>
  <c r="AY13" i="1"/>
  <c r="AY14" i="1"/>
  <c r="AY18" i="1"/>
  <c r="AZ14" i="1" l="1"/>
  <c r="AZ16" i="1"/>
  <c r="AZ17" i="1"/>
  <c r="AZ13" i="1"/>
  <c r="AZ18" i="1"/>
  <c r="AZ15" i="1"/>
  <c r="AY19" i="1"/>
  <c r="AZ12" i="1"/>
  <c r="BA13" i="1" l="1"/>
  <c r="BA18" i="1"/>
  <c r="BA12" i="1"/>
  <c r="BA16" i="1"/>
  <c r="BA14" i="1"/>
  <c r="BA15" i="1"/>
  <c r="AZ19" i="1"/>
  <c r="BA17" i="1"/>
  <c r="BB14" i="1" l="1"/>
  <c r="BA19" i="1"/>
  <c r="BB12" i="1"/>
  <c r="BB17" i="1"/>
  <c r="BB15" i="1"/>
  <c r="BB16" i="1"/>
  <c r="BB13" i="1"/>
  <c r="BB18" i="1"/>
  <c r="BC14" i="1" l="1"/>
  <c r="BC16" i="1"/>
  <c r="BC17" i="1"/>
  <c r="BC12" i="1"/>
  <c r="BC18" i="1"/>
  <c r="BC15" i="1"/>
  <c r="BB19" i="1"/>
  <c r="BC13" i="1"/>
  <c r="BD16" i="1" l="1"/>
  <c r="BD12" i="1"/>
  <c r="BC19" i="1"/>
  <c r="BD17" i="1"/>
  <c r="BD15" i="1"/>
  <c r="BD14" i="1"/>
  <c r="BD13" i="1"/>
  <c r="BD18" i="1"/>
  <c r="BE17" i="1" l="1"/>
  <c r="BE14" i="1"/>
  <c r="BE18" i="1"/>
  <c r="BD19" i="1"/>
  <c r="BE16" i="1"/>
  <c r="BE15" i="1"/>
  <c r="BE13" i="1"/>
  <c r="BE12" i="1"/>
  <c r="BF13" i="1" l="1"/>
  <c r="BF15" i="1"/>
  <c r="BF12" i="1"/>
  <c r="BF17" i="1"/>
  <c r="BF16" i="1"/>
  <c r="BF18" i="1"/>
  <c r="BE19" i="1"/>
  <c r="BF14" i="1"/>
  <c r="BG13" i="1" l="1"/>
  <c r="BG15" i="1"/>
  <c r="BG16" i="1"/>
  <c r="BG17" i="1"/>
  <c r="BF19" i="1"/>
  <c r="BG18" i="1"/>
  <c r="BG14" i="1"/>
  <c r="BG12" i="1"/>
  <c r="BH13" i="1" l="1"/>
  <c r="BH18" i="1"/>
  <c r="BH14" i="1"/>
  <c r="BH17" i="1"/>
  <c r="BH12" i="1"/>
  <c r="BH15" i="1"/>
  <c r="BH16" i="1"/>
  <c r="BG19" i="1"/>
  <c r="BI12" i="1" l="1"/>
  <c r="BI14" i="1"/>
  <c r="BH19" i="1"/>
  <c r="BI13" i="1"/>
  <c r="BI17" i="1"/>
  <c r="BI15" i="1"/>
  <c r="BI18" i="1"/>
  <c r="BI16" i="1"/>
  <c r="BJ13" i="1" l="1"/>
  <c r="BJ12" i="1"/>
  <c r="BJ16" i="1"/>
  <c r="BJ18" i="1"/>
  <c r="BJ14" i="1"/>
  <c r="BI19" i="1"/>
  <c r="BJ15" i="1"/>
  <c r="BJ17" i="1"/>
  <c r="BJ19" i="1" l="1"/>
  <c r="BK17" i="1"/>
  <c r="BK15" i="1"/>
  <c r="BK13" i="1"/>
  <c r="BK12" i="1"/>
  <c r="BK18" i="1"/>
  <c r="BK16" i="1"/>
  <c r="BK14" i="1"/>
  <c r="BL18" i="1" l="1"/>
  <c r="BL16" i="1"/>
  <c r="BL14" i="1"/>
  <c r="BL17" i="1"/>
  <c r="BK19" i="1"/>
  <c r="BL15" i="1"/>
  <c r="BL13" i="1"/>
  <c r="BL12" i="1"/>
  <c r="BM14" i="1" l="1"/>
  <c r="BM15" i="1"/>
  <c r="BM13" i="1"/>
  <c r="BM18" i="1"/>
  <c r="BL19" i="1"/>
  <c r="BM12" i="1"/>
  <c r="BM17" i="1"/>
  <c r="BM16" i="1"/>
  <c r="BN14" i="1" l="1"/>
  <c r="BN12" i="1"/>
  <c r="BM19" i="1"/>
  <c r="BN18" i="1"/>
  <c r="BN16" i="1"/>
  <c r="BN17" i="1"/>
  <c r="BN13" i="1"/>
  <c r="BN15" i="1"/>
  <c r="BO13" i="1" l="1"/>
  <c r="BN19" i="1"/>
  <c r="BO12" i="1"/>
  <c r="BO14" i="1"/>
  <c r="BO15" i="1"/>
  <c r="BO17" i="1"/>
  <c r="BO18" i="1"/>
  <c r="BO16" i="1"/>
  <c r="BP13" i="1" l="1"/>
  <c r="BP18" i="1"/>
  <c r="BP14" i="1"/>
  <c r="BP17" i="1"/>
  <c r="BP15" i="1"/>
  <c r="BP12" i="1"/>
  <c r="BO19" i="1"/>
  <c r="BP16" i="1"/>
  <c r="BQ15" i="1" l="1"/>
  <c r="BQ13" i="1"/>
  <c r="BQ17" i="1"/>
  <c r="BQ18" i="1"/>
  <c r="BP19" i="1"/>
  <c r="BQ12" i="1"/>
  <c r="BQ16" i="1"/>
  <c r="BQ14" i="1"/>
  <c r="BR12" i="1" l="1"/>
  <c r="BR17" i="1"/>
  <c r="BQ19" i="1"/>
  <c r="BR16" i="1"/>
  <c r="BR15" i="1"/>
  <c r="BR14" i="1"/>
  <c r="BR18" i="1"/>
  <c r="BR13" i="1"/>
  <c r="BS15" i="1" l="1"/>
  <c r="BS14" i="1"/>
  <c r="BS13" i="1"/>
  <c r="BS18" i="1"/>
  <c r="BS12" i="1"/>
  <c r="BR19" i="1"/>
  <c r="BS17" i="1"/>
  <c r="BS16" i="1"/>
  <c r="BT18" i="1" l="1"/>
  <c r="BS19" i="1"/>
  <c r="BT13" i="1"/>
  <c r="BT15" i="1"/>
  <c r="BT17" i="1"/>
  <c r="BT12" i="1"/>
  <c r="BT14" i="1"/>
  <c r="BT16" i="1"/>
  <c r="BT19" i="1" l="1"/>
  <c r="BU18" i="1"/>
  <c r="BU12" i="1"/>
  <c r="BU15" i="1"/>
  <c r="BU17" i="1"/>
  <c r="BU14" i="1"/>
  <c r="BU13" i="1"/>
  <c r="BU16" i="1"/>
  <c r="BV16" i="1" l="1"/>
  <c r="BV18" i="1"/>
  <c r="BV12" i="1"/>
  <c r="BV17" i="1"/>
  <c r="BU19" i="1"/>
  <c r="BV14" i="1"/>
  <c r="BV15" i="1"/>
  <c r="BV13" i="1"/>
  <c r="BW18" i="1" l="1"/>
  <c r="BW16" i="1"/>
  <c r="BV19" i="1"/>
  <c r="BW14" i="1"/>
  <c r="BW12" i="1"/>
  <c r="BW15" i="1"/>
  <c r="BW17" i="1"/>
  <c r="BW13" i="1"/>
  <c r="BX18" i="1" l="1"/>
  <c r="BX12" i="1"/>
  <c r="BX17" i="1"/>
  <c r="BX14" i="1"/>
  <c r="BX13" i="1"/>
  <c r="BX16" i="1"/>
  <c r="BX15" i="1"/>
  <c r="BW19" i="1"/>
  <c r="BX19" i="1" l="1"/>
  <c r="BY14" i="1"/>
  <c r="BY12" i="1"/>
  <c r="BY13" i="1"/>
  <c r="BY15" i="1"/>
  <c r="BY16" i="1"/>
  <c r="BY17" i="1"/>
  <c r="BY18" i="1"/>
  <c r="BZ16" i="1" l="1"/>
  <c r="BZ15" i="1"/>
  <c r="BZ18" i="1"/>
  <c r="BZ14" i="1"/>
  <c r="BZ12" i="1"/>
  <c r="BZ17" i="1"/>
  <c r="BY19" i="1"/>
  <c r="BZ13" i="1"/>
  <c r="CA15" i="1" l="1"/>
  <c r="CA16" i="1"/>
  <c r="CA18" i="1"/>
  <c r="CA13" i="1"/>
  <c r="CA17" i="1"/>
  <c r="CA12" i="1"/>
  <c r="CA14" i="1"/>
  <c r="BZ19" i="1"/>
  <c r="CB16" i="1" l="1"/>
  <c r="CB13" i="1"/>
  <c r="CB15" i="1"/>
  <c r="CB17" i="1"/>
  <c r="CA19" i="1"/>
  <c r="CB14" i="1"/>
  <c r="CB12" i="1"/>
  <c r="CB18" i="1"/>
  <c r="CC18" i="1" l="1"/>
  <c r="CC14" i="1"/>
  <c r="CC15" i="1"/>
  <c r="CC16" i="1"/>
  <c r="CC12" i="1"/>
  <c r="CB19" i="1"/>
  <c r="CC17" i="1"/>
  <c r="CC13" i="1"/>
  <c r="CD15" i="1" l="1"/>
  <c r="CD12" i="1"/>
  <c r="CC19" i="1"/>
  <c r="CD13" i="1"/>
  <c r="CD16" i="1"/>
  <c r="CD18" i="1"/>
  <c r="CD14" i="1"/>
  <c r="CD17" i="1"/>
  <c r="CE18" i="1" l="1"/>
  <c r="CE17" i="1"/>
  <c r="CE16" i="1"/>
  <c r="CD19" i="1"/>
  <c r="CE13" i="1"/>
  <c r="CE12" i="1"/>
  <c r="CE14" i="1"/>
  <c r="CE15" i="1"/>
  <c r="CF12" i="1" l="1"/>
  <c r="CE19" i="1"/>
  <c r="CF15" i="1"/>
  <c r="CF16" i="1"/>
  <c r="CF13" i="1"/>
  <c r="CF18" i="1"/>
  <c r="CF14" i="1"/>
  <c r="CF17" i="1"/>
  <c r="CG14" i="1" l="1"/>
  <c r="CF19" i="1"/>
  <c r="CG16" i="1"/>
  <c r="CG13" i="1"/>
  <c r="CG18" i="1"/>
  <c r="CG17" i="1"/>
  <c r="CG15" i="1"/>
  <c r="CG12" i="1"/>
  <c r="CH14" i="1" l="1"/>
  <c r="CH13" i="1"/>
  <c r="CH15" i="1"/>
  <c r="CH12" i="1"/>
  <c r="CH16" i="1"/>
  <c r="CH18" i="1"/>
  <c r="CG19" i="1"/>
  <c r="CH17" i="1"/>
  <c r="CI14" i="1" l="1"/>
  <c r="CI16" i="1"/>
  <c r="CI13" i="1"/>
  <c r="CI12" i="1"/>
  <c r="CI17" i="1"/>
  <c r="CH19" i="1"/>
  <c r="CI15" i="1"/>
  <c r="CI18" i="1"/>
  <c r="CJ18" i="1" l="1"/>
  <c r="CJ16" i="1"/>
  <c r="CJ15" i="1"/>
  <c r="CJ17" i="1"/>
  <c r="CJ14" i="1"/>
  <c r="CJ12" i="1"/>
  <c r="CI19" i="1"/>
  <c r="CJ13" i="1"/>
  <c r="CK15" i="1" l="1"/>
  <c r="CK13" i="1"/>
  <c r="CK14" i="1"/>
  <c r="CK18" i="1"/>
  <c r="CK16" i="1"/>
  <c r="CK17" i="1"/>
  <c r="CJ19" i="1"/>
  <c r="CK12" i="1"/>
  <c r="CK19" i="1" s="1"/>
  <c r="CL13" i="1" l="1"/>
  <c r="CL14" i="1"/>
  <c r="CL15" i="1"/>
  <c r="CL18" i="1"/>
  <c r="CL17" i="1"/>
  <c r="CL12" i="1"/>
  <c r="CL16" i="1"/>
  <c r="CM14" i="1" l="1"/>
  <c r="CM12" i="1"/>
  <c r="CM15" i="1"/>
  <c r="CL19" i="1"/>
  <c r="CM16" i="1"/>
  <c r="CM17" i="1"/>
  <c r="CM18" i="1"/>
  <c r="CM13" i="1"/>
  <c r="CN17" i="1" l="1"/>
  <c r="CN15" i="1"/>
  <c r="CM19" i="1"/>
  <c r="CN16" i="1"/>
  <c r="CN14" i="1"/>
  <c r="CN18" i="1"/>
  <c r="CN13" i="1"/>
  <c r="CN12" i="1"/>
  <c r="CN19" i="1" l="1"/>
  <c r="CO17" i="1"/>
  <c r="CO12" i="1"/>
  <c r="CO15" i="1"/>
  <c r="CO13" i="1"/>
  <c r="CO14" i="1"/>
  <c r="CO16" i="1"/>
  <c r="CO18" i="1"/>
  <c r="CP14" i="1" l="1"/>
  <c r="CP18" i="1"/>
  <c r="CP16" i="1"/>
  <c r="CP15" i="1"/>
  <c r="CO19" i="1"/>
  <c r="CP12" i="1"/>
  <c r="CP13" i="1"/>
  <c r="CP17" i="1"/>
  <c r="CP19" i="1" l="1"/>
  <c r="CQ13" i="1"/>
  <c r="CQ18" i="1"/>
  <c r="CQ17" i="1"/>
  <c r="CQ12" i="1"/>
  <c r="CQ15" i="1"/>
  <c r="CQ16" i="1"/>
  <c r="CQ14" i="1"/>
  <c r="CR18" i="1" l="1"/>
  <c r="CQ19" i="1"/>
  <c r="CR14" i="1"/>
  <c r="CR13" i="1"/>
  <c r="CR16" i="1"/>
  <c r="CR12" i="1"/>
  <c r="CR17" i="1"/>
  <c r="CR15" i="1"/>
  <c r="CR19" i="1" l="1"/>
  <c r="CS18" i="1"/>
  <c r="CS17" i="1"/>
  <c r="CS13" i="1"/>
  <c r="CS12" i="1"/>
  <c r="CS14" i="1"/>
  <c r="CS16" i="1"/>
  <c r="CS15" i="1"/>
  <c r="CT18" i="1" l="1"/>
  <c r="CT14" i="1"/>
  <c r="CT13" i="1"/>
  <c r="CT16" i="1"/>
  <c r="CT15" i="1"/>
  <c r="CS19" i="1"/>
  <c r="CT17" i="1"/>
  <c r="CT12" i="1"/>
  <c r="CU16" i="1" l="1"/>
  <c r="CU18" i="1"/>
  <c r="CU17" i="1"/>
  <c r="CU14" i="1"/>
  <c r="CU15" i="1"/>
  <c r="CU13" i="1"/>
  <c r="CT19" i="1"/>
  <c r="CU12" i="1"/>
  <c r="CV14" i="1" l="1"/>
  <c r="CU19" i="1"/>
  <c r="CV17" i="1"/>
  <c r="CV12" i="1"/>
  <c r="CV13" i="1"/>
  <c r="CV16" i="1"/>
  <c r="CV18" i="1"/>
  <c r="CV15" i="1"/>
  <c r="CW18" i="1" l="1"/>
  <c r="CW15" i="1"/>
  <c r="CW16" i="1"/>
  <c r="CV19" i="1"/>
  <c r="CW17" i="1"/>
  <c r="CW12" i="1"/>
  <c r="CW13" i="1"/>
  <c r="CW14" i="1"/>
  <c r="CX17" i="1" l="1"/>
  <c r="CX13" i="1"/>
  <c r="CX16" i="1"/>
  <c r="CX18" i="1"/>
  <c r="CX14" i="1"/>
  <c r="CW19" i="1"/>
  <c r="CX15" i="1"/>
  <c r="CX12" i="1"/>
  <c r="CY16" i="1" l="1"/>
  <c r="CY15" i="1"/>
  <c r="CX19" i="1"/>
  <c r="CY18" i="1"/>
  <c r="CY14" i="1"/>
  <c r="CY13" i="1"/>
  <c r="CY17" i="1"/>
  <c r="CY12" i="1"/>
  <c r="CY19" i="1" l="1"/>
  <c r="CZ14" i="1"/>
  <c r="CZ18" i="1"/>
  <c r="CZ17" i="1"/>
  <c r="CZ13" i="1"/>
  <c r="CZ15" i="1"/>
  <c r="CZ12" i="1"/>
  <c r="CZ16" i="1"/>
  <c r="CZ19" i="1" l="1"/>
  <c r="DA13" i="1"/>
  <c r="DA15" i="1"/>
  <c r="DA12" i="1"/>
  <c r="DA17" i="1"/>
  <c r="DA14" i="1"/>
  <c r="DA18" i="1"/>
  <c r="DA16" i="1"/>
  <c r="DB12" i="1" l="1"/>
  <c r="DA19" i="1"/>
  <c r="DB16" i="1"/>
  <c r="DB15" i="1"/>
  <c r="DB14" i="1"/>
  <c r="DB17" i="1"/>
  <c r="DB13" i="1"/>
  <c r="DB18" i="1"/>
  <c r="DC18" i="1" l="1"/>
  <c r="DB19" i="1"/>
  <c r="DC17" i="1"/>
  <c r="DC14" i="1"/>
  <c r="DC13" i="1"/>
  <c r="DC16" i="1"/>
  <c r="DC15" i="1"/>
  <c r="DC12" i="1"/>
  <c r="DD16" i="1" l="1"/>
  <c r="DD13" i="1"/>
  <c r="DD15" i="1"/>
  <c r="DD17" i="1"/>
  <c r="DC19" i="1"/>
  <c r="DD14" i="1"/>
  <c r="DD18" i="1"/>
  <c r="DD12" i="1"/>
  <c r="DE17" i="1" l="1"/>
  <c r="DE13" i="1"/>
  <c r="DE18" i="1"/>
  <c r="DD19" i="1"/>
  <c r="DE14" i="1"/>
  <c r="DE16" i="1"/>
  <c r="DE15" i="1"/>
  <c r="DE12" i="1"/>
  <c r="DF16" i="1" l="1"/>
  <c r="DF12" i="1"/>
  <c r="DF18" i="1"/>
  <c r="DF13" i="1"/>
  <c r="DE19" i="1"/>
  <c r="DF14" i="1"/>
  <c r="DF17" i="1"/>
  <c r="DF15" i="1"/>
  <c r="DG17" i="1" l="1"/>
  <c r="DG14" i="1"/>
  <c r="DG12" i="1"/>
  <c r="DF19" i="1"/>
  <c r="DG18" i="1"/>
  <c r="DG15" i="1"/>
  <c r="DG16" i="1"/>
  <c r="DG13" i="1"/>
  <c r="DH16" i="1" l="1"/>
  <c r="DH13" i="1"/>
  <c r="DH12" i="1"/>
  <c r="DH15" i="1"/>
  <c r="DG19" i="1"/>
  <c r="DH18" i="1"/>
  <c r="DH14" i="1"/>
  <c r="DH17" i="1"/>
  <c r="DI16" i="1" l="1"/>
  <c r="DI13" i="1"/>
  <c r="DI12" i="1"/>
  <c r="DI14" i="1"/>
  <c r="DI18" i="1"/>
  <c r="DI17" i="1"/>
  <c r="DH19" i="1"/>
  <c r="DI15" i="1"/>
  <c r="DJ12" i="1" l="1"/>
  <c r="DJ18" i="1"/>
  <c r="DJ13" i="1"/>
  <c r="DJ17" i="1"/>
  <c r="DJ16" i="1"/>
  <c r="DI19" i="1"/>
  <c r="DJ14" i="1"/>
  <c r="DJ15" i="1"/>
  <c r="DK15" i="1" l="1"/>
  <c r="DK14" i="1"/>
  <c r="DK12" i="1"/>
  <c r="DK17" i="1"/>
  <c r="DK18" i="1"/>
  <c r="DK13" i="1"/>
  <c r="DJ19" i="1"/>
  <c r="DK16" i="1"/>
  <c r="DL18" i="1" l="1"/>
  <c r="DL17" i="1"/>
  <c r="DL12" i="1"/>
  <c r="DL14" i="1"/>
  <c r="DL16" i="1"/>
  <c r="DL15" i="1"/>
  <c r="DK19" i="1"/>
  <c r="DL13" i="1"/>
  <c r="DM15" i="1" l="1"/>
  <c r="DL19" i="1"/>
  <c r="DM12" i="1"/>
  <c r="DM14" i="1"/>
  <c r="DM16" i="1"/>
  <c r="DM17" i="1"/>
  <c r="DM18" i="1"/>
  <c r="DM13" i="1"/>
  <c r="DN18" i="1" l="1"/>
  <c r="DN15" i="1"/>
  <c r="DN13" i="1"/>
  <c r="DN14" i="1"/>
  <c r="DM19" i="1"/>
  <c r="DN16" i="1"/>
  <c r="DN12" i="1"/>
  <c r="DN17" i="1"/>
  <c r="DO13" i="1" l="1"/>
  <c r="DO12" i="1"/>
  <c r="DO14" i="1"/>
  <c r="DN19" i="1"/>
  <c r="DO16" i="1"/>
  <c r="DO17" i="1"/>
  <c r="DO18" i="1"/>
  <c r="DO15" i="1"/>
  <c r="DP12" i="1" l="1"/>
  <c r="DP14" i="1"/>
  <c r="DO19" i="1"/>
  <c r="DP15" i="1"/>
  <c r="DP18" i="1"/>
  <c r="DP17" i="1"/>
  <c r="DP13" i="1"/>
  <c r="DP16" i="1"/>
  <c r="DQ12" i="1" l="1"/>
  <c r="DQ16" i="1"/>
  <c r="DQ17" i="1"/>
  <c r="DP19" i="1"/>
  <c r="DQ13" i="1"/>
  <c r="DQ14" i="1"/>
  <c r="DQ18" i="1"/>
  <c r="DQ15" i="1"/>
  <c r="DQ19" i="1" l="1"/>
  <c r="DR16" i="1"/>
  <c r="DR18" i="1"/>
  <c r="DR14" i="1"/>
  <c r="DR15" i="1"/>
  <c r="DR12" i="1"/>
  <c r="DR17" i="1"/>
  <c r="DR13" i="1"/>
  <c r="DS18" i="1" l="1"/>
  <c r="DS16" i="1"/>
  <c r="DS12" i="1"/>
  <c r="DS14" i="1"/>
  <c r="DS17" i="1"/>
  <c r="DS15" i="1"/>
  <c r="DR19" i="1"/>
  <c r="DS13" i="1"/>
  <c r="DT16" i="1" l="1"/>
  <c r="DT14" i="1"/>
  <c r="DT12" i="1"/>
  <c r="DT17" i="1"/>
  <c r="DT13" i="1"/>
  <c r="DT18" i="1"/>
  <c r="DS19" i="1"/>
  <c r="DT15" i="1"/>
  <c r="DU17" i="1" l="1"/>
  <c r="DU16" i="1"/>
  <c r="DU14" i="1"/>
  <c r="DU13" i="1"/>
  <c r="DT19" i="1"/>
  <c r="DU15" i="1"/>
  <c r="DU12" i="1"/>
  <c r="DU19" i="1" s="1"/>
  <c r="DU18" i="1"/>
  <c r="DV18" i="1" l="1"/>
  <c r="DV16" i="1"/>
  <c r="DV17" i="1"/>
  <c r="DV12" i="1"/>
  <c r="DV13" i="1"/>
  <c r="DV15" i="1"/>
  <c r="DV14" i="1"/>
  <c r="DW18" i="1" l="1"/>
  <c r="DW17" i="1"/>
  <c r="DW16" i="1"/>
  <c r="DV19" i="1"/>
  <c r="DW12" i="1"/>
  <c r="DW14" i="1"/>
  <c r="DW13" i="1"/>
  <c r="DW15" i="1"/>
  <c r="DX12" i="1" l="1"/>
  <c r="DX14" i="1"/>
  <c r="DW19" i="1"/>
  <c r="DX18" i="1"/>
  <c r="DX16" i="1"/>
  <c r="DX17" i="1"/>
  <c r="DX15" i="1"/>
  <c r="DX13" i="1"/>
  <c r="DY15" i="1" l="1"/>
  <c r="DY16" i="1"/>
  <c r="DY13" i="1"/>
  <c r="DX19" i="1"/>
  <c r="DY12" i="1"/>
  <c r="DY14" i="1"/>
  <c r="DY18" i="1"/>
  <c r="DY17" i="1"/>
  <c r="DZ15" i="1" l="1"/>
  <c r="DZ16" i="1"/>
  <c r="DZ13" i="1"/>
  <c r="DZ17" i="1"/>
  <c r="DY19" i="1"/>
  <c r="DZ14" i="1"/>
  <c r="DZ18" i="1"/>
  <c r="DZ12" i="1"/>
  <c r="DZ19" i="1" s="1"/>
  <c r="AA16" i="1"/>
  <c r="AA14" i="1"/>
  <c r="AA15" i="1"/>
  <c r="AA12" i="1"/>
  <c r="AA13" i="1"/>
  <c r="AA17" i="1"/>
  <c r="AA18" i="1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11"/>
            <color indexed="81"/>
            <rFont val="宋体"/>
            <family val="3"/>
            <charset val="134"/>
          </rPr>
          <t xml:space="preserve">说明：
</t>
        </r>
        <r>
          <rPr>
            <b/>
            <sz val="11"/>
            <color indexed="81"/>
            <rFont val="Times New Roman"/>
            <family val="1"/>
          </rPr>
          <t xml:space="preserve">1. </t>
        </r>
        <r>
          <rPr>
            <b/>
            <sz val="11"/>
            <color indexed="81"/>
            <rFont val="宋体"/>
            <family val="3"/>
            <charset val="134"/>
          </rPr>
          <t xml:space="preserve">表中灰色部分均可以改动数据；
</t>
        </r>
        <r>
          <rPr>
            <b/>
            <sz val="11"/>
            <color indexed="81"/>
            <rFont val="Times New Roman"/>
            <family val="1"/>
          </rPr>
          <t xml:space="preserve">2. </t>
        </r>
        <r>
          <rPr>
            <b/>
            <sz val="11"/>
            <color indexed="81"/>
            <rFont val="宋体"/>
            <family val="3"/>
            <charset val="134"/>
          </rPr>
          <t xml:space="preserve">根据具体问题填写邻接矩阵；
</t>
        </r>
        <r>
          <rPr>
            <b/>
            <sz val="11"/>
            <color indexed="81"/>
            <rFont val="Times New Roman"/>
            <family val="1"/>
          </rPr>
          <t xml:space="preserve">3. </t>
        </r>
        <r>
          <rPr>
            <b/>
            <sz val="11"/>
            <color indexed="81"/>
            <rFont val="宋体"/>
            <family val="3"/>
            <charset val="134"/>
          </rPr>
          <t>填写</t>
        </r>
        <r>
          <rPr>
            <b/>
            <sz val="11"/>
            <color indexed="81"/>
            <rFont val="Times New Roman"/>
            <family val="1"/>
          </rPr>
          <t>Rank</t>
        </r>
        <r>
          <rPr>
            <b/>
            <sz val="11"/>
            <color indexed="81"/>
            <rFont val="宋体"/>
            <family val="3"/>
            <charset val="134"/>
          </rPr>
          <t xml:space="preserve">向量初始值；
</t>
        </r>
        <r>
          <rPr>
            <b/>
            <sz val="11"/>
            <color indexed="81"/>
            <rFont val="Times New Roman"/>
            <family val="1"/>
          </rPr>
          <t xml:space="preserve">4. </t>
        </r>
        <r>
          <rPr>
            <b/>
            <sz val="11"/>
            <color indexed="81"/>
            <rFont val="宋体"/>
            <family val="3"/>
            <charset val="134"/>
          </rPr>
          <t xml:space="preserve">给定收敛误差。
</t>
        </r>
        <r>
          <rPr>
            <b/>
            <sz val="11"/>
            <color indexed="81"/>
            <rFont val="Times New Roman"/>
            <family val="1"/>
          </rPr>
          <t xml:space="preserve">    </t>
        </r>
        <r>
          <rPr>
            <b/>
            <sz val="11"/>
            <color indexed="81"/>
            <rFont val="宋体"/>
            <family val="3"/>
            <charset val="134"/>
          </rPr>
          <t>可以给学生演示不同初始值、收敛误差下的</t>
        </r>
        <r>
          <rPr>
            <b/>
            <sz val="11"/>
            <color indexed="81"/>
            <rFont val="Times New Roman"/>
            <family val="1"/>
          </rPr>
          <t>PageRank</t>
        </r>
        <r>
          <rPr>
            <b/>
            <sz val="11"/>
            <color indexed="81"/>
            <rFont val="宋体"/>
            <family val="3"/>
            <charset val="134"/>
          </rPr>
          <t>算法计算结果。</t>
        </r>
      </text>
    </comment>
  </commentList>
</comments>
</file>

<file path=xl/sharedStrings.xml><?xml version="1.0" encoding="utf-8"?>
<sst xmlns="http://schemas.openxmlformats.org/spreadsheetml/2006/main" count="234" uniqueCount="233">
  <si>
    <t>A=</t>
    <phoneticPr fontId="2" type="noConversion"/>
  </si>
  <si>
    <t>M=</t>
    <phoneticPr fontId="2" type="noConversion"/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</si>
  <si>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</si>
  <si>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</si>
  <si>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</si>
  <si>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</si>
  <si>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</si>
  <si>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</si>
  <si>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</si>
  <si>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</si>
  <si>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10次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</si>
  <si>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11次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</si>
  <si>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</si>
  <si>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</si>
  <si>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</si>
  <si>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</si>
  <si>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</si>
  <si>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</si>
  <si>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</si>
  <si>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</si>
  <si>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20次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</si>
  <si>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21次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</si>
  <si>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</si>
  <si>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</si>
  <si>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</si>
  <si>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</si>
  <si>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</si>
  <si>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</si>
  <si>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</si>
  <si>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29次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</si>
  <si>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30次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</si>
  <si>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31次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</si>
  <si>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</si>
  <si>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</si>
  <si>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</si>
  <si>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</si>
  <si>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</si>
  <si>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</si>
  <si>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</si>
  <si>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39次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</si>
  <si>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40次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</si>
  <si>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41次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</si>
  <si>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</si>
  <si>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</si>
  <si>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</si>
  <si>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</si>
  <si>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</si>
  <si>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</si>
  <si>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</si>
  <si>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49次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</si>
  <si>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50次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</si>
  <si>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51次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</si>
  <si>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</si>
  <si>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</si>
  <si>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</si>
  <si>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</si>
  <si>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</si>
  <si>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</si>
  <si>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</si>
  <si>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59次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</si>
  <si>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60次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</si>
  <si>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61次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</si>
  <si>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</si>
  <si>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</si>
  <si>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</si>
  <si>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</si>
  <si>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</si>
  <si>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</si>
  <si>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</si>
  <si>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69次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</si>
  <si>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70次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</si>
  <si>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71次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</si>
  <si>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</si>
  <si>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</si>
  <si>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</si>
  <si>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</si>
  <si>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</si>
  <si>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</si>
  <si>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</si>
  <si>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79次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</si>
  <si>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80次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</si>
  <si>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81次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</si>
  <si>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</si>
  <si>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</si>
  <si>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</si>
  <si>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</si>
  <si>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</si>
  <si>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</si>
  <si>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</si>
  <si>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89次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</si>
  <si>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90次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</si>
  <si>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91次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</si>
  <si>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92次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</si>
  <si>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93次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</si>
  <si>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94次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</si>
  <si>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95次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</si>
  <si>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96次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</si>
  <si>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97次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</si>
  <si>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98次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</si>
  <si>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99次
迭代</t>
    </r>
    <r>
      <rPr>
        <sz val="11"/>
        <color theme="1"/>
        <rFont val="宋体"/>
        <family val="3"/>
        <charset val="134"/>
      </rPr>
      <t/>
    </r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</si>
  <si>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100次
迭代</t>
    </r>
    <r>
      <rPr>
        <sz val="11"/>
        <color theme="1"/>
        <rFont val="宋体"/>
        <family val="3"/>
        <charset val="134"/>
      </rPr>
      <t/>
    </r>
  </si>
  <si>
    <t>Page2</t>
  </si>
  <si>
    <t>Page3</t>
  </si>
  <si>
    <t>Page4</t>
  </si>
  <si>
    <t>Page5</t>
  </si>
  <si>
    <t>Page6</t>
  </si>
  <si>
    <t>Page7</t>
  </si>
  <si>
    <r>
      <rPr>
        <b/>
        <sz val="11"/>
        <color rgb="FF0000FF"/>
        <rFont val="宋体"/>
        <family val="3"/>
        <charset val="134"/>
      </rPr>
      <t>第</t>
    </r>
    <r>
      <rPr>
        <b/>
        <sz val="11"/>
        <color rgb="FF0000FF"/>
        <rFont val="Times New Roman"/>
        <family val="1"/>
      </rPr>
      <t>1</t>
    </r>
    <r>
      <rPr>
        <b/>
        <sz val="11"/>
        <color rgb="FF0000FF"/>
        <rFont val="宋体"/>
        <family val="3"/>
        <charset val="134"/>
      </rPr>
      <t>次
迭代</t>
    </r>
    <phoneticPr fontId="2" type="noConversion"/>
  </si>
  <si>
    <r>
      <rPr>
        <b/>
        <sz val="11"/>
        <color rgb="FFFF0000"/>
        <rFont val="宋体"/>
        <family val="3"/>
        <charset val="134"/>
      </rPr>
      <t>迭代
初值</t>
    </r>
    <phoneticPr fontId="2" type="noConversion"/>
  </si>
  <si>
    <r>
      <t>R</t>
    </r>
    <r>
      <rPr>
        <vertAlign val="superscript"/>
        <sz val="22"/>
        <color theme="1"/>
        <rFont val="Times New Roman"/>
        <family val="1"/>
      </rPr>
      <t>T</t>
    </r>
    <r>
      <rPr>
        <sz val="22"/>
        <color theme="1"/>
        <rFont val="Times New Roman"/>
        <family val="1"/>
      </rPr>
      <t>=</t>
    </r>
    <phoneticPr fontId="2" type="noConversion"/>
  </si>
  <si>
    <r>
      <t>PageRank</t>
    </r>
    <r>
      <rPr>
        <b/>
        <sz val="16"/>
        <rFont val="宋体"/>
        <family val="3"/>
        <charset val="134"/>
      </rPr>
      <t>算法实现及演示</t>
    </r>
    <phoneticPr fontId="2" type="noConversion"/>
  </si>
  <si>
    <r>
      <rPr>
        <b/>
        <sz val="11"/>
        <rFont val="宋体"/>
        <family val="3"/>
        <charset val="134"/>
      </rPr>
      <t>第</t>
    </r>
    <phoneticPr fontId="2" type="noConversion"/>
  </si>
  <si>
    <r>
      <rPr>
        <b/>
        <sz val="13"/>
        <color rgb="FF0000FF"/>
        <rFont val="宋体"/>
        <family val="3"/>
        <charset val="134"/>
      </rPr>
      <t>邻接矩阵</t>
    </r>
    <phoneticPr fontId="2" type="noConversion"/>
  </si>
  <si>
    <r>
      <t>PageRank</t>
    </r>
    <r>
      <rPr>
        <b/>
        <sz val="13"/>
        <color rgb="FF0000FF"/>
        <rFont val="宋体"/>
        <family val="3"/>
        <charset val="134"/>
      </rPr>
      <t>转移概率矩阵</t>
    </r>
    <phoneticPr fontId="2" type="noConversion"/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</si>
  <si>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(0)</t>
    </r>
    <phoneticPr fontId="2" type="noConversion"/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</si>
  <si>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</si>
  <si>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</si>
  <si>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</si>
  <si>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</si>
  <si>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</si>
  <si>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</si>
  <si>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</si>
  <si>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</si>
  <si>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</si>
  <si>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(10)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</si>
  <si>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</si>
  <si>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</si>
  <si>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</si>
  <si>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</si>
  <si>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</si>
  <si>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</si>
  <si>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</si>
  <si>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</si>
  <si>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</si>
  <si>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(20)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</si>
  <si>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</si>
  <si>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</si>
  <si>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</si>
  <si>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</si>
  <si>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</si>
  <si>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</si>
  <si>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</si>
  <si>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</si>
  <si>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(29)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</si>
  <si>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(30)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</si>
  <si>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</si>
  <si>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</si>
  <si>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</si>
  <si>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</si>
  <si>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</si>
  <si>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</si>
  <si>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</si>
  <si>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</si>
  <si>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(39)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</si>
  <si>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(40)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</si>
  <si>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</si>
  <si>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</si>
  <si>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</si>
  <si>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</si>
  <si>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</si>
  <si>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</si>
  <si>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</si>
  <si>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</si>
  <si>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(49)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</si>
  <si>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(50)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</si>
  <si>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</si>
  <si>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</si>
  <si>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</si>
  <si>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</si>
  <si>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</si>
  <si>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</si>
  <si>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</si>
  <si>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</si>
  <si>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(59)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</si>
  <si>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(60)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</si>
  <si>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</si>
  <si>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</si>
  <si>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</si>
  <si>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</si>
  <si>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</si>
  <si>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</si>
  <si>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</si>
  <si>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</si>
  <si>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(69)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</si>
  <si>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(70)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</si>
  <si>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</si>
  <si>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</si>
  <si>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</si>
  <si>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</si>
  <si>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</si>
  <si>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</si>
  <si>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</si>
  <si>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</si>
  <si>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(79)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</si>
  <si>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(80)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</si>
  <si>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</si>
  <si>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</si>
  <si>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</si>
  <si>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</si>
  <si>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</si>
  <si>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</si>
  <si>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</si>
  <si>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</si>
  <si>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(89)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</si>
  <si>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(90)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</si>
  <si>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(91)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</si>
  <si>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(92)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</si>
  <si>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(93)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</si>
  <si>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(94)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</si>
  <si>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(95)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</si>
  <si>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(96)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</si>
  <si>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(97)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</si>
  <si>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(98)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</si>
  <si>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(99)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</si>
  <si>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vertAlign val="superscript"/>
        <sz val="14"/>
        <color theme="1"/>
        <rFont val="Times New Roman"/>
        <family val="1"/>
      </rPr>
      <t>T</t>
    </r>
    <r>
      <rPr>
        <vertAlign val="subscript"/>
        <sz val="14"/>
        <color theme="1"/>
        <rFont val="Times New Roman"/>
        <family val="1"/>
      </rPr>
      <t>(100)</t>
    </r>
    <r>
      <rPr>
        <sz val="11"/>
        <color theme="1"/>
        <rFont val="宋体"/>
        <family val="2"/>
        <charset val="134"/>
        <scheme val="minor"/>
      </rPr>
      <t/>
    </r>
  </si>
  <si>
    <t>Page1</t>
    <phoneticPr fontId="2" type="noConversion"/>
  </si>
  <si>
    <t>R1</t>
    <phoneticPr fontId="2" type="noConversion"/>
  </si>
  <si>
    <t>R2</t>
  </si>
  <si>
    <t>R3</t>
  </si>
  <si>
    <t>R4</t>
  </si>
  <si>
    <t>R5</t>
  </si>
  <si>
    <t>R6</t>
  </si>
  <si>
    <t>R7</t>
  </si>
  <si>
    <r>
      <rPr>
        <b/>
        <sz val="13"/>
        <color rgb="FF0000FF"/>
        <rFont val="宋体"/>
        <family val="3"/>
        <charset val="134"/>
      </rPr>
      <t>邻接矩阵转置</t>
    </r>
    <phoneticPr fontId="2" type="noConversion"/>
  </si>
  <si>
    <r>
      <t>A</t>
    </r>
    <r>
      <rPr>
        <vertAlign val="superscript"/>
        <sz val="22"/>
        <color theme="1"/>
        <rFont val="Times New Roman"/>
        <family val="1"/>
      </rPr>
      <t>T</t>
    </r>
    <r>
      <rPr>
        <sz val="22"/>
        <color theme="1"/>
        <rFont val="Times New Roman"/>
        <family val="1"/>
      </rPr>
      <t>=</t>
    </r>
    <phoneticPr fontId="2" type="noConversion"/>
  </si>
  <si>
    <r>
      <rPr>
        <b/>
        <sz val="12"/>
        <color rgb="FF0000FF"/>
        <rFont val="宋体"/>
        <family val="3"/>
        <charset val="134"/>
      </rPr>
      <t>收敛误差</t>
    </r>
    <phoneticPr fontId="2" type="noConversion"/>
  </si>
  <si>
    <r>
      <t>PageRank</t>
    </r>
    <r>
      <rPr>
        <b/>
        <sz val="13"/>
        <color rgb="FF0000FF"/>
        <rFont val="宋体"/>
        <family val="3"/>
        <charset val="134"/>
      </rPr>
      <t>计算结果</t>
    </r>
    <phoneticPr fontId="2" type="noConversion"/>
  </si>
  <si>
    <r>
      <rPr>
        <b/>
        <sz val="13"/>
        <color rgb="FF0000FF"/>
        <rFont val="宋体"/>
        <family val="3"/>
        <charset val="134"/>
      </rPr>
      <t>网页重要度排名</t>
    </r>
    <phoneticPr fontId="2" type="noConversion"/>
  </si>
  <si>
    <r>
      <rPr>
        <b/>
        <sz val="11"/>
        <rFont val="宋体"/>
        <family val="3"/>
        <charset val="134"/>
      </rPr>
      <t>次迭代结果</t>
    </r>
    <phoneticPr fontId="2" type="noConversion"/>
  </si>
  <si>
    <r>
      <rPr>
        <b/>
        <sz val="11"/>
        <rFont val="宋体"/>
        <family val="3"/>
        <charset val="134"/>
      </rPr>
      <t>网页</t>
    </r>
    <phoneticPr fontId="2" type="noConversion"/>
  </si>
  <si>
    <r>
      <rPr>
        <b/>
        <sz val="11"/>
        <rFont val="宋体"/>
        <family val="3"/>
        <charset val="134"/>
      </rPr>
      <t>排名</t>
    </r>
    <phoneticPr fontId="2" type="noConversion"/>
  </si>
  <si>
    <r>
      <rPr>
        <b/>
        <sz val="11"/>
        <color theme="1"/>
        <rFont val="宋体"/>
        <family val="3"/>
        <charset val="134"/>
      </rPr>
      <t>收敛状态</t>
    </r>
    <phoneticPr fontId="2" type="noConversion"/>
  </si>
  <si>
    <t>本次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</si>
</sst>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 "/>
    <numFmt numFmtId="177" formatCode="0_ "/>
  </numFmts>
  <fonts count="3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22"/>
      <color theme="1"/>
      <name val="Times New Roman"/>
      <family val="1"/>
    </font>
    <font>
      <vertAlign val="superscript"/>
      <sz val="22"/>
      <color theme="1"/>
      <name val="Times New Roman"/>
      <family val="1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0000FF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4"/>
      <color rgb="FF0000FF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FF"/>
      <name val="宋体"/>
      <family val="3"/>
      <charset val="134"/>
    </font>
    <font>
      <b/>
      <sz val="12"/>
      <color rgb="FFCC0000"/>
      <name val="Times New Roman"/>
      <family val="1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b/>
      <sz val="11"/>
      <color indexed="8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rgb="FFCC0066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3"/>
      <color rgb="FF0000FF"/>
      <name val="Times New Roman"/>
      <family val="1"/>
    </font>
    <font>
      <b/>
      <sz val="13"/>
      <color rgb="FF0000FF"/>
      <name val="宋体"/>
      <family val="3"/>
      <charset val="134"/>
    </font>
    <font>
      <sz val="13"/>
      <color theme="1"/>
      <name val="Times New Roman"/>
      <family val="1"/>
    </font>
    <font>
      <b/>
      <sz val="11"/>
      <color indexed="81"/>
      <name val="Times New Roman"/>
      <family val="1"/>
    </font>
    <font>
      <b/>
      <sz val="12"/>
      <color rgb="FF0000FF"/>
      <name val="Times New Roman"/>
      <family val="1"/>
    </font>
    <font>
      <b/>
      <sz val="12"/>
      <name val="Times New Roman"/>
      <family val="1"/>
    </font>
    <font>
      <b/>
      <sz val="11"/>
      <color theme="1"/>
      <name val="宋体"/>
      <family val="3"/>
      <charset val="134"/>
    </font>
    <font>
      <b/>
      <sz val="12"/>
      <color rgb="FF0066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0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medium">
        <color rgb="FFFF0000"/>
      </right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/>
      <diagonal/>
    </border>
    <border>
      <left style="thin">
        <color rgb="FF0000FF"/>
      </left>
      <right style="thin">
        <color rgb="FF0000FF"/>
      </right>
      <top style="medium">
        <color rgb="FF0000FF"/>
      </top>
      <bottom/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thin">
        <color auto="1"/>
      </left>
      <right/>
      <top style="medium">
        <color rgb="FF0000FF"/>
      </top>
      <bottom style="medium">
        <color rgb="FF0000FF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0" xfId="0" applyFont="1" applyProtection="1"/>
    <xf numFmtId="0" fontId="3" fillId="0" borderId="0" xfId="0" applyFont="1" applyFill="1" applyProtection="1"/>
    <xf numFmtId="0" fontId="3" fillId="0" borderId="0" xfId="0" applyFont="1" applyAlignment="1" applyProtection="1">
      <alignment horizontal="center"/>
    </xf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24" fillId="0" borderId="0" xfId="0" applyFont="1" applyProtection="1"/>
    <xf numFmtId="0" fontId="24" fillId="0" borderId="0" xfId="0" applyFont="1" applyFill="1" applyProtection="1"/>
    <xf numFmtId="0" fontId="3" fillId="0" borderId="22" xfId="0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 wrapText="1"/>
    </xf>
    <xf numFmtId="0" fontId="13" fillId="0" borderId="19" xfId="0" applyFont="1" applyBorder="1" applyAlignment="1" applyProtection="1">
      <alignment horizontal="center" vertical="center" wrapText="1"/>
    </xf>
    <xf numFmtId="0" fontId="13" fillId="0" borderId="12" xfId="0" applyFont="1" applyBorder="1" applyAlignment="1" applyProtection="1">
      <alignment horizontal="center" vertical="center" wrapText="1"/>
    </xf>
    <xf numFmtId="0" fontId="13" fillId="0" borderId="13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176" fontId="3" fillId="0" borderId="14" xfId="0" applyNumberFormat="1" applyFont="1" applyBorder="1" applyAlignment="1" applyProtection="1">
      <alignment horizontal="center" vertical="center"/>
    </xf>
    <xf numFmtId="176" fontId="3" fillId="0" borderId="20" xfId="0" applyNumberFormat="1" applyFont="1" applyBorder="1" applyAlignment="1" applyProtection="1">
      <alignment horizontal="center" vertical="center"/>
    </xf>
    <xf numFmtId="176" fontId="3" fillId="0" borderId="15" xfId="0" applyNumberFormat="1" applyFont="1" applyBorder="1" applyAlignment="1" applyProtection="1">
      <alignment horizontal="center" vertical="center"/>
    </xf>
    <xf numFmtId="176" fontId="3" fillId="0" borderId="16" xfId="0" applyNumberFormat="1" applyFont="1" applyBorder="1" applyAlignment="1" applyProtection="1">
      <alignment horizontal="center" vertical="center"/>
    </xf>
    <xf numFmtId="0" fontId="18" fillId="0" borderId="21" xfId="0" applyFont="1" applyBorder="1" applyAlignment="1" applyProtection="1">
      <alignment horizontal="center" vertical="center"/>
    </xf>
    <xf numFmtId="0" fontId="18" fillId="0" borderId="17" xfId="0" applyFont="1" applyBorder="1" applyAlignment="1" applyProtection="1">
      <alignment horizontal="center" vertical="center"/>
    </xf>
    <xf numFmtId="0" fontId="18" fillId="0" borderId="18" xfId="0" applyFont="1" applyBorder="1" applyAlignment="1" applyProtection="1">
      <alignment horizontal="center" vertical="center"/>
    </xf>
    <xf numFmtId="0" fontId="31" fillId="0" borderId="22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vertical="center"/>
    </xf>
    <xf numFmtId="0" fontId="21" fillId="0" borderId="23" xfId="0" applyFont="1" applyBorder="1" applyAlignment="1" applyProtection="1">
      <alignment vertical="center"/>
    </xf>
    <xf numFmtId="0" fontId="3" fillId="0" borderId="24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5" fillId="0" borderId="28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24" fillId="0" borderId="23" xfId="0" applyFont="1" applyBorder="1" applyAlignment="1" applyProtection="1">
      <alignment horizontal="center" vertical="center"/>
    </xf>
    <xf numFmtId="0" fontId="24" fillId="0" borderId="23" xfId="0" applyFont="1" applyFill="1" applyBorder="1" applyAlignment="1" applyProtection="1">
      <alignment horizontal="center" vertical="center"/>
    </xf>
    <xf numFmtId="12" fontId="26" fillId="0" borderId="0" xfId="0" applyNumberFormat="1" applyFont="1" applyBorder="1" applyAlignment="1" applyProtection="1">
      <alignment horizontal="center" vertical="center"/>
    </xf>
    <xf numFmtId="12" fontId="18" fillId="0" borderId="0" xfId="0" applyNumberFormat="1" applyFont="1" applyBorder="1" applyAlignment="1" applyProtection="1">
      <alignment horizontal="center" vertical="center"/>
    </xf>
    <xf numFmtId="12" fontId="27" fillId="0" borderId="0" xfId="0" applyNumberFormat="1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11" fontId="20" fillId="0" borderId="27" xfId="0" applyNumberFormat="1" applyFont="1" applyFill="1" applyBorder="1" applyAlignment="1" applyProtection="1">
      <alignment vertical="center"/>
      <protection locked="0"/>
    </xf>
    <xf numFmtId="0" fontId="3" fillId="0" borderId="30" xfId="0" applyFont="1" applyBorder="1" applyAlignment="1" applyProtection="1">
      <alignment horizontal="center" vertical="center"/>
    </xf>
    <xf numFmtId="11" fontId="20" fillId="0" borderId="28" xfId="0" applyNumberFormat="1" applyFont="1" applyFill="1" applyBorder="1" applyAlignment="1" applyProtection="1">
      <alignment vertical="center"/>
      <protection locked="0"/>
    </xf>
    <xf numFmtId="11" fontId="20" fillId="0" borderId="0" xfId="0" applyNumberFormat="1" applyFont="1" applyFill="1" applyBorder="1" applyAlignment="1" applyProtection="1">
      <alignment vertical="center"/>
      <protection locked="0"/>
    </xf>
    <xf numFmtId="176" fontId="12" fillId="0" borderId="0" xfId="0" applyNumberFormat="1" applyFont="1" applyBorder="1" applyAlignment="1" applyProtection="1">
      <alignment vertical="center"/>
    </xf>
    <xf numFmtId="0" fontId="29" fillId="0" borderId="0" xfId="0" applyFont="1" applyFill="1" applyBorder="1" applyAlignment="1" applyProtection="1"/>
    <xf numFmtId="177" fontId="34" fillId="0" borderId="34" xfId="0" applyNumberFormat="1" applyFont="1" applyBorder="1" applyAlignment="1" applyProtection="1">
      <alignment horizontal="center" vertical="center"/>
    </xf>
    <xf numFmtId="177" fontId="34" fillId="0" borderId="36" xfId="0" applyNumberFormat="1" applyFont="1" applyBorder="1" applyAlignment="1" applyProtection="1">
      <alignment horizontal="center" vertical="center"/>
    </xf>
    <xf numFmtId="177" fontId="34" fillId="0" borderId="39" xfId="0" applyNumberFormat="1" applyFont="1" applyBorder="1" applyAlignment="1" applyProtection="1">
      <alignment horizontal="center" vertical="center"/>
    </xf>
    <xf numFmtId="0" fontId="17" fillId="2" borderId="9" xfId="0" applyFont="1" applyFill="1" applyBorder="1" applyAlignment="1" applyProtection="1">
      <alignment horizontal="center" vertical="center"/>
      <protection locked="0"/>
    </xf>
    <xf numFmtId="0" fontId="27" fillId="0" borderId="8" xfId="0" applyFont="1" applyFill="1" applyBorder="1" applyAlignment="1" applyProtection="1">
      <alignment horizontal="right" vertical="center"/>
    </xf>
    <xf numFmtId="0" fontId="33" fillId="0" borderId="27" xfId="0" applyFont="1" applyBorder="1" applyAlignment="1" applyProtection="1">
      <alignment wrapText="1"/>
    </xf>
    <xf numFmtId="0" fontId="33" fillId="0" borderId="28" xfId="0" applyFont="1" applyBorder="1" applyAlignment="1" applyProtection="1">
      <alignment wrapText="1"/>
    </xf>
    <xf numFmtId="0" fontId="33" fillId="0" borderId="0" xfId="0" applyFont="1" applyBorder="1" applyAlignment="1" applyProtection="1">
      <alignment wrapText="1"/>
    </xf>
    <xf numFmtId="0" fontId="33" fillId="0" borderId="1" xfId="0" applyFont="1" applyBorder="1" applyAlignment="1" applyProtection="1">
      <alignment horizontal="center" vertical="center" wrapText="1"/>
    </xf>
    <xf numFmtId="0" fontId="27" fillId="0" borderId="0" xfId="0" applyFont="1" applyFill="1" applyBorder="1" applyAlignment="1" applyProtection="1">
      <alignment vertical="center"/>
    </xf>
    <xf numFmtId="0" fontId="27" fillId="0" borderId="42" xfId="0" applyFont="1" applyFill="1" applyBorder="1" applyAlignment="1" applyProtection="1">
      <alignment horizontal="center" vertical="center"/>
    </xf>
    <xf numFmtId="0" fontId="18" fillId="0" borderId="31" xfId="0" applyFont="1" applyBorder="1" applyAlignment="1" applyProtection="1">
      <alignment horizontal="center" vertical="center"/>
    </xf>
    <xf numFmtId="0" fontId="18" fillId="0" borderId="49" xfId="0" applyFont="1" applyBorder="1" applyAlignment="1" applyProtection="1">
      <alignment horizontal="left" vertical="center"/>
    </xf>
    <xf numFmtId="0" fontId="18" fillId="0" borderId="9" xfId="0" applyFont="1" applyBorder="1" applyAlignment="1" applyProtection="1">
      <alignment horizontal="left" vertical="center"/>
    </xf>
    <xf numFmtId="0" fontId="18" fillId="0" borderId="10" xfId="0" applyFont="1" applyBorder="1" applyAlignment="1" applyProtection="1">
      <alignment horizontal="left" vertical="center"/>
    </xf>
    <xf numFmtId="0" fontId="35" fillId="0" borderId="8" xfId="0" applyFont="1" applyBorder="1" applyAlignment="1" applyProtection="1">
      <alignment horizontal="right" vertical="center"/>
    </xf>
    <xf numFmtId="0" fontId="18" fillId="0" borderId="9" xfId="0" applyFont="1" applyBorder="1" applyAlignment="1" applyProtection="1">
      <alignment horizontal="right" vertical="center"/>
    </xf>
    <xf numFmtId="0" fontId="11" fillId="0" borderId="3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37" xfId="0" applyFont="1" applyBorder="1" applyAlignment="1" applyProtection="1">
      <alignment horizontal="center" vertical="center"/>
    </xf>
    <xf numFmtId="0" fontId="11" fillId="0" borderId="38" xfId="0" applyFont="1" applyBorder="1" applyAlignment="1" applyProtection="1">
      <alignment horizontal="center" vertical="center"/>
    </xf>
    <xf numFmtId="176" fontId="36" fillId="0" borderId="7" xfId="0" applyNumberFormat="1" applyFont="1" applyBorder="1" applyAlignment="1" applyProtection="1">
      <alignment horizontal="center" vertical="center"/>
    </xf>
    <xf numFmtId="176" fontId="36" fillId="0" borderId="36" xfId="0" applyNumberFormat="1" applyFont="1" applyBorder="1" applyAlignment="1" applyProtection="1">
      <alignment horizontal="center" vertical="center"/>
    </xf>
    <xf numFmtId="176" fontId="36" fillId="0" borderId="47" xfId="0" applyNumberFormat="1" applyFont="1" applyBorder="1" applyAlignment="1" applyProtection="1">
      <alignment horizontal="center" vertical="center"/>
    </xf>
    <xf numFmtId="176" fontId="36" fillId="0" borderId="48" xfId="0" applyNumberFormat="1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11" fontId="20" fillId="2" borderId="8" xfId="0" applyNumberFormat="1" applyFont="1" applyFill="1" applyBorder="1" applyAlignment="1" applyProtection="1">
      <alignment horizontal="center" vertical="center"/>
      <protection locked="0"/>
    </xf>
    <xf numFmtId="11" fontId="20" fillId="2" borderId="9" xfId="0" applyNumberFormat="1" applyFont="1" applyFill="1" applyBorder="1" applyAlignment="1" applyProtection="1">
      <alignment horizontal="center" vertical="center"/>
      <protection locked="0"/>
    </xf>
    <xf numFmtId="11" fontId="20" fillId="2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center" wrapText="1"/>
    </xf>
    <xf numFmtId="0" fontId="29" fillId="0" borderId="0" xfId="0" applyFont="1" applyBorder="1" applyAlignment="1" applyProtection="1">
      <alignment horizontal="center"/>
    </xf>
    <xf numFmtId="0" fontId="11" fillId="0" borderId="32" xfId="0" applyFont="1" applyBorder="1" applyAlignment="1" applyProtection="1">
      <alignment horizontal="center" vertical="center"/>
    </xf>
    <xf numFmtId="0" fontId="11" fillId="0" borderId="33" xfId="0" applyFont="1" applyBorder="1" applyAlignment="1" applyProtection="1">
      <alignment horizontal="center" vertical="center"/>
    </xf>
    <xf numFmtId="0" fontId="27" fillId="0" borderId="40" xfId="0" applyFont="1" applyFill="1" applyBorder="1" applyAlignment="1" applyProtection="1">
      <alignment horizontal="center" vertical="center"/>
    </xf>
    <xf numFmtId="0" fontId="27" fillId="0" borderId="41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/>
    </xf>
    <xf numFmtId="0" fontId="27" fillId="0" borderId="9" xfId="0" applyFont="1" applyFill="1" applyBorder="1" applyAlignment="1" applyProtection="1">
      <alignment horizontal="left" vertical="center"/>
    </xf>
    <xf numFmtId="0" fontId="27" fillId="0" borderId="10" xfId="0" applyFont="1" applyFill="1" applyBorder="1" applyAlignment="1" applyProtection="1">
      <alignment horizontal="left" vertical="center"/>
    </xf>
    <xf numFmtId="176" fontId="36" fillId="0" borderId="33" xfId="0" applyNumberFormat="1" applyFont="1" applyBorder="1" applyAlignment="1" applyProtection="1">
      <alignment horizontal="center" vertical="center"/>
    </xf>
    <xf numFmtId="176" fontId="36" fillId="0" borderId="34" xfId="0" applyNumberFormat="1" applyFont="1" applyBorder="1" applyAlignment="1" applyProtection="1">
      <alignment horizontal="center" vertical="center"/>
    </xf>
    <xf numFmtId="176" fontId="36" fillId="0" borderId="43" xfId="0" applyNumberFormat="1" applyFont="1" applyBorder="1" applyAlignment="1" applyProtection="1">
      <alignment horizontal="center" vertical="center"/>
    </xf>
    <xf numFmtId="176" fontId="36" fillId="0" borderId="44" xfId="0" applyNumberFormat="1" applyFont="1" applyBorder="1" applyAlignment="1" applyProtection="1">
      <alignment horizontal="center" vertical="center"/>
    </xf>
    <xf numFmtId="176" fontId="36" fillId="0" borderId="45" xfId="0" applyNumberFormat="1" applyFont="1" applyBorder="1" applyAlignment="1" applyProtection="1">
      <alignment horizontal="center" vertical="center"/>
    </xf>
    <xf numFmtId="0" fontId="21" fillId="0" borderId="23" xfId="0" applyFont="1" applyBorder="1" applyAlignment="1" applyProtection="1">
      <alignment horizontal="right" vertical="center"/>
    </xf>
    <xf numFmtId="0" fontId="11" fillId="0" borderId="46" xfId="0" applyFont="1" applyBorder="1" applyAlignment="1" applyProtection="1">
      <alignment horizontal="center" vertical="center"/>
    </xf>
    <xf numFmtId="0" fontId="11" fillId="0" borderId="47" xfId="0" applyFont="1" applyBorder="1" applyAlignment="1" applyProtection="1">
      <alignment horizontal="center" vertical="center"/>
    </xf>
    <xf numFmtId="0" fontId="29" fillId="0" borderId="22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</cellXfs>
  <cellStyles count="1">
    <cellStyle name="常规" xfId="0" builtinId="0"/>
  </cellStyles>
  <dxfs count="13">
    <dxf>
      <font>
        <color rgb="FFCC0000"/>
      </font>
    </dxf>
    <dxf>
      <font>
        <color rgb="FFCC0000"/>
      </font>
    </dxf>
    <dxf>
      <font>
        <color rgb="FFCC0000"/>
      </font>
    </dxf>
    <dxf>
      <font>
        <color rgb="FFCC0000"/>
      </font>
    </dxf>
    <dxf>
      <font>
        <color rgb="FFCC0000"/>
      </font>
    </dxf>
    <dxf>
      <font>
        <color rgb="FFCC0000"/>
      </font>
    </dxf>
    <dxf>
      <font>
        <color rgb="FFCC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numFmt numFmtId="177" formatCode="0_ "/>
    </dxf>
    <dxf>
      <numFmt numFmtId="177" formatCode="0_ 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Medium9"/>
  <colors>
    <mruColors>
      <color rgb="FF006600"/>
      <color rgb="FFCC0000"/>
      <color rgb="FFCC0066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Z25"/>
  <sheetViews>
    <sheetView showGridLines="0" showRowColHeaders="0" tabSelected="1" zoomScale="115" zoomScaleNormal="115" workbookViewId="0">
      <pane xSplit="29" ySplit="20" topLeftCell="AD21" activePane="bottomRight" state="frozen"/>
      <selection pane="topRight" activeCell="AD1" sqref="AD1"/>
      <selection pane="bottomLeft" activeCell="A21" sqref="A21"/>
      <selection pane="bottomRight" activeCell="E3" sqref="E3"/>
    </sheetView>
  </sheetViews>
  <sheetFormatPr defaultRowHeight="14" x14ac:dyDescent="0.3"/>
  <cols>
    <col min="1" max="1" width="1.26953125" style="1" customWidth="1"/>
    <col min="2" max="2" width="7.90625" style="1" customWidth="1"/>
    <col min="3" max="3" width="1" style="1" customWidth="1"/>
    <col min="4" max="6" width="4.453125" style="7" customWidth="1"/>
    <col min="7" max="7" width="4.453125" style="8" customWidth="1"/>
    <col min="8" max="10" width="4.453125" style="7" customWidth="1"/>
    <col min="11" max="11" width="1.26953125" style="1" customWidth="1"/>
    <col min="12" max="12" width="1.54296875" style="1" customWidth="1"/>
    <col min="13" max="13" width="7.90625" style="1" customWidth="1"/>
    <col min="14" max="14" width="1.08984375" style="1" customWidth="1"/>
    <col min="15" max="15" width="3.7265625" style="1" customWidth="1"/>
    <col min="16" max="16" width="1.08984375" style="1" customWidth="1"/>
    <col min="17" max="17" width="3.08984375" style="1" customWidth="1"/>
    <col min="18" max="18" width="3.7265625" style="1" customWidth="1"/>
    <col min="19" max="19" width="3.7265625" style="2" customWidth="1"/>
    <col min="20" max="22" width="3.7265625" style="1" customWidth="1"/>
    <col min="23" max="23" width="1.1796875" style="1" customWidth="1"/>
    <col min="24" max="24" width="2.26953125" style="1" customWidth="1"/>
    <col min="25" max="25" width="5.08984375" style="1" customWidth="1"/>
    <col min="26" max="26" width="4.54296875" style="1" customWidth="1"/>
    <col min="27" max="27" width="7.26953125" style="1" customWidth="1"/>
    <col min="28" max="28" width="1.90625" style="1" customWidth="1"/>
    <col min="29" max="29" width="1.54296875" style="1" customWidth="1"/>
    <col min="30" max="130" width="9" style="3" customWidth="1"/>
    <col min="131" max="16384" width="8.7265625" style="1"/>
  </cols>
  <sheetData>
    <row r="1" spans="2:130" ht="28.5" customHeight="1" thickBot="1" x14ac:dyDescent="0.35">
      <c r="G1" s="105" t="s">
        <v>110</v>
      </c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41"/>
      <c r="T1" s="41"/>
      <c r="U1" s="41"/>
      <c r="V1" s="41"/>
      <c r="W1" s="41"/>
      <c r="X1" s="41"/>
      <c r="Y1" s="41"/>
      <c r="Z1" s="41"/>
      <c r="AA1" s="41"/>
      <c r="AB1" s="41"/>
      <c r="AC1" s="40"/>
      <c r="AD1" s="40"/>
      <c r="AE1" s="40"/>
      <c r="AF1" s="40"/>
      <c r="AG1" s="40"/>
      <c r="AH1" s="40"/>
      <c r="AI1" s="40"/>
      <c r="AJ1" s="40"/>
      <c r="AK1" s="40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</row>
    <row r="2" spans="2:130" ht="21.5" customHeight="1" thickBot="1" x14ac:dyDescent="0.4">
      <c r="B2" s="42"/>
      <c r="C2" s="108" t="s">
        <v>112</v>
      </c>
      <c r="D2" s="108"/>
      <c r="E2" s="108"/>
      <c r="F2" s="108"/>
      <c r="G2" s="108"/>
      <c r="H2" s="108"/>
      <c r="I2" s="108"/>
      <c r="J2" s="108"/>
      <c r="K2" s="108"/>
      <c r="L2" s="39"/>
      <c r="M2" s="39"/>
      <c r="N2" s="108" t="s">
        <v>223</v>
      </c>
      <c r="O2" s="108"/>
      <c r="P2" s="108"/>
      <c r="Q2" s="108"/>
      <c r="R2" s="108"/>
      <c r="S2" s="108"/>
      <c r="T2" s="108"/>
      <c r="U2" s="108"/>
      <c r="V2" s="108"/>
      <c r="W2" s="10"/>
      <c r="X2" s="9"/>
      <c r="Y2" s="9"/>
      <c r="Z2" s="9"/>
      <c r="AA2" s="9"/>
      <c r="AB2" s="43"/>
      <c r="AC2" s="46"/>
      <c r="AD2" s="5"/>
      <c r="AE2" s="5"/>
      <c r="AF2" s="5"/>
      <c r="AG2" s="5"/>
      <c r="AH2" s="5"/>
      <c r="AI2" s="5"/>
      <c r="AJ2" s="5"/>
      <c r="AK2" s="5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</row>
    <row r="3" spans="2:130" ht="18" customHeight="1" x14ac:dyDescent="0.3">
      <c r="B3" s="113" t="s">
        <v>0</v>
      </c>
      <c r="C3" s="11"/>
      <c r="D3" s="12">
        <v>0</v>
      </c>
      <c r="E3" s="13">
        <v>1</v>
      </c>
      <c r="F3" s="13">
        <v>1</v>
      </c>
      <c r="G3" s="13">
        <v>1</v>
      </c>
      <c r="H3" s="13">
        <v>1</v>
      </c>
      <c r="I3" s="13">
        <v>0</v>
      </c>
      <c r="J3" s="13">
        <v>1</v>
      </c>
      <c r="K3" s="14"/>
      <c r="L3" s="15"/>
      <c r="M3" s="112" t="s">
        <v>224</v>
      </c>
      <c r="N3" s="11"/>
      <c r="O3" s="55">
        <f>D3</f>
        <v>0</v>
      </c>
      <c r="P3" s="87">
        <f>D4</f>
        <v>1</v>
      </c>
      <c r="Q3" s="87"/>
      <c r="R3" s="54">
        <f>D5</f>
        <v>1</v>
      </c>
      <c r="S3" s="16">
        <f>D6</f>
        <v>0</v>
      </c>
      <c r="T3" s="54">
        <f>D7</f>
        <v>1</v>
      </c>
      <c r="U3" s="54">
        <f>D8</f>
        <v>1</v>
      </c>
      <c r="V3" s="54">
        <f>D9</f>
        <v>0</v>
      </c>
      <c r="W3" s="14"/>
      <c r="X3" s="5"/>
      <c r="Y3" s="5"/>
      <c r="Z3" s="5"/>
      <c r="AA3" s="5"/>
      <c r="AB3" s="44"/>
      <c r="AC3" s="46"/>
      <c r="AD3" s="5"/>
      <c r="AE3" s="5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</row>
    <row r="4" spans="2:130" ht="18" customHeight="1" x14ac:dyDescent="0.3">
      <c r="B4" s="113"/>
      <c r="C4" s="15"/>
      <c r="D4" s="13">
        <v>1</v>
      </c>
      <c r="E4" s="12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7"/>
      <c r="L4" s="15"/>
      <c r="M4" s="112"/>
      <c r="N4" s="15"/>
      <c r="O4" s="54">
        <f>E3</f>
        <v>1</v>
      </c>
      <c r="P4" s="110">
        <f>E4</f>
        <v>0</v>
      </c>
      <c r="Q4" s="110"/>
      <c r="R4" s="54">
        <f>E5</f>
        <v>1</v>
      </c>
      <c r="S4" s="16">
        <f>E6</f>
        <v>1</v>
      </c>
      <c r="T4" s="54">
        <f>E7</f>
        <v>0</v>
      </c>
      <c r="U4" s="54">
        <f>E8</f>
        <v>0</v>
      </c>
      <c r="V4" s="54">
        <f>E9</f>
        <v>0</v>
      </c>
      <c r="W4" s="17"/>
      <c r="X4" s="5"/>
      <c r="Y4" s="5"/>
      <c r="Z4" s="5"/>
      <c r="AA4" s="5"/>
      <c r="AB4" s="44"/>
      <c r="AC4" s="46"/>
      <c r="AD4" s="5"/>
      <c r="AE4" s="5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</row>
    <row r="5" spans="2:130" ht="18" customHeight="1" x14ac:dyDescent="0.3">
      <c r="B5" s="113"/>
      <c r="C5" s="15"/>
      <c r="D5" s="13">
        <v>1</v>
      </c>
      <c r="E5" s="13">
        <v>1</v>
      </c>
      <c r="F5" s="12">
        <v>0</v>
      </c>
      <c r="G5" s="13">
        <v>0</v>
      </c>
      <c r="H5" s="13">
        <v>0</v>
      </c>
      <c r="I5" s="13">
        <v>0</v>
      </c>
      <c r="J5" s="13">
        <v>0</v>
      </c>
      <c r="K5" s="17"/>
      <c r="L5" s="15"/>
      <c r="M5" s="112"/>
      <c r="N5" s="15"/>
      <c r="O5" s="54">
        <f>F3</f>
        <v>1</v>
      </c>
      <c r="P5" s="87">
        <f>F4</f>
        <v>0</v>
      </c>
      <c r="Q5" s="87"/>
      <c r="R5" s="55">
        <f>F5</f>
        <v>0</v>
      </c>
      <c r="S5" s="16">
        <f>F6</f>
        <v>1</v>
      </c>
      <c r="T5" s="54">
        <f>F7</f>
        <v>1</v>
      </c>
      <c r="U5" s="54">
        <f>F8</f>
        <v>0</v>
      </c>
      <c r="V5" s="54">
        <f>F9</f>
        <v>0</v>
      </c>
      <c r="W5" s="17"/>
      <c r="X5" s="5"/>
      <c r="Y5" s="5"/>
      <c r="Z5" s="5"/>
      <c r="AA5" s="5"/>
      <c r="AB5" s="44"/>
      <c r="AC5" s="46"/>
      <c r="AD5" s="5"/>
      <c r="AE5" s="5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</row>
    <row r="6" spans="2:130" ht="18" customHeight="1" thickBot="1" x14ac:dyDescent="0.35">
      <c r="B6" s="113"/>
      <c r="C6" s="15"/>
      <c r="D6" s="13">
        <v>0</v>
      </c>
      <c r="E6" s="13">
        <v>1</v>
      </c>
      <c r="F6" s="13">
        <v>1</v>
      </c>
      <c r="G6" s="12">
        <v>0</v>
      </c>
      <c r="H6" s="13">
        <v>1</v>
      </c>
      <c r="I6" s="13">
        <v>0</v>
      </c>
      <c r="J6" s="13">
        <v>0</v>
      </c>
      <c r="K6" s="17"/>
      <c r="L6" s="15"/>
      <c r="M6" s="112"/>
      <c r="N6" s="15"/>
      <c r="O6" s="54">
        <f>G3</f>
        <v>1</v>
      </c>
      <c r="P6" s="87">
        <f>G4</f>
        <v>0</v>
      </c>
      <c r="Q6" s="87"/>
      <c r="R6" s="54">
        <f>G5</f>
        <v>0</v>
      </c>
      <c r="S6" s="12">
        <f>G6</f>
        <v>0</v>
      </c>
      <c r="T6" s="54">
        <f>G7</f>
        <v>1</v>
      </c>
      <c r="U6" s="54">
        <f>G8</f>
        <v>0</v>
      </c>
      <c r="V6" s="54">
        <f>G9</f>
        <v>0</v>
      </c>
      <c r="W6" s="17"/>
      <c r="X6" s="5"/>
      <c r="Y6" s="91" t="s">
        <v>225</v>
      </c>
      <c r="Z6" s="91"/>
      <c r="AA6" s="91"/>
      <c r="AB6" s="67"/>
      <c r="AC6" s="68"/>
      <c r="AD6" s="69"/>
      <c r="AE6" s="69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</row>
    <row r="7" spans="2:130" ht="18" customHeight="1" thickBot="1" x14ac:dyDescent="0.35">
      <c r="B7" s="113"/>
      <c r="C7" s="15"/>
      <c r="D7" s="13">
        <v>1</v>
      </c>
      <c r="E7" s="13">
        <v>0</v>
      </c>
      <c r="F7" s="13">
        <v>1</v>
      </c>
      <c r="G7" s="13">
        <v>1</v>
      </c>
      <c r="H7" s="12">
        <v>0</v>
      </c>
      <c r="I7" s="13">
        <v>1</v>
      </c>
      <c r="J7" s="13">
        <v>0</v>
      </c>
      <c r="K7" s="17"/>
      <c r="L7" s="15"/>
      <c r="M7" s="112"/>
      <c r="N7" s="15"/>
      <c r="O7" s="54">
        <f>H3</f>
        <v>1</v>
      </c>
      <c r="P7" s="87">
        <f>H4</f>
        <v>0</v>
      </c>
      <c r="Q7" s="87"/>
      <c r="R7" s="54">
        <f>H5</f>
        <v>0</v>
      </c>
      <c r="S7" s="16">
        <f>H6</f>
        <v>1</v>
      </c>
      <c r="T7" s="55">
        <f>H7</f>
        <v>0</v>
      </c>
      <c r="U7" s="54">
        <f>H8</f>
        <v>1</v>
      </c>
      <c r="V7" s="54">
        <f>H9</f>
        <v>1</v>
      </c>
      <c r="W7" s="17"/>
      <c r="X7" s="70"/>
      <c r="Y7" s="88">
        <v>9.9999999999999995E-7</v>
      </c>
      <c r="Z7" s="89"/>
      <c r="AA7" s="90"/>
      <c r="AB7" s="67"/>
      <c r="AC7" s="68"/>
      <c r="AD7" s="69"/>
      <c r="AE7" s="69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</row>
    <row r="8" spans="2:130" ht="18" customHeight="1" x14ac:dyDescent="0.3">
      <c r="B8" s="113"/>
      <c r="C8" s="15"/>
      <c r="D8" s="13">
        <v>1</v>
      </c>
      <c r="E8" s="13">
        <v>0</v>
      </c>
      <c r="F8" s="13">
        <v>0</v>
      </c>
      <c r="G8" s="13">
        <v>0</v>
      </c>
      <c r="H8" s="13">
        <v>1</v>
      </c>
      <c r="I8" s="12">
        <v>0</v>
      </c>
      <c r="J8" s="13">
        <v>0</v>
      </c>
      <c r="K8" s="17"/>
      <c r="L8" s="15"/>
      <c r="M8" s="112"/>
      <c r="N8" s="15"/>
      <c r="O8" s="54">
        <f>I3</f>
        <v>0</v>
      </c>
      <c r="P8" s="87">
        <f>I4</f>
        <v>0</v>
      </c>
      <c r="Q8" s="87"/>
      <c r="R8" s="54">
        <f>I5</f>
        <v>0</v>
      </c>
      <c r="S8" s="16">
        <f>I6</f>
        <v>0</v>
      </c>
      <c r="T8" s="54">
        <f>I7</f>
        <v>1</v>
      </c>
      <c r="U8" s="55">
        <f>I8</f>
        <v>0</v>
      </c>
      <c r="V8" s="54">
        <f>I9</f>
        <v>0</v>
      </c>
      <c r="W8" s="17"/>
      <c r="X8" s="5"/>
      <c r="Y8" s="5"/>
      <c r="AA8" s="59"/>
      <c r="AB8" s="56"/>
      <c r="AC8" s="58"/>
      <c r="AD8" s="59"/>
      <c r="AE8" s="59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</row>
    <row r="9" spans="2:130" ht="18" customHeight="1" thickBot="1" x14ac:dyDescent="0.35">
      <c r="B9" s="113"/>
      <c r="C9" s="18"/>
      <c r="D9" s="13">
        <v>0</v>
      </c>
      <c r="E9" s="13">
        <v>0</v>
      </c>
      <c r="F9" s="13">
        <v>0</v>
      </c>
      <c r="G9" s="13">
        <v>0</v>
      </c>
      <c r="H9" s="13">
        <v>1</v>
      </c>
      <c r="I9" s="13">
        <v>0</v>
      </c>
      <c r="J9" s="12">
        <v>0</v>
      </c>
      <c r="K9" s="19"/>
      <c r="L9" s="15"/>
      <c r="M9" s="112"/>
      <c r="N9" s="18"/>
      <c r="O9" s="54">
        <f>J3</f>
        <v>1</v>
      </c>
      <c r="P9" s="87">
        <f>J4</f>
        <v>0</v>
      </c>
      <c r="Q9" s="87"/>
      <c r="R9" s="54">
        <f>J5</f>
        <v>0</v>
      </c>
      <c r="S9" s="16">
        <f>J6</f>
        <v>0</v>
      </c>
      <c r="T9" s="54">
        <f>J7</f>
        <v>0</v>
      </c>
      <c r="U9" s="54">
        <f>J8</f>
        <v>0</v>
      </c>
      <c r="V9" s="55">
        <f>J9</f>
        <v>0</v>
      </c>
      <c r="W9" s="19"/>
      <c r="X9" s="5"/>
      <c r="Y9" s="5"/>
      <c r="Z9" s="5"/>
      <c r="AA9" s="5"/>
      <c r="AB9" s="44"/>
      <c r="AC9" s="46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</row>
    <row r="10" spans="2:130" ht="28.5" customHeight="1" thickBot="1" x14ac:dyDescent="0.4">
      <c r="B10" s="45"/>
      <c r="C10" s="20"/>
      <c r="D10" s="21"/>
      <c r="E10" s="21"/>
      <c r="F10" s="21"/>
      <c r="G10" s="21"/>
      <c r="H10" s="21"/>
      <c r="I10" s="21"/>
      <c r="J10" s="21"/>
      <c r="K10" s="20"/>
      <c r="L10" s="5"/>
      <c r="M10" s="4"/>
      <c r="N10" s="5"/>
      <c r="O10" s="22"/>
      <c r="P10" s="22"/>
      <c r="Q10" s="22"/>
      <c r="R10" s="97" t="s">
        <v>226</v>
      </c>
      <c r="S10" s="97"/>
      <c r="T10" s="97"/>
      <c r="U10" s="97"/>
      <c r="V10" s="97"/>
      <c r="W10" s="97"/>
      <c r="X10" s="61"/>
      <c r="Y10" s="92" t="s">
        <v>227</v>
      </c>
      <c r="Z10" s="92"/>
      <c r="AA10" s="92"/>
      <c r="AB10" s="44"/>
      <c r="AC10" s="46"/>
      <c r="AD10" s="23" t="s">
        <v>108</v>
      </c>
      <c r="AE10" s="25" t="s">
        <v>107</v>
      </c>
      <c r="AF10" s="24" t="s">
        <v>2</v>
      </c>
      <c r="AG10" s="25" t="s">
        <v>3</v>
      </c>
      <c r="AH10" s="25" t="s">
        <v>4</v>
      </c>
      <c r="AI10" s="25" t="s">
        <v>5</v>
      </c>
      <c r="AJ10" s="25" t="s">
        <v>6</v>
      </c>
      <c r="AK10" s="25" t="s">
        <v>7</v>
      </c>
      <c r="AL10" s="25" t="s">
        <v>8</v>
      </c>
      <c r="AM10" s="25" t="s">
        <v>9</v>
      </c>
      <c r="AN10" s="25" t="s">
        <v>10</v>
      </c>
      <c r="AO10" s="25" t="s">
        <v>11</v>
      </c>
      <c r="AP10" s="25" t="s">
        <v>12</v>
      </c>
      <c r="AQ10" s="25" t="s">
        <v>13</v>
      </c>
      <c r="AR10" s="25" t="s">
        <v>14</v>
      </c>
      <c r="AS10" s="25" t="s">
        <v>15</v>
      </c>
      <c r="AT10" s="25" t="s">
        <v>16</v>
      </c>
      <c r="AU10" s="25" t="s">
        <v>17</v>
      </c>
      <c r="AV10" s="25" t="s">
        <v>18</v>
      </c>
      <c r="AW10" s="25" t="s">
        <v>19</v>
      </c>
      <c r="AX10" s="25" t="s">
        <v>20</v>
      </c>
      <c r="AY10" s="25" t="s">
        <v>21</v>
      </c>
      <c r="AZ10" s="25" t="s">
        <v>22</v>
      </c>
      <c r="BA10" s="25" t="s">
        <v>23</v>
      </c>
      <c r="BB10" s="25" t="s">
        <v>24</v>
      </c>
      <c r="BC10" s="25" t="s">
        <v>25</v>
      </c>
      <c r="BD10" s="25" t="s">
        <v>26</v>
      </c>
      <c r="BE10" s="25" t="s">
        <v>27</v>
      </c>
      <c r="BF10" s="25" t="s">
        <v>28</v>
      </c>
      <c r="BG10" s="25" t="s">
        <v>29</v>
      </c>
      <c r="BH10" s="25" t="s">
        <v>30</v>
      </c>
      <c r="BI10" s="25" t="s">
        <v>31</v>
      </c>
      <c r="BJ10" s="25" t="s">
        <v>32</v>
      </c>
      <c r="BK10" s="25" t="s">
        <v>33</v>
      </c>
      <c r="BL10" s="25" t="s">
        <v>34</v>
      </c>
      <c r="BM10" s="25" t="s">
        <v>35</v>
      </c>
      <c r="BN10" s="25" t="s">
        <v>36</v>
      </c>
      <c r="BO10" s="25" t="s">
        <v>37</v>
      </c>
      <c r="BP10" s="25" t="s">
        <v>38</v>
      </c>
      <c r="BQ10" s="25" t="s">
        <v>39</v>
      </c>
      <c r="BR10" s="25" t="s">
        <v>40</v>
      </c>
      <c r="BS10" s="25" t="s">
        <v>41</v>
      </c>
      <c r="BT10" s="25" t="s">
        <v>42</v>
      </c>
      <c r="BU10" s="25" t="s">
        <v>43</v>
      </c>
      <c r="BV10" s="25" t="s">
        <v>44</v>
      </c>
      <c r="BW10" s="25" t="s">
        <v>45</v>
      </c>
      <c r="BX10" s="25" t="s">
        <v>46</v>
      </c>
      <c r="BY10" s="25" t="s">
        <v>47</v>
      </c>
      <c r="BZ10" s="25" t="s">
        <v>48</v>
      </c>
      <c r="CA10" s="25" t="s">
        <v>49</v>
      </c>
      <c r="CB10" s="25" t="s">
        <v>50</v>
      </c>
      <c r="CC10" s="25" t="s">
        <v>51</v>
      </c>
      <c r="CD10" s="25" t="s">
        <v>52</v>
      </c>
      <c r="CE10" s="25" t="s">
        <v>53</v>
      </c>
      <c r="CF10" s="25" t="s">
        <v>54</v>
      </c>
      <c r="CG10" s="25" t="s">
        <v>55</v>
      </c>
      <c r="CH10" s="25" t="s">
        <v>56</v>
      </c>
      <c r="CI10" s="25" t="s">
        <v>57</v>
      </c>
      <c r="CJ10" s="25" t="s">
        <v>58</v>
      </c>
      <c r="CK10" s="25" t="s">
        <v>59</v>
      </c>
      <c r="CL10" s="25" t="s">
        <v>60</v>
      </c>
      <c r="CM10" s="25" t="s">
        <v>61</v>
      </c>
      <c r="CN10" s="25" t="s">
        <v>62</v>
      </c>
      <c r="CO10" s="25" t="s">
        <v>63</v>
      </c>
      <c r="CP10" s="25" t="s">
        <v>64</v>
      </c>
      <c r="CQ10" s="25" t="s">
        <v>65</v>
      </c>
      <c r="CR10" s="25" t="s">
        <v>66</v>
      </c>
      <c r="CS10" s="25" t="s">
        <v>67</v>
      </c>
      <c r="CT10" s="25" t="s">
        <v>68</v>
      </c>
      <c r="CU10" s="25" t="s">
        <v>69</v>
      </c>
      <c r="CV10" s="25" t="s">
        <v>70</v>
      </c>
      <c r="CW10" s="25" t="s">
        <v>71</v>
      </c>
      <c r="CX10" s="25" t="s">
        <v>72</v>
      </c>
      <c r="CY10" s="25" t="s">
        <v>73</v>
      </c>
      <c r="CZ10" s="25" t="s">
        <v>74</v>
      </c>
      <c r="DA10" s="25" t="s">
        <v>75</v>
      </c>
      <c r="DB10" s="25" t="s">
        <v>76</v>
      </c>
      <c r="DC10" s="25" t="s">
        <v>77</v>
      </c>
      <c r="DD10" s="25" t="s">
        <v>78</v>
      </c>
      <c r="DE10" s="25" t="s">
        <v>79</v>
      </c>
      <c r="DF10" s="25" t="s">
        <v>80</v>
      </c>
      <c r="DG10" s="25" t="s">
        <v>81</v>
      </c>
      <c r="DH10" s="25" t="s">
        <v>82</v>
      </c>
      <c r="DI10" s="25" t="s">
        <v>83</v>
      </c>
      <c r="DJ10" s="25" t="s">
        <v>84</v>
      </c>
      <c r="DK10" s="25" t="s">
        <v>85</v>
      </c>
      <c r="DL10" s="25" t="s">
        <v>86</v>
      </c>
      <c r="DM10" s="25" t="s">
        <v>87</v>
      </c>
      <c r="DN10" s="25" t="s">
        <v>88</v>
      </c>
      <c r="DO10" s="25" t="s">
        <v>89</v>
      </c>
      <c r="DP10" s="25" t="s">
        <v>90</v>
      </c>
      <c r="DQ10" s="25" t="s">
        <v>91</v>
      </c>
      <c r="DR10" s="25" t="s">
        <v>92</v>
      </c>
      <c r="DS10" s="25" t="s">
        <v>93</v>
      </c>
      <c r="DT10" s="25" t="s">
        <v>94</v>
      </c>
      <c r="DU10" s="25" t="s">
        <v>95</v>
      </c>
      <c r="DV10" s="25" t="s">
        <v>96</v>
      </c>
      <c r="DW10" s="25" t="s">
        <v>97</v>
      </c>
      <c r="DX10" s="25" t="s">
        <v>98</v>
      </c>
      <c r="DY10" s="25" t="s">
        <v>99</v>
      </c>
      <c r="DZ10" s="26" t="s">
        <v>100</v>
      </c>
    </row>
    <row r="11" spans="2:130" ht="21.5" customHeight="1" thickBot="1" x14ac:dyDescent="0.4">
      <c r="B11" s="46"/>
      <c r="C11" s="92" t="s">
        <v>113</v>
      </c>
      <c r="D11" s="92"/>
      <c r="E11" s="92"/>
      <c r="F11" s="92"/>
      <c r="G11" s="92"/>
      <c r="H11" s="92"/>
      <c r="I11" s="92"/>
      <c r="J11" s="92"/>
      <c r="K11" s="92"/>
      <c r="L11" s="5"/>
      <c r="M11" s="5"/>
      <c r="N11" s="109" t="s">
        <v>114</v>
      </c>
      <c r="O11" s="109"/>
      <c r="P11" s="109"/>
      <c r="Q11" s="5"/>
      <c r="R11" s="66" t="s">
        <v>111</v>
      </c>
      <c r="S11" s="65">
        <v>5</v>
      </c>
      <c r="T11" s="98" t="s">
        <v>228</v>
      </c>
      <c r="U11" s="98"/>
      <c r="V11" s="98"/>
      <c r="W11" s="99"/>
      <c r="X11" s="71"/>
      <c r="Y11" s="95" t="s">
        <v>229</v>
      </c>
      <c r="Z11" s="96"/>
      <c r="AA11" s="72" t="s">
        <v>230</v>
      </c>
      <c r="AB11" s="44"/>
      <c r="AC11" s="46"/>
      <c r="AD11" s="27" t="s">
        <v>114</v>
      </c>
      <c r="AE11" s="29" t="s">
        <v>115</v>
      </c>
      <c r="AF11" s="28" t="s">
        <v>116</v>
      </c>
      <c r="AG11" s="29" t="s">
        <v>117</v>
      </c>
      <c r="AH11" s="29" t="s">
        <v>118</v>
      </c>
      <c r="AI11" s="29" t="s">
        <v>119</v>
      </c>
      <c r="AJ11" s="29" t="s">
        <v>120</v>
      </c>
      <c r="AK11" s="29" t="s">
        <v>121</v>
      </c>
      <c r="AL11" s="29" t="s">
        <v>122</v>
      </c>
      <c r="AM11" s="29" t="s">
        <v>123</v>
      </c>
      <c r="AN11" s="29" t="s">
        <v>124</v>
      </c>
      <c r="AO11" s="29" t="s">
        <v>125</v>
      </c>
      <c r="AP11" s="29" t="s">
        <v>126</v>
      </c>
      <c r="AQ11" s="29" t="s">
        <v>127</v>
      </c>
      <c r="AR11" s="29" t="s">
        <v>128</v>
      </c>
      <c r="AS11" s="29" t="s">
        <v>129</v>
      </c>
      <c r="AT11" s="29" t="s">
        <v>130</v>
      </c>
      <c r="AU11" s="29" t="s">
        <v>131</v>
      </c>
      <c r="AV11" s="29" t="s">
        <v>132</v>
      </c>
      <c r="AW11" s="29" t="s">
        <v>133</v>
      </c>
      <c r="AX11" s="29" t="s">
        <v>134</v>
      </c>
      <c r="AY11" s="29" t="s">
        <v>135</v>
      </c>
      <c r="AZ11" s="29" t="s">
        <v>136</v>
      </c>
      <c r="BA11" s="29" t="s">
        <v>137</v>
      </c>
      <c r="BB11" s="29" t="s">
        <v>138</v>
      </c>
      <c r="BC11" s="29" t="s">
        <v>139</v>
      </c>
      <c r="BD11" s="29" t="s">
        <v>140</v>
      </c>
      <c r="BE11" s="29" t="s">
        <v>141</v>
      </c>
      <c r="BF11" s="29" t="s">
        <v>142</v>
      </c>
      <c r="BG11" s="29" t="s">
        <v>143</v>
      </c>
      <c r="BH11" s="29" t="s">
        <v>144</v>
      </c>
      <c r="BI11" s="29" t="s">
        <v>145</v>
      </c>
      <c r="BJ11" s="29" t="s">
        <v>146</v>
      </c>
      <c r="BK11" s="29" t="s">
        <v>147</v>
      </c>
      <c r="BL11" s="29" t="s">
        <v>148</v>
      </c>
      <c r="BM11" s="29" t="s">
        <v>149</v>
      </c>
      <c r="BN11" s="29" t="s">
        <v>150</v>
      </c>
      <c r="BO11" s="29" t="s">
        <v>151</v>
      </c>
      <c r="BP11" s="29" t="s">
        <v>152</v>
      </c>
      <c r="BQ11" s="29" t="s">
        <v>153</v>
      </c>
      <c r="BR11" s="29" t="s">
        <v>154</v>
      </c>
      <c r="BS11" s="29" t="s">
        <v>155</v>
      </c>
      <c r="BT11" s="29" t="s">
        <v>156</v>
      </c>
      <c r="BU11" s="29" t="s">
        <v>157</v>
      </c>
      <c r="BV11" s="29" t="s">
        <v>158</v>
      </c>
      <c r="BW11" s="29" t="s">
        <v>159</v>
      </c>
      <c r="BX11" s="29" t="s">
        <v>160</v>
      </c>
      <c r="BY11" s="29" t="s">
        <v>161</v>
      </c>
      <c r="BZ11" s="29" t="s">
        <v>162</v>
      </c>
      <c r="CA11" s="29" t="s">
        <v>163</v>
      </c>
      <c r="CB11" s="29" t="s">
        <v>164</v>
      </c>
      <c r="CC11" s="29" t="s">
        <v>165</v>
      </c>
      <c r="CD11" s="29" t="s">
        <v>166</v>
      </c>
      <c r="CE11" s="29" t="s">
        <v>167</v>
      </c>
      <c r="CF11" s="29" t="s">
        <v>168</v>
      </c>
      <c r="CG11" s="29" t="s">
        <v>169</v>
      </c>
      <c r="CH11" s="29" t="s">
        <v>170</v>
      </c>
      <c r="CI11" s="29" t="s">
        <v>171</v>
      </c>
      <c r="CJ11" s="29" t="s">
        <v>172</v>
      </c>
      <c r="CK11" s="29" t="s">
        <v>173</v>
      </c>
      <c r="CL11" s="29" t="s">
        <v>174</v>
      </c>
      <c r="CM11" s="29" t="s">
        <v>175</v>
      </c>
      <c r="CN11" s="29" t="s">
        <v>176</v>
      </c>
      <c r="CO11" s="29" t="s">
        <v>177</v>
      </c>
      <c r="CP11" s="29" t="s">
        <v>178</v>
      </c>
      <c r="CQ11" s="29" t="s">
        <v>179</v>
      </c>
      <c r="CR11" s="29" t="s">
        <v>180</v>
      </c>
      <c r="CS11" s="29" t="s">
        <v>181</v>
      </c>
      <c r="CT11" s="29" t="s">
        <v>182</v>
      </c>
      <c r="CU11" s="29" t="s">
        <v>183</v>
      </c>
      <c r="CV11" s="29" t="s">
        <v>184</v>
      </c>
      <c r="CW11" s="29" t="s">
        <v>185</v>
      </c>
      <c r="CX11" s="29" t="s">
        <v>186</v>
      </c>
      <c r="CY11" s="29" t="s">
        <v>187</v>
      </c>
      <c r="CZ11" s="29" t="s">
        <v>188</v>
      </c>
      <c r="DA11" s="29" t="s">
        <v>189</v>
      </c>
      <c r="DB11" s="29" t="s">
        <v>190</v>
      </c>
      <c r="DC11" s="29" t="s">
        <v>191</v>
      </c>
      <c r="DD11" s="29" t="s">
        <v>192</v>
      </c>
      <c r="DE11" s="29" t="s">
        <v>193</v>
      </c>
      <c r="DF11" s="29" t="s">
        <v>194</v>
      </c>
      <c r="DG11" s="29" t="s">
        <v>195</v>
      </c>
      <c r="DH11" s="29" t="s">
        <v>196</v>
      </c>
      <c r="DI11" s="29" t="s">
        <v>197</v>
      </c>
      <c r="DJ11" s="29" t="s">
        <v>198</v>
      </c>
      <c r="DK11" s="29" t="s">
        <v>199</v>
      </c>
      <c r="DL11" s="29" t="s">
        <v>200</v>
      </c>
      <c r="DM11" s="29" t="s">
        <v>201</v>
      </c>
      <c r="DN11" s="29" t="s">
        <v>202</v>
      </c>
      <c r="DO11" s="29" t="s">
        <v>203</v>
      </c>
      <c r="DP11" s="29" t="s">
        <v>204</v>
      </c>
      <c r="DQ11" s="29" t="s">
        <v>205</v>
      </c>
      <c r="DR11" s="29" t="s">
        <v>206</v>
      </c>
      <c r="DS11" s="29" t="s">
        <v>207</v>
      </c>
      <c r="DT11" s="29" t="s">
        <v>208</v>
      </c>
      <c r="DU11" s="29" t="s">
        <v>209</v>
      </c>
      <c r="DV11" s="29" t="s">
        <v>210</v>
      </c>
      <c r="DW11" s="29" t="s">
        <v>211</v>
      </c>
      <c r="DX11" s="29" t="s">
        <v>212</v>
      </c>
      <c r="DY11" s="29" t="s">
        <v>213</v>
      </c>
      <c r="DZ11" s="30" t="s">
        <v>214</v>
      </c>
    </row>
    <row r="12" spans="2:130" ht="18" customHeight="1" x14ac:dyDescent="0.3">
      <c r="B12" s="111" t="s">
        <v>1</v>
      </c>
      <c r="C12" s="11"/>
      <c r="D12" s="51">
        <f>O3/MAX(SUM(O$3:O$9),1)</f>
        <v>0</v>
      </c>
      <c r="E12" s="52">
        <f>P3/MAX(SUM(P$3:P$9),1)</f>
        <v>1</v>
      </c>
      <c r="F12" s="52">
        <f>R3/MAX(SUM(R$3:R$9),1)</f>
        <v>0.5</v>
      </c>
      <c r="G12" s="52">
        <f>S3/MAX(SUM(S$3:S$9),1)</f>
        <v>0</v>
      </c>
      <c r="H12" s="52">
        <f>T3/MAX(SUM(T$3:T$9),1)</f>
        <v>0.25</v>
      </c>
      <c r="I12" s="52">
        <f>U3/MAX(SUM(U$3:U$9),1)</f>
        <v>0.5</v>
      </c>
      <c r="J12" s="52">
        <f>V3/MAX(SUM(V$3:V$9),1)</f>
        <v>0</v>
      </c>
      <c r="K12" s="14"/>
      <c r="L12" s="5"/>
      <c r="M12" s="112" t="s">
        <v>109</v>
      </c>
      <c r="N12" s="11"/>
      <c r="O12" s="31">
        <v>1</v>
      </c>
      <c r="P12" s="14"/>
      <c r="Q12" s="5"/>
      <c r="R12" s="93" t="s">
        <v>216</v>
      </c>
      <c r="S12" s="94"/>
      <c r="T12" s="100">
        <f ca="1">INDIRECT(LEFT(ADDRESS(1,S$11+30,4),LEN(ADDRESS(1,S$11+30,4))-1)&amp;TEXT(ROW(),"000"))</f>
        <v>0.30995008680555558</v>
      </c>
      <c r="U12" s="100"/>
      <c r="V12" s="100"/>
      <c r="W12" s="101"/>
      <c r="X12" s="60"/>
      <c r="Y12" s="93" t="s">
        <v>215</v>
      </c>
      <c r="Z12" s="94"/>
      <c r="AA12" s="62">
        <f t="shared" ref="AA12:AA18" ca="1" si="0">RANK(T12,T$12:T$18)</f>
        <v>1</v>
      </c>
      <c r="AB12" s="44"/>
      <c r="AC12" s="46"/>
      <c r="AD12" s="32">
        <f t="shared" ref="AD12:AD18" si="1">O12/IF(SUM($O$12:$O$18)=0,1,SUM($O$12:$O$18))</f>
        <v>0.125</v>
      </c>
      <c r="AE12" s="34">
        <f>AD12*$D$12+AD13*$E$12+AD14*$F$12+AD15*$G$12+AD16*$H$12+AD17*$I$12+AD18*$J$12</f>
        <v>0.40625</v>
      </c>
      <c r="AF12" s="33">
        <f t="shared" ref="AF12:CQ12" si="2">AE12*$D$12+AE13*$E$12+AE14*$F$12+AE15*$G$12+AE16*$H$12+AE17*$I$12+AE18*$J$12</f>
        <v>0.2</v>
      </c>
      <c r="AG12" s="34">
        <f t="shared" si="2"/>
        <v>0.3705729166666667</v>
      </c>
      <c r="AH12" s="34">
        <f t="shared" si="2"/>
        <v>0.27729166666666666</v>
      </c>
      <c r="AI12" s="34">
        <f t="shared" si="2"/>
        <v>0.30995008680555558</v>
      </c>
      <c r="AJ12" s="34">
        <f t="shared" si="2"/>
        <v>0.30373177083333336</v>
      </c>
      <c r="AK12" s="34">
        <f t="shared" si="2"/>
        <v>0.30164899811921297</v>
      </c>
      <c r="AL12" s="34">
        <f t="shared" si="2"/>
        <v>0.30518321759259265</v>
      </c>
      <c r="AM12" s="34">
        <f t="shared" si="2"/>
        <v>0.30251016001760223</v>
      </c>
      <c r="AN12" s="34">
        <f t="shared" si="2"/>
        <v>0.30397972734616135</v>
      </c>
      <c r="AO12" s="34">
        <f t="shared" si="2"/>
        <v>0.30335299663904769</v>
      </c>
      <c r="AP12" s="34">
        <f t="shared" si="2"/>
        <v>0.30354094562897865</v>
      </c>
      <c r="AQ12" s="34">
        <f t="shared" si="2"/>
        <v>0.30353162052987609</v>
      </c>
      <c r="AR12" s="34">
        <f t="shared" si="2"/>
        <v>0.30349230512855652</v>
      </c>
      <c r="AS12" s="34">
        <f t="shared" si="2"/>
        <v>0.30352962469588607</v>
      </c>
      <c r="AT12" s="34">
        <f t="shared" si="2"/>
        <v>0.30350639835901772</v>
      </c>
      <c r="AU12" s="34">
        <f t="shared" si="2"/>
        <v>0.30351762288257206</v>
      </c>
      <c r="AV12" s="34">
        <f t="shared" si="2"/>
        <v>0.30351350489401413</v>
      </c>
      <c r="AW12" s="34">
        <f t="shared" si="2"/>
        <v>0.30351433300717479</v>
      </c>
      <c r="AX12" s="34">
        <f t="shared" si="2"/>
        <v>0.30351463609628498</v>
      </c>
      <c r="AY12" s="34">
        <f t="shared" si="2"/>
        <v>0.30351415786253549</v>
      </c>
      <c r="AZ12" s="34">
        <f t="shared" si="2"/>
        <v>0.30351450637350569</v>
      </c>
      <c r="BA12" s="34">
        <f t="shared" si="2"/>
        <v>0.30351431730034489</v>
      </c>
      <c r="BB12" s="34">
        <f t="shared" si="2"/>
        <v>0.30351439741073272</v>
      </c>
      <c r="BC12" s="34">
        <f t="shared" si="2"/>
        <v>0.30351437391468067</v>
      </c>
      <c r="BD12" s="34">
        <f t="shared" si="2"/>
        <v>0.30351437458626912</v>
      </c>
      <c r="BE12" s="34">
        <f t="shared" si="2"/>
        <v>0.30351437991641966</v>
      </c>
      <c r="BF12" s="34">
        <f t="shared" si="2"/>
        <v>0.30351437501032269</v>
      </c>
      <c r="BG12" s="34">
        <f t="shared" si="2"/>
        <v>0.30351437802562997</v>
      </c>
      <c r="BH12" s="34">
        <f t="shared" si="2"/>
        <v>0.30351437658362901</v>
      </c>
      <c r="BI12" s="34">
        <f t="shared" si="2"/>
        <v>0.30351437710445245</v>
      </c>
      <c r="BJ12" s="34">
        <f t="shared" si="2"/>
        <v>0.30351437700536904</v>
      </c>
      <c r="BK12" s="34">
        <f t="shared" si="2"/>
        <v>0.30351437696204026</v>
      </c>
      <c r="BL12" s="34">
        <f t="shared" si="2"/>
        <v>0.30351437702553918</v>
      </c>
      <c r="BM12" s="34">
        <f t="shared" si="2"/>
        <v>0.30351437698004002</v>
      </c>
      <c r="BN12" s="34">
        <f t="shared" si="2"/>
        <v>0.30351437700445544</v>
      </c>
      <c r="BO12" s="34">
        <f t="shared" si="2"/>
        <v>0.30351437699423578</v>
      </c>
      <c r="BP12" s="34">
        <f t="shared" si="2"/>
        <v>0.30351437699715861</v>
      </c>
      <c r="BQ12" s="34">
        <f t="shared" si="2"/>
        <v>0.30351437699713918</v>
      </c>
      <c r="BR12" s="34">
        <f t="shared" si="2"/>
        <v>0.30351437699641926</v>
      </c>
      <c r="BS12" s="34">
        <f t="shared" si="2"/>
        <v>0.30351437699706391</v>
      </c>
      <c r="BT12" s="34">
        <f t="shared" si="2"/>
        <v>0.30351437699667266</v>
      </c>
      <c r="BU12" s="34">
        <f t="shared" si="2"/>
        <v>0.30351437699685774</v>
      </c>
      <c r="BV12" s="34">
        <f t="shared" si="2"/>
        <v>0.30351437699679196</v>
      </c>
      <c r="BW12" s="34">
        <f t="shared" si="2"/>
        <v>0.30351437699680373</v>
      </c>
      <c r="BX12" s="34">
        <f t="shared" si="2"/>
        <v>0.30351437699680983</v>
      </c>
      <c r="BY12" s="34">
        <f t="shared" si="2"/>
        <v>0.3035143769968015</v>
      </c>
      <c r="BZ12" s="34">
        <f t="shared" si="2"/>
        <v>0.30351437699680739</v>
      </c>
      <c r="CA12" s="34">
        <f t="shared" si="2"/>
        <v>0.30351437699680422</v>
      </c>
      <c r="CB12" s="34">
        <f t="shared" si="2"/>
        <v>0.30351437699680556</v>
      </c>
      <c r="CC12" s="34">
        <f t="shared" si="2"/>
        <v>0.30351437699680517</v>
      </c>
      <c r="CD12" s="34">
        <f t="shared" si="2"/>
        <v>0.30351437699680517</v>
      </c>
      <c r="CE12" s="34">
        <f t="shared" si="2"/>
        <v>0.30351437699680528</v>
      </c>
      <c r="CF12" s="34">
        <f t="shared" si="2"/>
        <v>0.30351437699680517</v>
      </c>
      <c r="CG12" s="34">
        <f t="shared" si="2"/>
        <v>0.30351437699680522</v>
      </c>
      <c r="CH12" s="34">
        <f t="shared" si="2"/>
        <v>0.30351437699680522</v>
      </c>
      <c r="CI12" s="34">
        <f t="shared" si="2"/>
        <v>0.30351437699680522</v>
      </c>
      <c r="CJ12" s="34">
        <f t="shared" si="2"/>
        <v>0.30351437699680522</v>
      </c>
      <c r="CK12" s="34">
        <f t="shared" si="2"/>
        <v>0.30351437699680522</v>
      </c>
      <c r="CL12" s="34">
        <f t="shared" si="2"/>
        <v>0.30351437699680522</v>
      </c>
      <c r="CM12" s="34">
        <f t="shared" si="2"/>
        <v>0.30351437699680522</v>
      </c>
      <c r="CN12" s="34">
        <f t="shared" si="2"/>
        <v>0.30351437699680522</v>
      </c>
      <c r="CO12" s="34">
        <f t="shared" si="2"/>
        <v>0.30351437699680522</v>
      </c>
      <c r="CP12" s="34">
        <f t="shared" si="2"/>
        <v>0.30351437699680522</v>
      </c>
      <c r="CQ12" s="34">
        <f t="shared" si="2"/>
        <v>0.30351437699680522</v>
      </c>
      <c r="CR12" s="34">
        <f t="shared" ref="CR12:DZ12" si="3">CQ12*$D$12+CQ13*$E$12+CQ14*$F$12+CQ15*$G$12+CQ16*$H$12+CQ17*$I$12+CQ18*$J$12</f>
        <v>0.30351437699680522</v>
      </c>
      <c r="CS12" s="34">
        <f t="shared" si="3"/>
        <v>0.30351437699680522</v>
      </c>
      <c r="CT12" s="34">
        <f t="shared" si="3"/>
        <v>0.30351437699680522</v>
      </c>
      <c r="CU12" s="34">
        <f t="shared" si="3"/>
        <v>0.30351437699680522</v>
      </c>
      <c r="CV12" s="34">
        <f t="shared" si="3"/>
        <v>0.30351437699680522</v>
      </c>
      <c r="CW12" s="34">
        <f t="shared" si="3"/>
        <v>0.30351437699680522</v>
      </c>
      <c r="CX12" s="34">
        <f t="shared" si="3"/>
        <v>0.30351437699680522</v>
      </c>
      <c r="CY12" s="34">
        <f t="shared" si="3"/>
        <v>0.30351437699680522</v>
      </c>
      <c r="CZ12" s="34">
        <f t="shared" si="3"/>
        <v>0.30351437699680522</v>
      </c>
      <c r="DA12" s="34">
        <f t="shared" si="3"/>
        <v>0.30351437699680522</v>
      </c>
      <c r="DB12" s="34">
        <f t="shared" si="3"/>
        <v>0.30351437699680522</v>
      </c>
      <c r="DC12" s="34">
        <f t="shared" si="3"/>
        <v>0.30351437699680522</v>
      </c>
      <c r="DD12" s="34">
        <f t="shared" si="3"/>
        <v>0.30351437699680522</v>
      </c>
      <c r="DE12" s="34">
        <f t="shared" si="3"/>
        <v>0.30351437699680522</v>
      </c>
      <c r="DF12" s="34">
        <f t="shared" si="3"/>
        <v>0.30351437699680522</v>
      </c>
      <c r="DG12" s="34">
        <f t="shared" si="3"/>
        <v>0.30351437699680522</v>
      </c>
      <c r="DH12" s="34">
        <f t="shared" si="3"/>
        <v>0.30351437699680522</v>
      </c>
      <c r="DI12" s="34">
        <f t="shared" si="3"/>
        <v>0.30351437699680522</v>
      </c>
      <c r="DJ12" s="34">
        <f t="shared" si="3"/>
        <v>0.30351437699680522</v>
      </c>
      <c r="DK12" s="34">
        <f t="shared" si="3"/>
        <v>0.30351437699680522</v>
      </c>
      <c r="DL12" s="34">
        <f t="shared" si="3"/>
        <v>0.30351437699680522</v>
      </c>
      <c r="DM12" s="34">
        <f t="shared" si="3"/>
        <v>0.30351437699680522</v>
      </c>
      <c r="DN12" s="34">
        <f t="shared" si="3"/>
        <v>0.30351437699680522</v>
      </c>
      <c r="DO12" s="34">
        <f t="shared" si="3"/>
        <v>0.30351437699680522</v>
      </c>
      <c r="DP12" s="34">
        <f t="shared" si="3"/>
        <v>0.30351437699680522</v>
      </c>
      <c r="DQ12" s="34">
        <f t="shared" si="3"/>
        <v>0.30351437699680522</v>
      </c>
      <c r="DR12" s="34">
        <f t="shared" si="3"/>
        <v>0.30351437699680522</v>
      </c>
      <c r="DS12" s="34">
        <f t="shared" si="3"/>
        <v>0.30351437699680522</v>
      </c>
      <c r="DT12" s="34">
        <f t="shared" si="3"/>
        <v>0.30351437699680522</v>
      </c>
      <c r="DU12" s="34">
        <f t="shared" si="3"/>
        <v>0.30351437699680522</v>
      </c>
      <c r="DV12" s="34">
        <f t="shared" si="3"/>
        <v>0.30351437699680522</v>
      </c>
      <c r="DW12" s="34">
        <f t="shared" si="3"/>
        <v>0.30351437699680522</v>
      </c>
      <c r="DX12" s="34">
        <f t="shared" si="3"/>
        <v>0.30351437699680522</v>
      </c>
      <c r="DY12" s="34">
        <f t="shared" si="3"/>
        <v>0.30351437699680522</v>
      </c>
      <c r="DZ12" s="35">
        <f t="shared" si="3"/>
        <v>0.30351437699680522</v>
      </c>
    </row>
    <row r="13" spans="2:130" ht="18" customHeight="1" x14ac:dyDescent="0.3">
      <c r="B13" s="111"/>
      <c r="C13" s="15"/>
      <c r="D13" s="53">
        <f t="shared" ref="D13:D18" si="4">O4/MAX(SUM(O$3:O$9),1)</f>
        <v>0.2</v>
      </c>
      <c r="E13" s="51">
        <f t="shared" ref="E13:E18" si="5">P4/MAX(SUM(P$3:P$9),1)</f>
        <v>0</v>
      </c>
      <c r="F13" s="52">
        <f t="shared" ref="F13:F18" si="6">R4/MAX(SUM(R$3:R$9),1)</f>
        <v>0.5</v>
      </c>
      <c r="G13" s="52">
        <f t="shared" ref="G13:G18" si="7">S4/MAX(SUM(S$3:S$9),1)</f>
        <v>0.33333333333333331</v>
      </c>
      <c r="H13" s="52">
        <f t="shared" ref="H13:H18" si="8">T4/MAX(SUM(T$3:T$9),1)</f>
        <v>0</v>
      </c>
      <c r="I13" s="52">
        <f t="shared" ref="I13:I18" si="9">U4/MAX(SUM(U$3:U$9),1)</f>
        <v>0</v>
      </c>
      <c r="J13" s="52">
        <f t="shared" ref="J13:J18" si="10">V4/MAX(SUM(V$3:V$9),1)</f>
        <v>0</v>
      </c>
      <c r="K13" s="17"/>
      <c r="L13" s="5"/>
      <c r="M13" s="112"/>
      <c r="N13" s="15"/>
      <c r="O13" s="31">
        <v>2</v>
      </c>
      <c r="P13" s="17"/>
      <c r="Q13" s="5"/>
      <c r="R13" s="79" t="s">
        <v>217</v>
      </c>
      <c r="S13" s="80"/>
      <c r="T13" s="83">
        <f t="shared" ref="T13:T18" ca="1" si="11">INDIRECT(LEFT(ADDRESS(1,S$11+30,4),LEN(ADDRESS(1,S$11+30,4))-1)&amp;TEXT(ROW(),"000"))</f>
        <v>0.1660746527777778</v>
      </c>
      <c r="U13" s="83"/>
      <c r="V13" s="83"/>
      <c r="W13" s="84"/>
      <c r="X13" s="60"/>
      <c r="Y13" s="79" t="s">
        <v>101</v>
      </c>
      <c r="Z13" s="80"/>
      <c r="AA13" s="63">
        <f t="shared" ca="1" si="0"/>
        <v>3</v>
      </c>
      <c r="AB13" s="44"/>
      <c r="AC13" s="46"/>
      <c r="AD13" s="32">
        <f t="shared" si="1"/>
        <v>0.25</v>
      </c>
      <c r="AE13" s="34">
        <f>AD12*$D$13+AD13*$E$13+AD14*$F$13+AD15*$G$13+AD16*$H$13+AD17*$I$13+AD18*$J$13</f>
        <v>2.5000000000000001E-2</v>
      </c>
      <c r="AF13" s="33">
        <f t="shared" ref="AF13:CQ13" si="12">AE12*$D$13+AE13*$E$13+AE14*$F$13+AE15*$G$13+AE16*$H$13+AE17*$I$13+AE18*$J$13</f>
        <v>0.23229166666666667</v>
      </c>
      <c r="AG13" s="34">
        <f t="shared" si="12"/>
        <v>0.143125</v>
      </c>
      <c r="AH13" s="34">
        <f t="shared" si="12"/>
        <v>0.1730295138888889</v>
      </c>
      <c r="AI13" s="34">
        <f t="shared" si="12"/>
        <v>0.1660746527777778</v>
      </c>
      <c r="AJ13" s="34">
        <f t="shared" si="12"/>
        <v>0.16413158275462963</v>
      </c>
      <c r="AK13" s="34">
        <f t="shared" si="12"/>
        <v>0.167888353587963</v>
      </c>
      <c r="AL13" s="34">
        <f t="shared" si="12"/>
        <v>0.16510923816068673</v>
      </c>
      <c r="AM13" s="34">
        <f t="shared" si="12"/>
        <v>0.1666082020399306</v>
      </c>
      <c r="AN13" s="34">
        <f t="shared" si="12"/>
        <v>0.16596892816739811</v>
      </c>
      <c r="AO13" s="34">
        <f t="shared" si="12"/>
        <v>0.16616076630718721</v>
      </c>
      <c r="AP13" s="34">
        <f t="shared" si="12"/>
        <v>0.16615246725957847</v>
      </c>
      <c r="AQ13" s="34">
        <f t="shared" si="12"/>
        <v>0.16611131553165559</v>
      </c>
      <c r="AR13" s="34">
        <f t="shared" si="12"/>
        <v>0.16614987999218844</v>
      </c>
      <c r="AS13" s="34">
        <f t="shared" si="12"/>
        <v>0.16612599796999941</v>
      </c>
      <c r="AT13" s="34">
        <f t="shared" si="12"/>
        <v>0.16613750321014631</v>
      </c>
      <c r="AU13" s="34">
        <f t="shared" si="12"/>
        <v>0.16613330307472846</v>
      </c>
      <c r="AV13" s="34">
        <f t="shared" si="12"/>
        <v>0.16613413228011814</v>
      </c>
      <c r="AW13" s="34">
        <f t="shared" si="12"/>
        <v>0.16613445487009953</v>
      </c>
      <c r="AX13" s="34">
        <f t="shared" si="12"/>
        <v>0.16613395912658518</v>
      </c>
      <c r="AY13" s="34">
        <f t="shared" si="12"/>
        <v>0.16613431830876157</v>
      </c>
      <c r="AZ13" s="34">
        <f t="shared" si="12"/>
        <v>0.16613412416158513</v>
      </c>
      <c r="BA13" s="34">
        <f t="shared" si="12"/>
        <v>0.16613420608575954</v>
      </c>
      <c r="BB13" s="34">
        <f t="shared" si="12"/>
        <v>0.16613418225840623</v>
      </c>
      <c r="BC13" s="34">
        <f t="shared" si="12"/>
        <v>0.16613418276724595</v>
      </c>
      <c r="BD13" s="34">
        <f t="shared" si="12"/>
        <v>0.16613418832555887</v>
      </c>
      <c r="BE13" s="34">
        <f t="shared" si="12"/>
        <v>0.16613418325771759</v>
      </c>
      <c r="BF13" s="34">
        <f t="shared" si="12"/>
        <v>0.16613418635920738</v>
      </c>
      <c r="BG13" s="34">
        <f t="shared" si="12"/>
        <v>0.16613418488142417</v>
      </c>
      <c r="BH13" s="34">
        <f t="shared" si="12"/>
        <v>0.16613418541230598</v>
      </c>
      <c r="BI13" s="34">
        <f t="shared" si="12"/>
        <v>0.16613418531330995</v>
      </c>
      <c r="BJ13" s="34">
        <f t="shared" si="12"/>
        <v>0.16613418526736623</v>
      </c>
      <c r="BK13" s="34">
        <f t="shared" si="12"/>
        <v>0.16613418533316698</v>
      </c>
      <c r="BL13" s="34">
        <f t="shared" si="12"/>
        <v>0.16613418528628188</v>
      </c>
      <c r="BM13" s="34">
        <f t="shared" si="12"/>
        <v>0.16613418531134827</v>
      </c>
      <c r="BN13" s="34">
        <f t="shared" si="12"/>
        <v>0.16613418530089977</v>
      </c>
      <c r="BO13" s="34">
        <f t="shared" si="12"/>
        <v>0.16613418530386181</v>
      </c>
      <c r="BP13" s="34">
        <f t="shared" si="12"/>
        <v>0.16613418530386523</v>
      </c>
      <c r="BQ13" s="34">
        <f t="shared" si="12"/>
        <v>0.16613418530311502</v>
      </c>
      <c r="BR13" s="34">
        <f t="shared" si="12"/>
        <v>0.16613418530378082</v>
      </c>
      <c r="BS13" s="34">
        <f t="shared" si="12"/>
        <v>0.16613418530337842</v>
      </c>
      <c r="BT13" s="34">
        <f t="shared" si="12"/>
        <v>0.16613418530356808</v>
      </c>
      <c r="BU13" s="34">
        <f t="shared" si="12"/>
        <v>0.16613418530350105</v>
      </c>
      <c r="BV13" s="34">
        <f t="shared" si="12"/>
        <v>0.16613418530351276</v>
      </c>
      <c r="BW13" s="34">
        <f t="shared" si="12"/>
        <v>0.16613418530351926</v>
      </c>
      <c r="BX13" s="34">
        <f t="shared" si="12"/>
        <v>0.16613418530351057</v>
      </c>
      <c r="BY13" s="34">
        <f t="shared" si="12"/>
        <v>0.16613418530351667</v>
      </c>
      <c r="BZ13" s="34">
        <f t="shared" si="12"/>
        <v>0.16613418530351343</v>
      </c>
      <c r="CA13" s="34">
        <f t="shared" si="12"/>
        <v>0.16613418530351476</v>
      </c>
      <c r="CB13" s="34">
        <f t="shared" si="12"/>
        <v>0.1661341853035144</v>
      </c>
      <c r="CC13" s="34">
        <f t="shared" si="12"/>
        <v>0.1661341853035144</v>
      </c>
      <c r="CD13" s="34">
        <f t="shared" si="12"/>
        <v>0.16613418530351448</v>
      </c>
      <c r="CE13" s="34">
        <f t="shared" si="12"/>
        <v>0.1661341853035144</v>
      </c>
      <c r="CF13" s="34">
        <f t="shared" si="12"/>
        <v>0.16613418530351445</v>
      </c>
      <c r="CG13" s="34">
        <f t="shared" si="12"/>
        <v>0.16613418530351443</v>
      </c>
      <c r="CH13" s="34">
        <f t="shared" si="12"/>
        <v>0.16613418530351443</v>
      </c>
      <c r="CI13" s="34">
        <f t="shared" si="12"/>
        <v>0.16613418530351443</v>
      </c>
      <c r="CJ13" s="34">
        <f t="shared" si="12"/>
        <v>0.16613418530351443</v>
      </c>
      <c r="CK13" s="34">
        <f t="shared" si="12"/>
        <v>0.16613418530351443</v>
      </c>
      <c r="CL13" s="34">
        <f t="shared" si="12"/>
        <v>0.16613418530351443</v>
      </c>
      <c r="CM13" s="34">
        <f t="shared" si="12"/>
        <v>0.16613418530351443</v>
      </c>
      <c r="CN13" s="34">
        <f t="shared" si="12"/>
        <v>0.16613418530351443</v>
      </c>
      <c r="CO13" s="34">
        <f t="shared" si="12"/>
        <v>0.16613418530351443</v>
      </c>
      <c r="CP13" s="34">
        <f t="shared" si="12"/>
        <v>0.16613418530351443</v>
      </c>
      <c r="CQ13" s="34">
        <f t="shared" si="12"/>
        <v>0.16613418530351443</v>
      </c>
      <c r="CR13" s="34">
        <f t="shared" ref="CR13:DZ13" si="13">CQ12*$D$13+CQ13*$E$13+CQ14*$F$13+CQ15*$G$13+CQ16*$H$13+CQ17*$I$13+CQ18*$J$13</f>
        <v>0.16613418530351443</v>
      </c>
      <c r="CS13" s="34">
        <f t="shared" si="13"/>
        <v>0.16613418530351443</v>
      </c>
      <c r="CT13" s="34">
        <f t="shared" si="13"/>
        <v>0.16613418530351443</v>
      </c>
      <c r="CU13" s="34">
        <f t="shared" si="13"/>
        <v>0.16613418530351443</v>
      </c>
      <c r="CV13" s="34">
        <f t="shared" si="13"/>
        <v>0.16613418530351443</v>
      </c>
      <c r="CW13" s="34">
        <f t="shared" si="13"/>
        <v>0.16613418530351443</v>
      </c>
      <c r="CX13" s="34">
        <f t="shared" si="13"/>
        <v>0.16613418530351443</v>
      </c>
      <c r="CY13" s="34">
        <f t="shared" si="13"/>
        <v>0.16613418530351443</v>
      </c>
      <c r="CZ13" s="34">
        <f t="shared" si="13"/>
        <v>0.16613418530351443</v>
      </c>
      <c r="DA13" s="34">
        <f t="shared" si="13"/>
        <v>0.16613418530351443</v>
      </c>
      <c r="DB13" s="34">
        <f t="shared" si="13"/>
        <v>0.16613418530351443</v>
      </c>
      <c r="DC13" s="34">
        <f t="shared" si="13"/>
        <v>0.16613418530351443</v>
      </c>
      <c r="DD13" s="34">
        <f t="shared" si="13"/>
        <v>0.16613418530351443</v>
      </c>
      <c r="DE13" s="34">
        <f t="shared" si="13"/>
        <v>0.16613418530351443</v>
      </c>
      <c r="DF13" s="34">
        <f t="shared" si="13"/>
        <v>0.16613418530351443</v>
      </c>
      <c r="DG13" s="34">
        <f t="shared" si="13"/>
        <v>0.16613418530351443</v>
      </c>
      <c r="DH13" s="34">
        <f t="shared" si="13"/>
        <v>0.16613418530351443</v>
      </c>
      <c r="DI13" s="34">
        <f t="shared" si="13"/>
        <v>0.16613418530351443</v>
      </c>
      <c r="DJ13" s="34">
        <f t="shared" si="13"/>
        <v>0.16613418530351443</v>
      </c>
      <c r="DK13" s="34">
        <f t="shared" si="13"/>
        <v>0.16613418530351443</v>
      </c>
      <c r="DL13" s="34">
        <f t="shared" si="13"/>
        <v>0.16613418530351443</v>
      </c>
      <c r="DM13" s="34">
        <f t="shared" si="13"/>
        <v>0.16613418530351443</v>
      </c>
      <c r="DN13" s="34">
        <f t="shared" si="13"/>
        <v>0.16613418530351443</v>
      </c>
      <c r="DO13" s="34">
        <f t="shared" si="13"/>
        <v>0.16613418530351443</v>
      </c>
      <c r="DP13" s="34">
        <f t="shared" si="13"/>
        <v>0.16613418530351443</v>
      </c>
      <c r="DQ13" s="34">
        <f t="shared" si="13"/>
        <v>0.16613418530351443</v>
      </c>
      <c r="DR13" s="34">
        <f t="shared" si="13"/>
        <v>0.16613418530351443</v>
      </c>
      <c r="DS13" s="34">
        <f t="shared" si="13"/>
        <v>0.16613418530351443</v>
      </c>
      <c r="DT13" s="34">
        <f t="shared" si="13"/>
        <v>0.16613418530351443</v>
      </c>
      <c r="DU13" s="34">
        <f t="shared" si="13"/>
        <v>0.16613418530351443</v>
      </c>
      <c r="DV13" s="34">
        <f t="shared" si="13"/>
        <v>0.16613418530351443</v>
      </c>
      <c r="DW13" s="34">
        <f t="shared" si="13"/>
        <v>0.16613418530351443</v>
      </c>
      <c r="DX13" s="34">
        <f t="shared" si="13"/>
        <v>0.16613418530351443</v>
      </c>
      <c r="DY13" s="34">
        <f t="shared" si="13"/>
        <v>0.16613418530351443</v>
      </c>
      <c r="DZ13" s="35">
        <f t="shared" si="13"/>
        <v>0.16613418530351443</v>
      </c>
    </row>
    <row r="14" spans="2:130" ht="18" customHeight="1" x14ac:dyDescent="0.3">
      <c r="B14" s="111"/>
      <c r="C14" s="15"/>
      <c r="D14" s="53">
        <f t="shared" si="4"/>
        <v>0.2</v>
      </c>
      <c r="E14" s="52">
        <f t="shared" si="5"/>
        <v>0</v>
      </c>
      <c r="F14" s="51">
        <f t="shared" si="6"/>
        <v>0</v>
      </c>
      <c r="G14" s="52">
        <f t="shared" si="7"/>
        <v>0.33333333333333331</v>
      </c>
      <c r="H14" s="52">
        <f t="shared" si="8"/>
        <v>0.25</v>
      </c>
      <c r="I14" s="52">
        <f t="shared" si="9"/>
        <v>0</v>
      </c>
      <c r="J14" s="52">
        <f t="shared" si="10"/>
        <v>0</v>
      </c>
      <c r="K14" s="17"/>
      <c r="L14" s="5"/>
      <c r="M14" s="112"/>
      <c r="N14" s="15"/>
      <c r="O14" s="31">
        <v>0</v>
      </c>
      <c r="P14" s="17"/>
      <c r="Q14" s="5"/>
      <c r="R14" s="79" t="s">
        <v>218</v>
      </c>
      <c r="S14" s="80"/>
      <c r="T14" s="102">
        <f t="shared" ca="1" si="11"/>
        <v>0.13756987847222224</v>
      </c>
      <c r="U14" s="103"/>
      <c r="V14" s="103"/>
      <c r="W14" s="104"/>
      <c r="X14" s="60"/>
      <c r="Y14" s="79" t="s">
        <v>102</v>
      </c>
      <c r="Z14" s="80"/>
      <c r="AA14" s="63">
        <f t="shared" ca="1" si="0"/>
        <v>4</v>
      </c>
      <c r="AB14" s="44"/>
      <c r="AC14" s="46"/>
      <c r="AD14" s="32">
        <f t="shared" si="1"/>
        <v>0</v>
      </c>
      <c r="AE14" s="34">
        <f>AD12*$D$14+AD13*$E$14+AD14*$F$14+AD15*$G$14+AD16*$H$14+AD17*$I$14+AD18*$J$14</f>
        <v>0.18124999999999999</v>
      </c>
      <c r="AF14" s="33">
        <f t="shared" ref="AF14:CQ14" si="14">AE12*$D$14+AE13*$E$14+AE14*$F$14+AE15*$G$14+AE16*$H$14+AE17*$I$14+AE18*$J$14</f>
        <v>0.14791666666666667</v>
      </c>
      <c r="AG14" s="34">
        <f t="shared" si="14"/>
        <v>0.13036458333333334</v>
      </c>
      <c r="AH14" s="34">
        <f t="shared" si="14"/>
        <v>0.14623263888888891</v>
      </c>
      <c r="AI14" s="34">
        <f t="shared" si="14"/>
        <v>0.13756987847222224</v>
      </c>
      <c r="AJ14" s="34">
        <f t="shared" si="14"/>
        <v>0.14191304976851854</v>
      </c>
      <c r="AK14" s="34">
        <f t="shared" si="14"/>
        <v>0.14020951605902779</v>
      </c>
      <c r="AL14" s="34">
        <f t="shared" si="14"/>
        <v>0.14055574242862656</v>
      </c>
      <c r="AM14" s="34">
        <f t="shared" si="14"/>
        <v>0.1406777503194927</v>
      </c>
      <c r="AN14" s="34">
        <f t="shared" si="14"/>
        <v>0.14048899340719845</v>
      </c>
      <c r="AO14" s="34">
        <f t="shared" si="14"/>
        <v>0.14062637117186499</v>
      </c>
      <c r="AP14" s="34">
        <f t="shared" si="14"/>
        <v>0.1405512246253664</v>
      </c>
      <c r="AQ14" s="34">
        <f t="shared" si="14"/>
        <v>0.14058327270072657</v>
      </c>
      <c r="AR14" s="34">
        <f t="shared" si="14"/>
        <v>0.14057381214748571</v>
      </c>
      <c r="AS14" s="34">
        <f t="shared" si="14"/>
        <v>0.14057414627338105</v>
      </c>
      <c r="AT14" s="34">
        <f t="shared" si="14"/>
        <v>0.14057623013722131</v>
      </c>
      <c r="AU14" s="34">
        <f t="shared" si="14"/>
        <v>0.14057429257805015</v>
      </c>
      <c r="AV14" s="34">
        <f t="shared" si="14"/>
        <v>0.14057548923538749</v>
      </c>
      <c r="AW14" s="34">
        <f t="shared" si="14"/>
        <v>0.14057491473962147</v>
      </c>
      <c r="AX14" s="34">
        <f t="shared" si="14"/>
        <v>0.14057512336954131</v>
      </c>
      <c r="AY14" s="34">
        <f t="shared" si="14"/>
        <v>0.14057508286878723</v>
      </c>
      <c r="AZ14" s="34">
        <f t="shared" si="14"/>
        <v>0.14057506623514385</v>
      </c>
      <c r="BA14" s="34">
        <f t="shared" si="14"/>
        <v>0.1405750912353993</v>
      </c>
      <c r="BB14" s="34">
        <f t="shared" si="14"/>
        <v>0.14057507321437429</v>
      </c>
      <c r="BC14" s="34">
        <f t="shared" si="14"/>
        <v>0.14057508292231216</v>
      </c>
      <c r="BD14" s="34">
        <f t="shared" si="14"/>
        <v>0.14057507884114318</v>
      </c>
      <c r="BE14" s="34">
        <f t="shared" si="14"/>
        <v>0.14057508001906499</v>
      </c>
      <c r="BF14" s="34">
        <f t="shared" si="14"/>
        <v>0.14057508000178798</v>
      </c>
      <c r="BG14" s="34">
        <f t="shared" si="14"/>
        <v>0.14057507972000227</v>
      </c>
      <c r="BH14" s="34">
        <f t="shared" si="14"/>
        <v>0.14057507997477253</v>
      </c>
      <c r="BI14" s="34">
        <f t="shared" si="14"/>
        <v>0.14057507981945006</v>
      </c>
      <c r="BJ14" s="34">
        <f t="shared" si="14"/>
        <v>0.14057507989321208</v>
      </c>
      <c r="BK14" s="34">
        <f t="shared" si="14"/>
        <v>0.14057507986684348</v>
      </c>
      <c r="BL14" s="34">
        <f t="shared" si="14"/>
        <v>0.1405750798716694</v>
      </c>
      <c r="BM14" s="34">
        <f t="shared" si="14"/>
        <v>0.14057507987403242</v>
      </c>
      <c r="BN14" s="34">
        <f t="shared" si="14"/>
        <v>0.1405750798707151</v>
      </c>
      <c r="BO14" s="34">
        <f t="shared" si="14"/>
        <v>0.14057507987306697</v>
      </c>
      <c r="BP14" s="34">
        <f t="shared" si="14"/>
        <v>0.14057507987181378</v>
      </c>
      <c r="BQ14" s="34">
        <f t="shared" si="14"/>
        <v>0.14057507987233417</v>
      </c>
      <c r="BR14" s="34">
        <f t="shared" si="14"/>
        <v>0.14057507987218784</v>
      </c>
      <c r="BS14" s="34">
        <f t="shared" si="14"/>
        <v>0.14057507987218662</v>
      </c>
      <c r="BT14" s="34">
        <f t="shared" si="14"/>
        <v>0.14057507987222462</v>
      </c>
      <c r="BU14" s="34">
        <f t="shared" si="14"/>
        <v>0.14057507987219117</v>
      </c>
      <c r="BV14" s="34">
        <f t="shared" si="14"/>
        <v>0.14057507987221129</v>
      </c>
      <c r="BW14" s="34">
        <f t="shared" si="14"/>
        <v>0.14057507987220186</v>
      </c>
      <c r="BX14" s="34">
        <f t="shared" si="14"/>
        <v>0.14057507987220519</v>
      </c>
      <c r="BY14" s="34">
        <f t="shared" si="14"/>
        <v>0.14057507987220461</v>
      </c>
      <c r="BZ14" s="34">
        <f t="shared" si="14"/>
        <v>0.1405750798722043</v>
      </c>
      <c r="CA14" s="34">
        <f t="shared" si="14"/>
        <v>0.14057507987220472</v>
      </c>
      <c r="CB14" s="34">
        <f t="shared" si="14"/>
        <v>0.14057507987220441</v>
      </c>
      <c r="CC14" s="34">
        <f t="shared" si="14"/>
        <v>0.14057507987220458</v>
      </c>
      <c r="CD14" s="34">
        <f t="shared" si="14"/>
        <v>0.14057507987220449</v>
      </c>
      <c r="CE14" s="34">
        <f t="shared" si="14"/>
        <v>0.14057507987220452</v>
      </c>
      <c r="CF14" s="34">
        <f t="shared" si="14"/>
        <v>0.14057507987220452</v>
      </c>
      <c r="CG14" s="34">
        <f t="shared" si="14"/>
        <v>0.14057507987220452</v>
      </c>
      <c r="CH14" s="34">
        <f t="shared" si="14"/>
        <v>0.14057507987220452</v>
      </c>
      <c r="CI14" s="34">
        <f t="shared" si="14"/>
        <v>0.14057507987220452</v>
      </c>
      <c r="CJ14" s="34">
        <f t="shared" si="14"/>
        <v>0.14057507987220452</v>
      </c>
      <c r="CK14" s="34">
        <f t="shared" si="14"/>
        <v>0.14057507987220452</v>
      </c>
      <c r="CL14" s="34">
        <f t="shared" si="14"/>
        <v>0.14057507987220452</v>
      </c>
      <c r="CM14" s="34">
        <f t="shared" si="14"/>
        <v>0.14057507987220452</v>
      </c>
      <c r="CN14" s="34">
        <f t="shared" si="14"/>
        <v>0.14057507987220452</v>
      </c>
      <c r="CO14" s="34">
        <f t="shared" si="14"/>
        <v>0.14057507987220452</v>
      </c>
      <c r="CP14" s="34">
        <f t="shared" si="14"/>
        <v>0.14057507987220452</v>
      </c>
      <c r="CQ14" s="34">
        <f t="shared" si="14"/>
        <v>0.14057507987220452</v>
      </c>
      <c r="CR14" s="34">
        <f t="shared" ref="CR14:DZ14" si="15">CQ12*$D$14+CQ13*$E$14+CQ14*$F$14+CQ15*$G$14+CQ16*$H$14+CQ17*$I$14+CQ18*$J$14</f>
        <v>0.14057507987220452</v>
      </c>
      <c r="CS14" s="34">
        <f t="shared" si="15"/>
        <v>0.14057507987220452</v>
      </c>
      <c r="CT14" s="34">
        <f t="shared" si="15"/>
        <v>0.14057507987220452</v>
      </c>
      <c r="CU14" s="34">
        <f t="shared" si="15"/>
        <v>0.14057507987220452</v>
      </c>
      <c r="CV14" s="34">
        <f t="shared" si="15"/>
        <v>0.14057507987220452</v>
      </c>
      <c r="CW14" s="34">
        <f t="shared" si="15"/>
        <v>0.14057507987220452</v>
      </c>
      <c r="CX14" s="34">
        <f t="shared" si="15"/>
        <v>0.14057507987220452</v>
      </c>
      <c r="CY14" s="34">
        <f t="shared" si="15"/>
        <v>0.14057507987220452</v>
      </c>
      <c r="CZ14" s="34">
        <f t="shared" si="15"/>
        <v>0.14057507987220452</v>
      </c>
      <c r="DA14" s="34">
        <f t="shared" si="15"/>
        <v>0.14057507987220452</v>
      </c>
      <c r="DB14" s="34">
        <f t="shared" si="15"/>
        <v>0.14057507987220452</v>
      </c>
      <c r="DC14" s="34">
        <f t="shared" si="15"/>
        <v>0.14057507987220452</v>
      </c>
      <c r="DD14" s="34">
        <f t="shared" si="15"/>
        <v>0.14057507987220452</v>
      </c>
      <c r="DE14" s="34">
        <f t="shared" si="15"/>
        <v>0.14057507987220452</v>
      </c>
      <c r="DF14" s="34">
        <f t="shared" si="15"/>
        <v>0.14057507987220452</v>
      </c>
      <c r="DG14" s="34">
        <f t="shared" si="15"/>
        <v>0.14057507987220452</v>
      </c>
      <c r="DH14" s="34">
        <f t="shared" si="15"/>
        <v>0.14057507987220452</v>
      </c>
      <c r="DI14" s="34">
        <f t="shared" si="15"/>
        <v>0.14057507987220452</v>
      </c>
      <c r="DJ14" s="34">
        <f t="shared" si="15"/>
        <v>0.14057507987220452</v>
      </c>
      <c r="DK14" s="34">
        <f t="shared" si="15"/>
        <v>0.14057507987220452</v>
      </c>
      <c r="DL14" s="34">
        <f t="shared" si="15"/>
        <v>0.14057507987220452</v>
      </c>
      <c r="DM14" s="34">
        <f t="shared" si="15"/>
        <v>0.14057507987220452</v>
      </c>
      <c r="DN14" s="34">
        <f t="shared" si="15"/>
        <v>0.14057507987220452</v>
      </c>
      <c r="DO14" s="34">
        <f t="shared" si="15"/>
        <v>0.14057507987220452</v>
      </c>
      <c r="DP14" s="34">
        <f t="shared" si="15"/>
        <v>0.14057507987220452</v>
      </c>
      <c r="DQ14" s="34">
        <f t="shared" si="15"/>
        <v>0.14057507987220452</v>
      </c>
      <c r="DR14" s="34">
        <f t="shared" si="15"/>
        <v>0.14057507987220452</v>
      </c>
      <c r="DS14" s="34">
        <f t="shared" si="15"/>
        <v>0.14057507987220452</v>
      </c>
      <c r="DT14" s="34">
        <f t="shared" si="15"/>
        <v>0.14057507987220452</v>
      </c>
      <c r="DU14" s="34">
        <f t="shared" si="15"/>
        <v>0.14057507987220452</v>
      </c>
      <c r="DV14" s="34">
        <f t="shared" si="15"/>
        <v>0.14057507987220452</v>
      </c>
      <c r="DW14" s="34">
        <f t="shared" si="15"/>
        <v>0.14057507987220452</v>
      </c>
      <c r="DX14" s="34">
        <f t="shared" si="15"/>
        <v>0.14057507987220452</v>
      </c>
      <c r="DY14" s="34">
        <f t="shared" si="15"/>
        <v>0.14057507987220452</v>
      </c>
      <c r="DZ14" s="35">
        <f t="shared" si="15"/>
        <v>0.14057507987220452</v>
      </c>
    </row>
    <row r="15" spans="2:130" ht="18" customHeight="1" x14ac:dyDescent="0.3">
      <c r="B15" s="111"/>
      <c r="C15" s="15"/>
      <c r="D15" s="53">
        <f t="shared" si="4"/>
        <v>0.2</v>
      </c>
      <c r="E15" s="52">
        <f t="shared" si="5"/>
        <v>0</v>
      </c>
      <c r="F15" s="52">
        <f t="shared" si="6"/>
        <v>0</v>
      </c>
      <c r="G15" s="51">
        <f t="shared" si="7"/>
        <v>0</v>
      </c>
      <c r="H15" s="52">
        <f t="shared" si="8"/>
        <v>0.25</v>
      </c>
      <c r="I15" s="52">
        <f t="shared" si="9"/>
        <v>0</v>
      </c>
      <c r="J15" s="52">
        <f t="shared" si="10"/>
        <v>0</v>
      </c>
      <c r="K15" s="17"/>
      <c r="L15" s="5"/>
      <c r="M15" s="112"/>
      <c r="N15" s="15"/>
      <c r="O15" s="31">
        <v>0</v>
      </c>
      <c r="P15" s="17"/>
      <c r="Q15" s="5"/>
      <c r="R15" s="79" t="s">
        <v>219</v>
      </c>
      <c r="S15" s="80"/>
      <c r="T15" s="83">
        <f t="shared" ca="1" si="11"/>
        <v>0.10006987847222223</v>
      </c>
      <c r="U15" s="83"/>
      <c r="V15" s="83"/>
      <c r="W15" s="84"/>
      <c r="X15" s="60"/>
      <c r="Y15" s="79" t="s">
        <v>103</v>
      </c>
      <c r="Z15" s="80"/>
      <c r="AA15" s="63">
        <f t="shared" ca="1" si="0"/>
        <v>5</v>
      </c>
      <c r="AB15" s="44"/>
      <c r="AC15" s="46"/>
      <c r="AD15" s="32">
        <f t="shared" si="1"/>
        <v>0</v>
      </c>
      <c r="AE15" s="34">
        <f>AD12*$D$15+AD13*$E$15+AD14*$F$15+AD15*$G$15+AD16*$H$15+AD17*$I$15+AD18*$J$15</f>
        <v>0.18124999999999999</v>
      </c>
      <c r="AF15" s="33">
        <f t="shared" ref="AF15:CQ15" si="16">AE12*$D$15+AE13*$E$15+AE14*$F$15+AE15*$G$15+AE16*$H$15+AE17*$I$15+AE18*$J$15</f>
        <v>8.7500000000000008E-2</v>
      </c>
      <c r="AG15" s="34">
        <f t="shared" si="16"/>
        <v>0.10119791666666667</v>
      </c>
      <c r="AH15" s="34">
        <f t="shared" si="16"/>
        <v>0.11250000000000002</v>
      </c>
      <c r="AI15" s="34">
        <f t="shared" si="16"/>
        <v>0.10006987847222223</v>
      </c>
      <c r="AJ15" s="34">
        <f t="shared" si="16"/>
        <v>0.10855642361111112</v>
      </c>
      <c r="AK15" s="34">
        <f t="shared" si="16"/>
        <v>0.10402404152199075</v>
      </c>
      <c r="AL15" s="34">
        <f t="shared" si="16"/>
        <v>0.10588106192129632</v>
      </c>
      <c r="AM15" s="34">
        <f t="shared" si="16"/>
        <v>0.10538406301239392</v>
      </c>
      <c r="AN15" s="34">
        <f t="shared" si="16"/>
        <v>0.10536097240306713</v>
      </c>
      <c r="AO15" s="34">
        <f t="shared" si="16"/>
        <v>0.10550604703750927</v>
      </c>
      <c r="AP15" s="34">
        <f t="shared" si="16"/>
        <v>0.10538254227952998</v>
      </c>
      <c r="AQ15" s="34">
        <f t="shared" si="16"/>
        <v>0.10545575860754991</v>
      </c>
      <c r="AR15" s="34">
        <f t="shared" si="16"/>
        <v>0.10542189261163576</v>
      </c>
      <c r="AS15" s="34">
        <f t="shared" si="16"/>
        <v>0.1054335154028358</v>
      </c>
      <c r="AT15" s="34">
        <f t="shared" si="16"/>
        <v>0.10543172500294273</v>
      </c>
      <c r="AU15" s="34">
        <f t="shared" si="16"/>
        <v>0.10543038424373588</v>
      </c>
      <c r="AV15" s="34">
        <f t="shared" si="16"/>
        <v>0.10543202782080886</v>
      </c>
      <c r="AW15" s="34">
        <f t="shared" si="16"/>
        <v>0.10543090546601852</v>
      </c>
      <c r="AX15" s="34">
        <f t="shared" si="16"/>
        <v>0.10543148821420181</v>
      </c>
      <c r="AY15" s="34">
        <f t="shared" si="16"/>
        <v>0.10543125346405327</v>
      </c>
      <c r="AZ15" s="34">
        <f t="shared" si="16"/>
        <v>0.10543131508045944</v>
      </c>
      <c r="BA15" s="34">
        <f t="shared" si="16"/>
        <v>0.1054313195419128</v>
      </c>
      <c r="BB15" s="34">
        <f t="shared" si="16"/>
        <v>0.1054313000337367</v>
      </c>
      <c r="BC15" s="34">
        <f t="shared" si="16"/>
        <v>0.10543131624439994</v>
      </c>
      <c r="BD15" s="34">
        <f t="shared" si="16"/>
        <v>0.10543130675967655</v>
      </c>
      <c r="BE15" s="34">
        <f t="shared" si="16"/>
        <v>0.10543131109917284</v>
      </c>
      <c r="BF15" s="34">
        <f t="shared" si="16"/>
        <v>0.10543130963539701</v>
      </c>
      <c r="BG15" s="34">
        <f t="shared" si="16"/>
        <v>0.10543130984153659</v>
      </c>
      <c r="BH15" s="34">
        <f t="shared" si="16"/>
        <v>0.10543131002759368</v>
      </c>
      <c r="BI15" s="34">
        <f t="shared" si="16"/>
        <v>0.10543130981025216</v>
      </c>
      <c r="BJ15" s="34">
        <f t="shared" si="16"/>
        <v>0.10543130995646137</v>
      </c>
      <c r="BK15" s="34">
        <f t="shared" si="16"/>
        <v>0.10543130988135635</v>
      </c>
      <c r="BL15" s="34">
        <f t="shared" si="16"/>
        <v>0.10543130991121727</v>
      </c>
      <c r="BM15" s="34">
        <f t="shared" si="16"/>
        <v>0.10543130990362665</v>
      </c>
      <c r="BN15" s="34">
        <f t="shared" si="16"/>
        <v>0.10543130990283957</v>
      </c>
      <c r="BO15" s="34">
        <f t="shared" si="16"/>
        <v>0.1054313099054538</v>
      </c>
      <c r="BP15" s="34">
        <f t="shared" si="16"/>
        <v>0.10543130990332918</v>
      </c>
      <c r="BQ15" s="34">
        <f t="shared" si="16"/>
        <v>0.10543130990455778</v>
      </c>
      <c r="BR15" s="34">
        <f t="shared" si="16"/>
        <v>0.10543130990400192</v>
      </c>
      <c r="BS15" s="34">
        <f t="shared" si="16"/>
        <v>0.10543130990418598</v>
      </c>
      <c r="BT15" s="34">
        <f t="shared" si="16"/>
        <v>0.10543130990416263</v>
      </c>
      <c r="BU15" s="34">
        <f t="shared" si="16"/>
        <v>0.10543130990413696</v>
      </c>
      <c r="BV15" s="34">
        <f t="shared" si="16"/>
        <v>0.10543130990416566</v>
      </c>
      <c r="BW15" s="34">
        <f t="shared" si="16"/>
        <v>0.10543130990414663</v>
      </c>
      <c r="BX15" s="34">
        <f t="shared" si="16"/>
        <v>0.10543130990415631</v>
      </c>
      <c r="BY15" s="34">
        <f t="shared" si="16"/>
        <v>0.1054313099041525</v>
      </c>
      <c r="BZ15" s="34">
        <f t="shared" si="16"/>
        <v>0.10543130990415345</v>
      </c>
      <c r="CA15" s="34">
        <f t="shared" si="16"/>
        <v>0.10543130990415357</v>
      </c>
      <c r="CB15" s="34">
        <f t="shared" si="16"/>
        <v>0.10543130990415323</v>
      </c>
      <c r="CC15" s="34">
        <f t="shared" si="16"/>
        <v>0.1054313099041535</v>
      </c>
      <c r="CD15" s="34">
        <f t="shared" si="16"/>
        <v>0.10543130990415334</v>
      </c>
      <c r="CE15" s="34">
        <f t="shared" si="16"/>
        <v>0.10543130990415341</v>
      </c>
      <c r="CF15" s="34">
        <f t="shared" si="16"/>
        <v>0.10543130990415339</v>
      </c>
      <c r="CG15" s="34">
        <f t="shared" si="16"/>
        <v>0.10543130990415339</v>
      </c>
      <c r="CH15" s="34">
        <f t="shared" si="16"/>
        <v>0.10543130990415339</v>
      </c>
      <c r="CI15" s="34">
        <f t="shared" si="16"/>
        <v>0.10543130990415339</v>
      </c>
      <c r="CJ15" s="34">
        <f t="shared" si="16"/>
        <v>0.10543130990415339</v>
      </c>
      <c r="CK15" s="34">
        <f t="shared" si="16"/>
        <v>0.10543130990415339</v>
      </c>
      <c r="CL15" s="34">
        <f t="shared" si="16"/>
        <v>0.10543130990415339</v>
      </c>
      <c r="CM15" s="34">
        <f t="shared" si="16"/>
        <v>0.10543130990415339</v>
      </c>
      <c r="CN15" s="34">
        <f t="shared" si="16"/>
        <v>0.10543130990415339</v>
      </c>
      <c r="CO15" s="34">
        <f t="shared" si="16"/>
        <v>0.10543130990415339</v>
      </c>
      <c r="CP15" s="34">
        <f t="shared" si="16"/>
        <v>0.10543130990415339</v>
      </c>
      <c r="CQ15" s="34">
        <f t="shared" si="16"/>
        <v>0.10543130990415339</v>
      </c>
      <c r="CR15" s="34">
        <f t="shared" ref="CR15:DZ15" si="17">CQ12*$D$15+CQ13*$E$15+CQ14*$F$15+CQ15*$G$15+CQ16*$H$15+CQ17*$I$15+CQ18*$J$15</f>
        <v>0.10543130990415339</v>
      </c>
      <c r="CS15" s="34">
        <f t="shared" si="17"/>
        <v>0.10543130990415339</v>
      </c>
      <c r="CT15" s="34">
        <f t="shared" si="17"/>
        <v>0.10543130990415339</v>
      </c>
      <c r="CU15" s="34">
        <f t="shared" si="17"/>
        <v>0.10543130990415339</v>
      </c>
      <c r="CV15" s="34">
        <f t="shared" si="17"/>
        <v>0.10543130990415339</v>
      </c>
      <c r="CW15" s="34">
        <f t="shared" si="17"/>
        <v>0.10543130990415339</v>
      </c>
      <c r="CX15" s="34">
        <f t="shared" si="17"/>
        <v>0.10543130990415339</v>
      </c>
      <c r="CY15" s="34">
        <f t="shared" si="17"/>
        <v>0.10543130990415339</v>
      </c>
      <c r="CZ15" s="34">
        <f t="shared" si="17"/>
        <v>0.10543130990415339</v>
      </c>
      <c r="DA15" s="34">
        <f t="shared" si="17"/>
        <v>0.10543130990415339</v>
      </c>
      <c r="DB15" s="34">
        <f t="shared" si="17"/>
        <v>0.10543130990415339</v>
      </c>
      <c r="DC15" s="34">
        <f t="shared" si="17"/>
        <v>0.10543130990415339</v>
      </c>
      <c r="DD15" s="34">
        <f t="shared" si="17"/>
        <v>0.10543130990415339</v>
      </c>
      <c r="DE15" s="34">
        <f t="shared" si="17"/>
        <v>0.10543130990415339</v>
      </c>
      <c r="DF15" s="34">
        <f t="shared" si="17"/>
        <v>0.10543130990415339</v>
      </c>
      <c r="DG15" s="34">
        <f t="shared" si="17"/>
        <v>0.10543130990415339</v>
      </c>
      <c r="DH15" s="34">
        <f t="shared" si="17"/>
        <v>0.10543130990415339</v>
      </c>
      <c r="DI15" s="34">
        <f t="shared" si="17"/>
        <v>0.10543130990415339</v>
      </c>
      <c r="DJ15" s="34">
        <f t="shared" si="17"/>
        <v>0.10543130990415339</v>
      </c>
      <c r="DK15" s="34">
        <f t="shared" si="17"/>
        <v>0.10543130990415339</v>
      </c>
      <c r="DL15" s="34">
        <f t="shared" si="17"/>
        <v>0.10543130990415339</v>
      </c>
      <c r="DM15" s="34">
        <f t="shared" si="17"/>
        <v>0.10543130990415339</v>
      </c>
      <c r="DN15" s="34">
        <f t="shared" si="17"/>
        <v>0.10543130990415339</v>
      </c>
      <c r="DO15" s="34">
        <f t="shared" si="17"/>
        <v>0.10543130990415339</v>
      </c>
      <c r="DP15" s="34">
        <f t="shared" si="17"/>
        <v>0.10543130990415339</v>
      </c>
      <c r="DQ15" s="34">
        <f t="shared" si="17"/>
        <v>0.10543130990415339</v>
      </c>
      <c r="DR15" s="34">
        <f t="shared" si="17"/>
        <v>0.10543130990415339</v>
      </c>
      <c r="DS15" s="34">
        <f t="shared" si="17"/>
        <v>0.10543130990415339</v>
      </c>
      <c r="DT15" s="34">
        <f t="shared" si="17"/>
        <v>0.10543130990415339</v>
      </c>
      <c r="DU15" s="34">
        <f t="shared" si="17"/>
        <v>0.10543130990415339</v>
      </c>
      <c r="DV15" s="34">
        <f t="shared" si="17"/>
        <v>0.10543130990415339</v>
      </c>
      <c r="DW15" s="34">
        <f t="shared" si="17"/>
        <v>0.10543130990415339</v>
      </c>
      <c r="DX15" s="34">
        <f t="shared" si="17"/>
        <v>0.10543130990415339</v>
      </c>
      <c r="DY15" s="34">
        <f t="shared" si="17"/>
        <v>0.10543130990415339</v>
      </c>
      <c r="DZ15" s="35">
        <f t="shared" si="17"/>
        <v>0.10543130990415339</v>
      </c>
    </row>
    <row r="16" spans="2:130" ht="18" customHeight="1" x14ac:dyDescent="0.3">
      <c r="B16" s="111"/>
      <c r="C16" s="15"/>
      <c r="D16" s="53">
        <f t="shared" si="4"/>
        <v>0.2</v>
      </c>
      <c r="E16" s="52">
        <f t="shared" si="5"/>
        <v>0</v>
      </c>
      <c r="F16" s="52">
        <f t="shared" si="6"/>
        <v>0</v>
      </c>
      <c r="G16" s="52">
        <f t="shared" si="7"/>
        <v>0.33333333333333331</v>
      </c>
      <c r="H16" s="51">
        <f t="shared" si="8"/>
        <v>0</v>
      </c>
      <c r="I16" s="52">
        <f t="shared" si="9"/>
        <v>0.5</v>
      </c>
      <c r="J16" s="52">
        <f t="shared" si="10"/>
        <v>1</v>
      </c>
      <c r="K16" s="17"/>
      <c r="L16" s="5"/>
      <c r="M16" s="112"/>
      <c r="N16" s="15"/>
      <c r="O16" s="31">
        <v>5</v>
      </c>
      <c r="P16" s="17"/>
      <c r="Q16" s="5"/>
      <c r="R16" s="79" t="s">
        <v>220</v>
      </c>
      <c r="S16" s="80"/>
      <c r="T16" s="83">
        <f t="shared" ca="1" si="11"/>
        <v>0.18626562500000002</v>
      </c>
      <c r="U16" s="83"/>
      <c r="V16" s="83"/>
      <c r="W16" s="84"/>
      <c r="X16" s="60"/>
      <c r="Y16" s="79" t="s">
        <v>104</v>
      </c>
      <c r="Z16" s="80"/>
      <c r="AA16" s="63">
        <f t="shared" ca="1" si="0"/>
        <v>2</v>
      </c>
      <c r="AB16" s="44"/>
      <c r="AC16" s="46"/>
      <c r="AD16" s="32">
        <f t="shared" si="1"/>
        <v>0.625</v>
      </c>
      <c r="AE16" s="34">
        <f>AD12*$D$16+AD13*$E$16+AD14*$F$16+AD15*$G$16+AD16*$H$16+AD17*$I$16+AD18*$J$16</f>
        <v>2.5000000000000001E-2</v>
      </c>
      <c r="AF16" s="33">
        <f t="shared" ref="AF16:CQ16" si="18">AE12*$D$16+AE13*$E$16+AE14*$F$16+AE15*$G$16+AE16*$H$16+AE17*$I$16+AE18*$J$16</f>
        <v>0.24479166666666666</v>
      </c>
      <c r="AG16" s="34">
        <f t="shared" si="18"/>
        <v>0.15354166666666669</v>
      </c>
      <c r="AH16" s="34">
        <f t="shared" si="18"/>
        <v>0.17844618055555558</v>
      </c>
      <c r="AI16" s="34">
        <f t="shared" si="18"/>
        <v>0.18626562500000002</v>
      </c>
      <c r="AJ16" s="34">
        <f t="shared" si="18"/>
        <v>0.17311074942129631</v>
      </c>
      <c r="AK16" s="34">
        <f t="shared" si="18"/>
        <v>0.18220504918981484</v>
      </c>
      <c r="AL16" s="34">
        <f t="shared" si="18"/>
        <v>0.17738967797550156</v>
      </c>
      <c r="AM16" s="34">
        <f t="shared" si="18"/>
        <v>0.17943576159818675</v>
      </c>
      <c r="AN16" s="34">
        <f t="shared" si="18"/>
        <v>0.17884040627310799</v>
      </c>
      <c r="AO16" s="34">
        <f t="shared" si="18"/>
        <v>0.17884777180688177</v>
      </c>
      <c r="AP16" s="34">
        <f t="shared" si="18"/>
        <v>0.17899027792701674</v>
      </c>
      <c r="AQ16" s="34">
        <f t="shared" si="18"/>
        <v>0.17886227402264215</v>
      </c>
      <c r="AR16" s="34">
        <f t="shared" si="18"/>
        <v>0.17894021750849801</v>
      </c>
      <c r="AS16" s="34">
        <f t="shared" si="18"/>
        <v>0.17890320025506207</v>
      </c>
      <c r="AT16" s="34">
        <f t="shared" si="18"/>
        <v>0.17891641828772936</v>
      </c>
      <c r="AU16" s="34">
        <f t="shared" si="18"/>
        <v>0.17891401297717779</v>
      </c>
      <c r="AV16" s="34">
        <f t="shared" si="18"/>
        <v>0.17891281794886277</v>
      </c>
      <c r="AW16" s="34">
        <f t="shared" si="18"/>
        <v>0.17891448645106742</v>
      </c>
      <c r="AX16" s="34">
        <f t="shared" si="18"/>
        <v>0.17891330497918512</v>
      </c>
      <c r="AY16" s="34">
        <f t="shared" si="18"/>
        <v>0.17891393403180933</v>
      </c>
      <c r="AZ16" s="34">
        <f t="shared" si="18"/>
        <v>0.17891367306884665</v>
      </c>
      <c r="BA16" s="34">
        <f t="shared" si="18"/>
        <v>0.17891374629467088</v>
      </c>
      <c r="BB16" s="34">
        <f t="shared" si="18"/>
        <v>0.17891374704901356</v>
      </c>
      <c r="BC16" s="34">
        <f t="shared" si="18"/>
        <v>0.17891372790696161</v>
      </c>
      <c r="BD16" s="34">
        <f t="shared" si="18"/>
        <v>0.17891374472767602</v>
      </c>
      <c r="BE16" s="34">
        <f t="shared" si="18"/>
        <v>0.17891373460845234</v>
      </c>
      <c r="BF16" s="34">
        <f t="shared" si="18"/>
        <v>0.17891373935788821</v>
      </c>
      <c r="BG16" s="34">
        <f t="shared" si="18"/>
        <v>0.17891373768987071</v>
      </c>
      <c r="BH16" s="34">
        <f t="shared" si="18"/>
        <v>0.17891373797410542</v>
      </c>
      <c r="BI16" s="34">
        <f t="shared" si="18"/>
        <v>0.17891373814228351</v>
      </c>
      <c r="BJ16" s="34">
        <f t="shared" si="18"/>
        <v>0.17891373792113019</v>
      </c>
      <c r="BK16" s="34">
        <f t="shared" si="18"/>
        <v>0.17891373807523686</v>
      </c>
      <c r="BL16" s="34">
        <f t="shared" si="18"/>
        <v>0.17891373799407526</v>
      </c>
      <c r="BM16" s="34">
        <f t="shared" si="18"/>
        <v>0.17891373802732624</v>
      </c>
      <c r="BN16" s="34">
        <f t="shared" si="18"/>
        <v>0.17891373801825081</v>
      </c>
      <c r="BO16" s="34">
        <f t="shared" si="18"/>
        <v>0.17891373801792806</v>
      </c>
      <c r="BP16" s="34">
        <f t="shared" si="18"/>
        <v>0.1789137380205042</v>
      </c>
      <c r="BQ16" s="34">
        <f t="shared" si="18"/>
        <v>0.1789137380182963</v>
      </c>
      <c r="BR16" s="34">
        <f t="shared" si="18"/>
        <v>0.17891373801960853</v>
      </c>
      <c r="BS16" s="34">
        <f t="shared" si="18"/>
        <v>0.17891373801899937</v>
      </c>
      <c r="BT16" s="34">
        <f t="shared" si="18"/>
        <v>0.17891373801920971</v>
      </c>
      <c r="BU16" s="34">
        <f t="shared" si="18"/>
        <v>0.17891373801917643</v>
      </c>
      <c r="BV16" s="34">
        <f t="shared" si="18"/>
        <v>0.17891373801915295</v>
      </c>
      <c r="BW16" s="34">
        <f t="shared" si="18"/>
        <v>0.1789137380191822</v>
      </c>
      <c r="BX16" s="34">
        <f t="shared" si="18"/>
        <v>0.17891373801916213</v>
      </c>
      <c r="BY16" s="34">
        <f t="shared" si="18"/>
        <v>0.1789137380191726</v>
      </c>
      <c r="BZ16" s="34">
        <f t="shared" si="18"/>
        <v>0.17891373801916838</v>
      </c>
      <c r="CA16" s="34">
        <f t="shared" si="18"/>
        <v>0.17891373801916952</v>
      </c>
      <c r="CB16" s="34">
        <f t="shared" si="18"/>
        <v>0.17891373801916954</v>
      </c>
      <c r="CC16" s="34">
        <f t="shared" si="18"/>
        <v>0.17891373801916924</v>
      </c>
      <c r="CD16" s="34">
        <f t="shared" si="18"/>
        <v>0.17891373801916949</v>
      </c>
      <c r="CE16" s="34">
        <f t="shared" si="18"/>
        <v>0.17891373801916932</v>
      </c>
      <c r="CF16" s="34">
        <f t="shared" si="18"/>
        <v>0.1789137380191694</v>
      </c>
      <c r="CG16" s="34">
        <f t="shared" si="18"/>
        <v>0.17891373801916938</v>
      </c>
      <c r="CH16" s="34">
        <f t="shared" si="18"/>
        <v>0.17891373801916938</v>
      </c>
      <c r="CI16" s="34">
        <f t="shared" si="18"/>
        <v>0.17891373801916938</v>
      </c>
      <c r="CJ16" s="34">
        <f t="shared" si="18"/>
        <v>0.17891373801916938</v>
      </c>
      <c r="CK16" s="34">
        <f t="shared" si="18"/>
        <v>0.17891373801916938</v>
      </c>
      <c r="CL16" s="34">
        <f t="shared" si="18"/>
        <v>0.17891373801916938</v>
      </c>
      <c r="CM16" s="34">
        <f t="shared" si="18"/>
        <v>0.17891373801916938</v>
      </c>
      <c r="CN16" s="34">
        <f t="shared" si="18"/>
        <v>0.17891373801916938</v>
      </c>
      <c r="CO16" s="34">
        <f t="shared" si="18"/>
        <v>0.17891373801916938</v>
      </c>
      <c r="CP16" s="34">
        <f t="shared" si="18"/>
        <v>0.17891373801916938</v>
      </c>
      <c r="CQ16" s="34">
        <f t="shared" si="18"/>
        <v>0.17891373801916938</v>
      </c>
      <c r="CR16" s="34">
        <f t="shared" ref="CR16:DZ16" si="19">CQ12*$D$16+CQ13*$E$16+CQ14*$F$16+CQ15*$G$16+CQ16*$H$16+CQ17*$I$16+CQ18*$J$16</f>
        <v>0.17891373801916938</v>
      </c>
      <c r="CS16" s="34">
        <f t="shared" si="19"/>
        <v>0.17891373801916938</v>
      </c>
      <c r="CT16" s="34">
        <f t="shared" si="19"/>
        <v>0.17891373801916938</v>
      </c>
      <c r="CU16" s="34">
        <f t="shared" si="19"/>
        <v>0.17891373801916938</v>
      </c>
      <c r="CV16" s="34">
        <f t="shared" si="19"/>
        <v>0.17891373801916938</v>
      </c>
      <c r="CW16" s="34">
        <f t="shared" si="19"/>
        <v>0.17891373801916938</v>
      </c>
      <c r="CX16" s="34">
        <f t="shared" si="19"/>
        <v>0.17891373801916938</v>
      </c>
      <c r="CY16" s="34">
        <f t="shared" si="19"/>
        <v>0.17891373801916938</v>
      </c>
      <c r="CZ16" s="34">
        <f t="shared" si="19"/>
        <v>0.17891373801916938</v>
      </c>
      <c r="DA16" s="34">
        <f t="shared" si="19"/>
        <v>0.17891373801916938</v>
      </c>
      <c r="DB16" s="34">
        <f t="shared" si="19"/>
        <v>0.17891373801916938</v>
      </c>
      <c r="DC16" s="34">
        <f t="shared" si="19"/>
        <v>0.17891373801916938</v>
      </c>
      <c r="DD16" s="34">
        <f t="shared" si="19"/>
        <v>0.17891373801916938</v>
      </c>
      <c r="DE16" s="34">
        <f t="shared" si="19"/>
        <v>0.17891373801916938</v>
      </c>
      <c r="DF16" s="34">
        <f t="shared" si="19"/>
        <v>0.17891373801916938</v>
      </c>
      <c r="DG16" s="34">
        <f t="shared" si="19"/>
        <v>0.17891373801916938</v>
      </c>
      <c r="DH16" s="34">
        <f t="shared" si="19"/>
        <v>0.17891373801916938</v>
      </c>
      <c r="DI16" s="34">
        <f t="shared" si="19"/>
        <v>0.17891373801916938</v>
      </c>
      <c r="DJ16" s="34">
        <f t="shared" si="19"/>
        <v>0.17891373801916938</v>
      </c>
      <c r="DK16" s="34">
        <f t="shared" si="19"/>
        <v>0.17891373801916938</v>
      </c>
      <c r="DL16" s="34">
        <f t="shared" si="19"/>
        <v>0.17891373801916938</v>
      </c>
      <c r="DM16" s="34">
        <f t="shared" si="19"/>
        <v>0.17891373801916938</v>
      </c>
      <c r="DN16" s="34">
        <f t="shared" si="19"/>
        <v>0.17891373801916938</v>
      </c>
      <c r="DO16" s="34">
        <f t="shared" si="19"/>
        <v>0.17891373801916938</v>
      </c>
      <c r="DP16" s="34">
        <f t="shared" si="19"/>
        <v>0.17891373801916938</v>
      </c>
      <c r="DQ16" s="34">
        <f t="shared" si="19"/>
        <v>0.17891373801916938</v>
      </c>
      <c r="DR16" s="34">
        <f t="shared" si="19"/>
        <v>0.17891373801916938</v>
      </c>
      <c r="DS16" s="34">
        <f t="shared" si="19"/>
        <v>0.17891373801916938</v>
      </c>
      <c r="DT16" s="34">
        <f t="shared" si="19"/>
        <v>0.17891373801916938</v>
      </c>
      <c r="DU16" s="34">
        <f t="shared" si="19"/>
        <v>0.17891373801916938</v>
      </c>
      <c r="DV16" s="34">
        <f t="shared" si="19"/>
        <v>0.17891373801916938</v>
      </c>
      <c r="DW16" s="34">
        <f t="shared" si="19"/>
        <v>0.17891373801916938</v>
      </c>
      <c r="DX16" s="34">
        <f t="shared" si="19"/>
        <v>0.17891373801916938</v>
      </c>
      <c r="DY16" s="34">
        <f t="shared" si="19"/>
        <v>0.17891373801916938</v>
      </c>
      <c r="DZ16" s="35">
        <f t="shared" si="19"/>
        <v>0.17891373801916938</v>
      </c>
    </row>
    <row r="17" spans="2:130" ht="18" customHeight="1" x14ac:dyDescent="0.3">
      <c r="B17" s="111"/>
      <c r="C17" s="15"/>
      <c r="D17" s="53">
        <f t="shared" si="4"/>
        <v>0</v>
      </c>
      <c r="E17" s="52">
        <f t="shared" si="5"/>
        <v>0</v>
      </c>
      <c r="F17" s="52">
        <f t="shared" si="6"/>
        <v>0</v>
      </c>
      <c r="G17" s="52">
        <f t="shared" si="7"/>
        <v>0</v>
      </c>
      <c r="H17" s="52">
        <f t="shared" si="8"/>
        <v>0.25</v>
      </c>
      <c r="I17" s="51">
        <f t="shared" si="9"/>
        <v>0</v>
      </c>
      <c r="J17" s="52">
        <f t="shared" si="10"/>
        <v>0</v>
      </c>
      <c r="K17" s="17"/>
      <c r="L17" s="5"/>
      <c r="M17" s="112"/>
      <c r="N17" s="15"/>
      <c r="O17" s="31">
        <v>0</v>
      </c>
      <c r="P17" s="17"/>
      <c r="Q17" s="5"/>
      <c r="R17" s="79" t="s">
        <v>221</v>
      </c>
      <c r="S17" s="80"/>
      <c r="T17" s="83">
        <f t="shared" ca="1" si="11"/>
        <v>4.4611545138888896E-2</v>
      </c>
      <c r="U17" s="83"/>
      <c r="V17" s="83"/>
      <c r="W17" s="84"/>
      <c r="X17" s="60"/>
      <c r="Y17" s="79" t="s">
        <v>105</v>
      </c>
      <c r="Z17" s="80"/>
      <c r="AA17" s="63">
        <f t="shared" ca="1" si="0"/>
        <v>7</v>
      </c>
      <c r="AB17" s="44"/>
      <c r="AC17" s="46"/>
      <c r="AD17" s="32">
        <f t="shared" si="1"/>
        <v>0</v>
      </c>
      <c r="AE17" s="34">
        <f>AD12*$D$17+AD13*$E$17+AD14*$F$17+AD15*$G$17+AD16*$H$17+AD17*$I$17+AD18*$J$17</f>
        <v>0.15625</v>
      </c>
      <c r="AF17" s="33">
        <f t="shared" ref="AF17:CQ17" si="20">AE12*$D$17+AE13*$E$17+AE14*$F$17+AE15*$G$17+AE16*$H$17+AE17*$I$17+AE18*$J$17</f>
        <v>6.2500000000000003E-3</v>
      </c>
      <c r="AG17" s="34">
        <f t="shared" si="20"/>
        <v>6.1197916666666664E-2</v>
      </c>
      <c r="AH17" s="34">
        <f t="shared" si="20"/>
        <v>3.8385416666666672E-2</v>
      </c>
      <c r="AI17" s="34">
        <f t="shared" si="20"/>
        <v>4.4611545138888896E-2</v>
      </c>
      <c r="AJ17" s="34">
        <f t="shared" si="20"/>
        <v>4.6566406250000004E-2</v>
      </c>
      <c r="AK17" s="34">
        <f t="shared" si="20"/>
        <v>4.3277687355324078E-2</v>
      </c>
      <c r="AL17" s="34">
        <f t="shared" si="20"/>
        <v>4.555126229745371E-2</v>
      </c>
      <c r="AM17" s="34">
        <f t="shared" si="20"/>
        <v>4.4347419493875391E-2</v>
      </c>
      <c r="AN17" s="34">
        <f t="shared" si="20"/>
        <v>4.4858940399546687E-2</v>
      </c>
      <c r="AO17" s="34">
        <f t="shared" si="20"/>
        <v>4.4710101568276997E-2</v>
      </c>
      <c r="AP17" s="34">
        <f t="shared" si="20"/>
        <v>4.4711942951720443E-2</v>
      </c>
      <c r="AQ17" s="34">
        <f t="shared" si="20"/>
        <v>4.4747569481754186E-2</v>
      </c>
      <c r="AR17" s="34">
        <f t="shared" si="20"/>
        <v>4.4715568505660538E-2</v>
      </c>
      <c r="AS17" s="34">
        <f t="shared" si="20"/>
        <v>4.4735054377124502E-2</v>
      </c>
      <c r="AT17" s="34">
        <f t="shared" si="20"/>
        <v>4.4725800063765517E-2</v>
      </c>
      <c r="AU17" s="34">
        <f t="shared" si="20"/>
        <v>4.472910457193234E-2</v>
      </c>
      <c r="AV17" s="34">
        <f t="shared" si="20"/>
        <v>4.4728503244294449E-2</v>
      </c>
      <c r="AW17" s="34">
        <f t="shared" si="20"/>
        <v>4.4728204487215692E-2</v>
      </c>
      <c r="AX17" s="34">
        <f t="shared" si="20"/>
        <v>4.4728621612766854E-2</v>
      </c>
      <c r="AY17" s="34">
        <f t="shared" si="20"/>
        <v>4.4728326244796279E-2</v>
      </c>
      <c r="AZ17" s="34">
        <f t="shared" si="20"/>
        <v>4.4728483507952332E-2</v>
      </c>
      <c r="BA17" s="34">
        <f t="shared" si="20"/>
        <v>4.4728418267211661E-2</v>
      </c>
      <c r="BB17" s="34">
        <f t="shared" si="20"/>
        <v>4.4728436573667721E-2</v>
      </c>
      <c r="BC17" s="34">
        <f t="shared" si="20"/>
        <v>4.4728436762253389E-2</v>
      </c>
      <c r="BD17" s="34">
        <f t="shared" si="20"/>
        <v>4.4728431976740403E-2</v>
      </c>
      <c r="BE17" s="34">
        <f t="shared" si="20"/>
        <v>4.4728436181919004E-2</v>
      </c>
      <c r="BF17" s="34">
        <f t="shared" si="20"/>
        <v>4.4728433652113084E-2</v>
      </c>
      <c r="BG17" s="34">
        <f t="shared" si="20"/>
        <v>4.4728434839472052E-2</v>
      </c>
      <c r="BH17" s="34">
        <f t="shared" si="20"/>
        <v>4.4728434422467676E-2</v>
      </c>
      <c r="BI17" s="34">
        <f t="shared" si="20"/>
        <v>4.4728434493526356E-2</v>
      </c>
      <c r="BJ17" s="34">
        <f t="shared" si="20"/>
        <v>4.4728434535570877E-2</v>
      </c>
      <c r="BK17" s="34">
        <f t="shared" si="20"/>
        <v>4.4728434480282547E-2</v>
      </c>
      <c r="BL17" s="34">
        <f t="shared" si="20"/>
        <v>4.4728434518809215E-2</v>
      </c>
      <c r="BM17" s="34">
        <f t="shared" si="20"/>
        <v>4.4728434498518814E-2</v>
      </c>
      <c r="BN17" s="34">
        <f t="shared" si="20"/>
        <v>4.472843450683156E-2</v>
      </c>
      <c r="BO17" s="34">
        <f t="shared" si="20"/>
        <v>4.4728434504562702E-2</v>
      </c>
      <c r="BP17" s="34">
        <f t="shared" si="20"/>
        <v>4.4728434504482016E-2</v>
      </c>
      <c r="BQ17" s="34">
        <f t="shared" si="20"/>
        <v>4.472843450512605E-2</v>
      </c>
      <c r="BR17" s="34">
        <f t="shared" si="20"/>
        <v>4.4728434504574074E-2</v>
      </c>
      <c r="BS17" s="34">
        <f t="shared" si="20"/>
        <v>4.4728434504902131E-2</v>
      </c>
      <c r="BT17" s="34">
        <f t="shared" si="20"/>
        <v>4.4728434504749844E-2</v>
      </c>
      <c r="BU17" s="34">
        <f t="shared" si="20"/>
        <v>4.4728434504802426E-2</v>
      </c>
      <c r="BV17" s="34">
        <f t="shared" si="20"/>
        <v>4.4728434504794107E-2</v>
      </c>
      <c r="BW17" s="34">
        <f t="shared" si="20"/>
        <v>4.4728434504788236E-2</v>
      </c>
      <c r="BX17" s="34">
        <f t="shared" si="20"/>
        <v>4.472843450479555E-2</v>
      </c>
      <c r="BY17" s="34">
        <f t="shared" si="20"/>
        <v>4.4728434504790533E-2</v>
      </c>
      <c r="BZ17" s="34">
        <f t="shared" si="20"/>
        <v>4.4728434504793149E-2</v>
      </c>
      <c r="CA17" s="34">
        <f t="shared" si="20"/>
        <v>4.4728434504792094E-2</v>
      </c>
      <c r="CB17" s="34">
        <f t="shared" si="20"/>
        <v>4.4728434504792379E-2</v>
      </c>
      <c r="CC17" s="34">
        <f t="shared" si="20"/>
        <v>4.4728434504792386E-2</v>
      </c>
      <c r="CD17" s="34">
        <f t="shared" si="20"/>
        <v>4.472843450479231E-2</v>
      </c>
      <c r="CE17" s="34">
        <f t="shared" si="20"/>
        <v>4.4728434504792372E-2</v>
      </c>
      <c r="CF17" s="34">
        <f t="shared" si="20"/>
        <v>4.472843450479233E-2</v>
      </c>
      <c r="CG17" s="34">
        <f t="shared" si="20"/>
        <v>4.4728434504792351E-2</v>
      </c>
      <c r="CH17" s="34">
        <f t="shared" si="20"/>
        <v>4.4728434504792344E-2</v>
      </c>
      <c r="CI17" s="34">
        <f t="shared" si="20"/>
        <v>4.4728434504792344E-2</v>
      </c>
      <c r="CJ17" s="34">
        <f t="shared" si="20"/>
        <v>4.4728434504792344E-2</v>
      </c>
      <c r="CK17" s="34">
        <f t="shared" si="20"/>
        <v>4.4728434504792344E-2</v>
      </c>
      <c r="CL17" s="34">
        <f t="shared" si="20"/>
        <v>4.4728434504792344E-2</v>
      </c>
      <c r="CM17" s="34">
        <f t="shared" si="20"/>
        <v>4.4728434504792344E-2</v>
      </c>
      <c r="CN17" s="34">
        <f t="shared" si="20"/>
        <v>4.4728434504792344E-2</v>
      </c>
      <c r="CO17" s="34">
        <f t="shared" si="20"/>
        <v>4.4728434504792344E-2</v>
      </c>
      <c r="CP17" s="34">
        <f t="shared" si="20"/>
        <v>4.4728434504792344E-2</v>
      </c>
      <c r="CQ17" s="34">
        <f t="shared" si="20"/>
        <v>4.4728434504792344E-2</v>
      </c>
      <c r="CR17" s="34">
        <f t="shared" ref="CR17:DZ17" si="21">CQ12*$D$17+CQ13*$E$17+CQ14*$F$17+CQ15*$G$17+CQ16*$H$17+CQ17*$I$17+CQ18*$J$17</f>
        <v>4.4728434504792344E-2</v>
      </c>
      <c r="CS17" s="34">
        <f t="shared" si="21"/>
        <v>4.4728434504792344E-2</v>
      </c>
      <c r="CT17" s="34">
        <f t="shared" si="21"/>
        <v>4.4728434504792344E-2</v>
      </c>
      <c r="CU17" s="34">
        <f t="shared" si="21"/>
        <v>4.4728434504792344E-2</v>
      </c>
      <c r="CV17" s="34">
        <f t="shared" si="21"/>
        <v>4.4728434504792344E-2</v>
      </c>
      <c r="CW17" s="34">
        <f t="shared" si="21"/>
        <v>4.4728434504792344E-2</v>
      </c>
      <c r="CX17" s="34">
        <f t="shared" si="21"/>
        <v>4.4728434504792344E-2</v>
      </c>
      <c r="CY17" s="34">
        <f t="shared" si="21"/>
        <v>4.4728434504792344E-2</v>
      </c>
      <c r="CZ17" s="34">
        <f t="shared" si="21"/>
        <v>4.4728434504792344E-2</v>
      </c>
      <c r="DA17" s="34">
        <f t="shared" si="21"/>
        <v>4.4728434504792344E-2</v>
      </c>
      <c r="DB17" s="34">
        <f t="shared" si="21"/>
        <v>4.4728434504792344E-2</v>
      </c>
      <c r="DC17" s="34">
        <f t="shared" si="21"/>
        <v>4.4728434504792344E-2</v>
      </c>
      <c r="DD17" s="34">
        <f t="shared" si="21"/>
        <v>4.4728434504792344E-2</v>
      </c>
      <c r="DE17" s="34">
        <f t="shared" si="21"/>
        <v>4.4728434504792344E-2</v>
      </c>
      <c r="DF17" s="34">
        <f t="shared" si="21"/>
        <v>4.4728434504792344E-2</v>
      </c>
      <c r="DG17" s="34">
        <f t="shared" si="21"/>
        <v>4.4728434504792344E-2</v>
      </c>
      <c r="DH17" s="34">
        <f t="shared" si="21"/>
        <v>4.4728434504792344E-2</v>
      </c>
      <c r="DI17" s="34">
        <f t="shared" si="21"/>
        <v>4.4728434504792344E-2</v>
      </c>
      <c r="DJ17" s="34">
        <f t="shared" si="21"/>
        <v>4.4728434504792344E-2</v>
      </c>
      <c r="DK17" s="34">
        <f t="shared" si="21"/>
        <v>4.4728434504792344E-2</v>
      </c>
      <c r="DL17" s="34">
        <f t="shared" si="21"/>
        <v>4.4728434504792344E-2</v>
      </c>
      <c r="DM17" s="34">
        <f t="shared" si="21"/>
        <v>4.4728434504792344E-2</v>
      </c>
      <c r="DN17" s="34">
        <f t="shared" si="21"/>
        <v>4.4728434504792344E-2</v>
      </c>
      <c r="DO17" s="34">
        <f t="shared" si="21"/>
        <v>4.4728434504792344E-2</v>
      </c>
      <c r="DP17" s="34">
        <f t="shared" si="21"/>
        <v>4.4728434504792344E-2</v>
      </c>
      <c r="DQ17" s="34">
        <f t="shared" si="21"/>
        <v>4.4728434504792344E-2</v>
      </c>
      <c r="DR17" s="34">
        <f t="shared" si="21"/>
        <v>4.4728434504792344E-2</v>
      </c>
      <c r="DS17" s="34">
        <f t="shared" si="21"/>
        <v>4.4728434504792344E-2</v>
      </c>
      <c r="DT17" s="34">
        <f t="shared" si="21"/>
        <v>4.4728434504792344E-2</v>
      </c>
      <c r="DU17" s="34">
        <f t="shared" si="21"/>
        <v>4.4728434504792344E-2</v>
      </c>
      <c r="DV17" s="34">
        <f t="shared" si="21"/>
        <v>4.4728434504792344E-2</v>
      </c>
      <c r="DW17" s="34">
        <f t="shared" si="21"/>
        <v>4.4728434504792344E-2</v>
      </c>
      <c r="DX17" s="34">
        <f t="shared" si="21"/>
        <v>4.4728434504792344E-2</v>
      </c>
      <c r="DY17" s="34">
        <f t="shared" si="21"/>
        <v>4.4728434504792344E-2</v>
      </c>
      <c r="DZ17" s="35">
        <f t="shared" si="21"/>
        <v>4.4728434504792344E-2</v>
      </c>
    </row>
    <row r="18" spans="2:130" ht="18" customHeight="1" thickBot="1" x14ac:dyDescent="0.35">
      <c r="B18" s="111"/>
      <c r="C18" s="18"/>
      <c r="D18" s="53">
        <f t="shared" si="4"/>
        <v>0.2</v>
      </c>
      <c r="E18" s="52">
        <f t="shared" si="5"/>
        <v>0</v>
      </c>
      <c r="F18" s="52">
        <f t="shared" si="6"/>
        <v>0</v>
      </c>
      <c r="G18" s="52">
        <f t="shared" si="7"/>
        <v>0</v>
      </c>
      <c r="H18" s="52">
        <f t="shared" si="8"/>
        <v>0</v>
      </c>
      <c r="I18" s="52">
        <f t="shared" si="9"/>
        <v>0</v>
      </c>
      <c r="J18" s="51">
        <f t="shared" si="10"/>
        <v>0</v>
      </c>
      <c r="K18" s="19"/>
      <c r="L18" s="5"/>
      <c r="M18" s="112"/>
      <c r="N18" s="18"/>
      <c r="O18" s="31">
        <v>0</v>
      </c>
      <c r="P18" s="19"/>
      <c r="Q18" s="5"/>
      <c r="R18" s="106" t="s">
        <v>222</v>
      </c>
      <c r="S18" s="107"/>
      <c r="T18" s="85">
        <f t="shared" ca="1" si="11"/>
        <v>5.5458333333333332E-2</v>
      </c>
      <c r="U18" s="85"/>
      <c r="V18" s="85"/>
      <c r="W18" s="86"/>
      <c r="X18" s="60"/>
      <c r="Y18" s="81" t="s">
        <v>106</v>
      </c>
      <c r="Z18" s="82"/>
      <c r="AA18" s="64">
        <f t="shared" ca="1" si="0"/>
        <v>6</v>
      </c>
      <c r="AB18" s="44"/>
      <c r="AC18" s="46"/>
      <c r="AD18" s="32">
        <f t="shared" si="1"/>
        <v>0</v>
      </c>
      <c r="AE18" s="34">
        <f>AD12*$D$18+AD13*$E$18+AD14*$F$18+AD15*$G$18+AD16*$H$18+AD17*$I$18+AD18*$J$18</f>
        <v>2.5000000000000001E-2</v>
      </c>
      <c r="AF18" s="33">
        <f t="shared" ref="AF18:CQ18" si="22">AE12*$D$18+AE13*$E$18+AE14*$F$18+AE15*$G$18+AE16*$H$18+AE17*$I$18+AE18*$J$18</f>
        <v>8.1250000000000003E-2</v>
      </c>
      <c r="AG18" s="34">
        <f t="shared" si="22"/>
        <v>4.0000000000000008E-2</v>
      </c>
      <c r="AH18" s="34">
        <f t="shared" si="22"/>
        <v>7.4114583333333345E-2</v>
      </c>
      <c r="AI18" s="34">
        <f t="shared" si="22"/>
        <v>5.5458333333333332E-2</v>
      </c>
      <c r="AJ18" s="34">
        <f t="shared" si="22"/>
        <v>6.1990017361111122E-2</v>
      </c>
      <c r="AK18" s="34">
        <f t="shared" si="22"/>
        <v>6.0746354166666676E-2</v>
      </c>
      <c r="AL18" s="34">
        <f t="shared" si="22"/>
        <v>6.0329799623842599E-2</v>
      </c>
      <c r="AM18" s="34">
        <f t="shared" si="22"/>
        <v>6.1036643518518535E-2</v>
      </c>
      <c r="AN18" s="34">
        <f t="shared" si="22"/>
        <v>6.0502032003520445E-2</v>
      </c>
      <c r="AO18" s="34">
        <f t="shared" si="22"/>
        <v>6.0795945469232275E-2</v>
      </c>
      <c r="AP18" s="34">
        <f t="shared" si="22"/>
        <v>6.0670599327809542E-2</v>
      </c>
      <c r="AQ18" s="34">
        <f t="shared" si="22"/>
        <v>6.0708189125795731E-2</v>
      </c>
      <c r="AR18" s="34">
        <f t="shared" si="22"/>
        <v>6.0706324105975221E-2</v>
      </c>
      <c r="AS18" s="34">
        <f t="shared" si="22"/>
        <v>6.0698461025711303E-2</v>
      </c>
      <c r="AT18" s="34">
        <f t="shared" si="22"/>
        <v>6.0705924939177217E-2</v>
      </c>
      <c r="AU18" s="34">
        <f t="shared" si="22"/>
        <v>6.0701279671803547E-2</v>
      </c>
      <c r="AV18" s="34">
        <f t="shared" si="22"/>
        <v>6.0703524576514414E-2</v>
      </c>
      <c r="AW18" s="34">
        <f t="shared" si="22"/>
        <v>6.0702700978802829E-2</v>
      </c>
      <c r="AX18" s="34">
        <f t="shared" si="22"/>
        <v>6.0702866601434959E-2</v>
      </c>
      <c r="AY18" s="34">
        <f t="shared" si="22"/>
        <v>6.0702927219256998E-2</v>
      </c>
      <c r="AZ18" s="34">
        <f t="shared" si="22"/>
        <v>6.0702831572507103E-2</v>
      </c>
      <c r="BA18" s="34">
        <f t="shared" si="22"/>
        <v>6.070290127470114E-2</v>
      </c>
      <c r="BB18" s="34">
        <f t="shared" si="22"/>
        <v>6.0702863460068979E-2</v>
      </c>
      <c r="BC18" s="34">
        <f t="shared" si="22"/>
        <v>6.0702879482146546E-2</v>
      </c>
      <c r="BD18" s="34">
        <f t="shared" si="22"/>
        <v>6.0702874782936136E-2</v>
      </c>
      <c r="BE18" s="34">
        <f t="shared" si="22"/>
        <v>6.0702874917253825E-2</v>
      </c>
      <c r="BF18" s="34">
        <f t="shared" si="22"/>
        <v>6.0702875983283937E-2</v>
      </c>
      <c r="BG18" s="34">
        <f t="shared" si="22"/>
        <v>6.0702875002064539E-2</v>
      </c>
      <c r="BH18" s="34">
        <f t="shared" si="22"/>
        <v>6.0702875605125994E-2</v>
      </c>
      <c r="BI18" s="34">
        <f t="shared" si="22"/>
        <v>6.0702875316725802E-2</v>
      </c>
      <c r="BJ18" s="34">
        <f t="shared" si="22"/>
        <v>6.0702875420890492E-2</v>
      </c>
      <c r="BK18" s="34">
        <f t="shared" si="22"/>
        <v>6.0702875401073809E-2</v>
      </c>
      <c r="BL18" s="34">
        <f t="shared" si="22"/>
        <v>6.0702875392408054E-2</v>
      </c>
      <c r="BM18" s="34">
        <f t="shared" si="22"/>
        <v>6.070287540510784E-2</v>
      </c>
      <c r="BN18" s="34">
        <f t="shared" si="22"/>
        <v>6.0702875396008008E-2</v>
      </c>
      <c r="BO18" s="34">
        <f t="shared" si="22"/>
        <v>6.0702875400891088E-2</v>
      </c>
      <c r="BP18" s="34">
        <f t="shared" si="22"/>
        <v>6.070287539884716E-2</v>
      </c>
      <c r="BQ18" s="34">
        <f t="shared" si="22"/>
        <v>6.0702875399431727E-2</v>
      </c>
      <c r="BR18" s="34">
        <f t="shared" si="22"/>
        <v>6.0702875399427841E-2</v>
      </c>
      <c r="BS18" s="34">
        <f t="shared" si="22"/>
        <v>6.0702875399283852E-2</v>
      </c>
      <c r="BT18" s="34">
        <f t="shared" si="22"/>
        <v>6.0702875399412784E-2</v>
      </c>
      <c r="BU18" s="34">
        <f t="shared" si="22"/>
        <v>6.0702875399334534E-2</v>
      </c>
      <c r="BV18" s="34">
        <f t="shared" si="22"/>
        <v>6.0702875399371553E-2</v>
      </c>
      <c r="BW18" s="34">
        <f t="shared" si="22"/>
        <v>6.0702875399358397E-2</v>
      </c>
      <c r="BX18" s="34">
        <f t="shared" si="22"/>
        <v>6.0702875399360749E-2</v>
      </c>
      <c r="BY18" s="34">
        <f t="shared" si="22"/>
        <v>6.070287539936197E-2</v>
      </c>
      <c r="BZ18" s="34">
        <f t="shared" si="22"/>
        <v>6.0702875399360305E-2</v>
      </c>
      <c r="CA18" s="34">
        <f t="shared" si="22"/>
        <v>6.0702875399361478E-2</v>
      </c>
      <c r="CB18" s="34">
        <f t="shared" si="22"/>
        <v>6.0702875399360846E-2</v>
      </c>
      <c r="CC18" s="34">
        <f t="shared" si="22"/>
        <v>6.0702875399361117E-2</v>
      </c>
      <c r="CD18" s="34">
        <f t="shared" si="22"/>
        <v>6.0702875399361034E-2</v>
      </c>
      <c r="CE18" s="34">
        <f t="shared" si="22"/>
        <v>6.0702875399361034E-2</v>
      </c>
      <c r="CF18" s="34">
        <f t="shared" si="22"/>
        <v>6.0702875399361061E-2</v>
      </c>
      <c r="CG18" s="34">
        <f t="shared" si="22"/>
        <v>6.0702875399361034E-2</v>
      </c>
      <c r="CH18" s="34">
        <f t="shared" si="22"/>
        <v>6.0702875399361048E-2</v>
      </c>
      <c r="CI18" s="34">
        <f t="shared" si="22"/>
        <v>6.0702875399361048E-2</v>
      </c>
      <c r="CJ18" s="34">
        <f t="shared" si="22"/>
        <v>6.0702875399361048E-2</v>
      </c>
      <c r="CK18" s="34">
        <f t="shared" si="22"/>
        <v>6.0702875399361048E-2</v>
      </c>
      <c r="CL18" s="34">
        <f t="shared" si="22"/>
        <v>6.0702875399361048E-2</v>
      </c>
      <c r="CM18" s="34">
        <f t="shared" si="22"/>
        <v>6.0702875399361048E-2</v>
      </c>
      <c r="CN18" s="34">
        <f t="shared" si="22"/>
        <v>6.0702875399361048E-2</v>
      </c>
      <c r="CO18" s="34">
        <f t="shared" si="22"/>
        <v>6.0702875399361048E-2</v>
      </c>
      <c r="CP18" s="34">
        <f t="shared" si="22"/>
        <v>6.0702875399361048E-2</v>
      </c>
      <c r="CQ18" s="34">
        <f t="shared" si="22"/>
        <v>6.0702875399361048E-2</v>
      </c>
      <c r="CR18" s="34">
        <f t="shared" ref="CR18:DZ18" si="23">CQ12*$D$18+CQ13*$E$18+CQ14*$F$18+CQ15*$G$18+CQ16*$H$18+CQ17*$I$18+CQ18*$J$18</f>
        <v>6.0702875399361048E-2</v>
      </c>
      <c r="CS18" s="34">
        <f t="shared" si="23"/>
        <v>6.0702875399361048E-2</v>
      </c>
      <c r="CT18" s="34">
        <f t="shared" si="23"/>
        <v>6.0702875399361048E-2</v>
      </c>
      <c r="CU18" s="34">
        <f t="shared" si="23"/>
        <v>6.0702875399361048E-2</v>
      </c>
      <c r="CV18" s="34">
        <f t="shared" si="23"/>
        <v>6.0702875399361048E-2</v>
      </c>
      <c r="CW18" s="34">
        <f t="shared" si="23"/>
        <v>6.0702875399361048E-2</v>
      </c>
      <c r="CX18" s="34">
        <f t="shared" si="23"/>
        <v>6.0702875399361048E-2</v>
      </c>
      <c r="CY18" s="34">
        <f t="shared" si="23"/>
        <v>6.0702875399361048E-2</v>
      </c>
      <c r="CZ18" s="34">
        <f t="shared" si="23"/>
        <v>6.0702875399361048E-2</v>
      </c>
      <c r="DA18" s="34">
        <f t="shared" si="23"/>
        <v>6.0702875399361048E-2</v>
      </c>
      <c r="DB18" s="34">
        <f t="shared" si="23"/>
        <v>6.0702875399361048E-2</v>
      </c>
      <c r="DC18" s="34">
        <f t="shared" si="23"/>
        <v>6.0702875399361048E-2</v>
      </c>
      <c r="DD18" s="34">
        <f t="shared" si="23"/>
        <v>6.0702875399361048E-2</v>
      </c>
      <c r="DE18" s="34">
        <f t="shared" si="23"/>
        <v>6.0702875399361048E-2</v>
      </c>
      <c r="DF18" s="34">
        <f t="shared" si="23"/>
        <v>6.0702875399361048E-2</v>
      </c>
      <c r="DG18" s="34">
        <f t="shared" si="23"/>
        <v>6.0702875399361048E-2</v>
      </c>
      <c r="DH18" s="34">
        <f t="shared" si="23"/>
        <v>6.0702875399361048E-2</v>
      </c>
      <c r="DI18" s="34">
        <f t="shared" si="23"/>
        <v>6.0702875399361048E-2</v>
      </c>
      <c r="DJ18" s="34">
        <f t="shared" si="23"/>
        <v>6.0702875399361048E-2</v>
      </c>
      <c r="DK18" s="34">
        <f t="shared" si="23"/>
        <v>6.0702875399361048E-2</v>
      </c>
      <c r="DL18" s="34">
        <f t="shared" si="23"/>
        <v>6.0702875399361048E-2</v>
      </c>
      <c r="DM18" s="34">
        <f t="shared" si="23"/>
        <v>6.0702875399361048E-2</v>
      </c>
      <c r="DN18" s="34">
        <f t="shared" si="23"/>
        <v>6.0702875399361048E-2</v>
      </c>
      <c r="DO18" s="34">
        <f t="shared" si="23"/>
        <v>6.0702875399361048E-2</v>
      </c>
      <c r="DP18" s="34">
        <f t="shared" si="23"/>
        <v>6.0702875399361048E-2</v>
      </c>
      <c r="DQ18" s="34">
        <f t="shared" si="23"/>
        <v>6.0702875399361048E-2</v>
      </c>
      <c r="DR18" s="34">
        <f t="shared" si="23"/>
        <v>6.0702875399361048E-2</v>
      </c>
      <c r="DS18" s="34">
        <f t="shared" si="23"/>
        <v>6.0702875399361048E-2</v>
      </c>
      <c r="DT18" s="34">
        <f t="shared" si="23"/>
        <v>6.0702875399361048E-2</v>
      </c>
      <c r="DU18" s="34">
        <f t="shared" si="23"/>
        <v>6.0702875399361048E-2</v>
      </c>
      <c r="DV18" s="34">
        <f t="shared" si="23"/>
        <v>6.0702875399361048E-2</v>
      </c>
      <c r="DW18" s="34">
        <f t="shared" si="23"/>
        <v>6.0702875399361048E-2</v>
      </c>
      <c r="DX18" s="34">
        <f t="shared" si="23"/>
        <v>6.0702875399361048E-2</v>
      </c>
      <c r="DY18" s="34">
        <f t="shared" si="23"/>
        <v>6.0702875399361048E-2</v>
      </c>
      <c r="DZ18" s="35">
        <f t="shared" si="23"/>
        <v>6.0702875399361048E-2</v>
      </c>
    </row>
    <row r="19" spans="2:130" ht="15" customHeight="1" thickBot="1" x14ac:dyDescent="0.35">
      <c r="B19" s="47"/>
      <c r="C19" s="48"/>
      <c r="D19" s="49"/>
      <c r="E19" s="49"/>
      <c r="F19" s="49"/>
      <c r="G19" s="50"/>
      <c r="H19" s="49"/>
      <c r="I19" s="49"/>
      <c r="J19" s="49"/>
      <c r="K19" s="48"/>
      <c r="L19" s="48"/>
      <c r="M19" s="48"/>
      <c r="N19" s="48"/>
      <c r="O19" s="48"/>
      <c r="P19" s="48"/>
      <c r="Q19" s="48"/>
      <c r="R19" s="77" t="s">
        <v>232</v>
      </c>
      <c r="S19" s="78"/>
      <c r="T19" s="74" t="str">
        <f ca="1">INDIRECT(LEFT(ADDRESS(1,S$11+30,4),LEN(ADDRESS(1,S$11+30,4))-1)&amp;TEXT(ROW(),"000"))</f>
        <v>未收敛</v>
      </c>
      <c r="U19" s="75"/>
      <c r="V19" s="75"/>
      <c r="W19" s="76"/>
      <c r="X19" s="48"/>
      <c r="Y19" s="48"/>
      <c r="Z19" s="48"/>
      <c r="AA19" s="48"/>
      <c r="AB19" s="57"/>
      <c r="AC19" s="46"/>
      <c r="AD19" s="73" t="s">
        <v>231</v>
      </c>
      <c r="AE19" s="37" t="str">
        <f t="shared" ref="AE19:BJ19" si="24">IF((ABS(AE12-AD12)+ABS(AE13-AD13)+ABS(AE14-AD14)+ABS(AE15-AD15)+ABS(AE16-AD16)+ABS(AE17-AD17)+ABS(AE18-AD18))&lt;=$Y$7,"已收敛","未收敛")</f>
        <v>未收敛</v>
      </c>
      <c r="AF19" s="36" t="str">
        <f t="shared" si="24"/>
        <v>未收敛</v>
      </c>
      <c r="AG19" s="37" t="str">
        <f t="shared" si="24"/>
        <v>未收敛</v>
      </c>
      <c r="AH19" s="37" t="str">
        <f t="shared" si="24"/>
        <v>未收敛</v>
      </c>
      <c r="AI19" s="37" t="str">
        <f t="shared" si="24"/>
        <v>未收敛</v>
      </c>
      <c r="AJ19" s="37" t="str">
        <f t="shared" si="24"/>
        <v>未收敛</v>
      </c>
      <c r="AK19" s="37" t="str">
        <f t="shared" si="24"/>
        <v>未收敛</v>
      </c>
      <c r="AL19" s="37" t="str">
        <f t="shared" si="24"/>
        <v>未收敛</v>
      </c>
      <c r="AM19" s="37" t="str">
        <f t="shared" si="24"/>
        <v>未收敛</v>
      </c>
      <c r="AN19" s="37" t="str">
        <f t="shared" si="24"/>
        <v>未收敛</v>
      </c>
      <c r="AO19" s="37" t="str">
        <f t="shared" si="24"/>
        <v>未收敛</v>
      </c>
      <c r="AP19" s="37" t="str">
        <f t="shared" si="24"/>
        <v>未收敛</v>
      </c>
      <c r="AQ19" s="37" t="str">
        <f t="shared" si="24"/>
        <v>未收敛</v>
      </c>
      <c r="AR19" s="37" t="str">
        <f t="shared" si="24"/>
        <v>未收敛</v>
      </c>
      <c r="AS19" s="37" t="str">
        <f t="shared" si="24"/>
        <v>未收敛</v>
      </c>
      <c r="AT19" s="37" t="str">
        <f t="shared" si="24"/>
        <v>未收敛</v>
      </c>
      <c r="AU19" s="37" t="str">
        <f t="shared" si="24"/>
        <v>未收敛</v>
      </c>
      <c r="AV19" s="37" t="str">
        <f t="shared" si="24"/>
        <v>未收敛</v>
      </c>
      <c r="AW19" s="37" t="str">
        <f t="shared" si="24"/>
        <v>未收敛</v>
      </c>
      <c r="AX19" s="37" t="str">
        <f t="shared" si="24"/>
        <v>未收敛</v>
      </c>
      <c r="AY19" s="37" t="str">
        <f t="shared" si="24"/>
        <v>未收敛</v>
      </c>
      <c r="AZ19" s="37" t="str">
        <f t="shared" si="24"/>
        <v>未收敛</v>
      </c>
      <c r="BA19" s="37" t="str">
        <f t="shared" si="24"/>
        <v>已收敛</v>
      </c>
      <c r="BB19" s="37" t="str">
        <f t="shared" si="24"/>
        <v>已收敛</v>
      </c>
      <c r="BC19" s="37" t="str">
        <f t="shared" si="24"/>
        <v>已收敛</v>
      </c>
      <c r="BD19" s="37" t="str">
        <f t="shared" si="24"/>
        <v>已收敛</v>
      </c>
      <c r="BE19" s="37" t="str">
        <f t="shared" si="24"/>
        <v>已收敛</v>
      </c>
      <c r="BF19" s="37" t="str">
        <f t="shared" si="24"/>
        <v>已收敛</v>
      </c>
      <c r="BG19" s="37" t="str">
        <f t="shared" si="24"/>
        <v>已收敛</v>
      </c>
      <c r="BH19" s="37" t="str">
        <f t="shared" si="24"/>
        <v>已收敛</v>
      </c>
      <c r="BI19" s="37" t="str">
        <f t="shared" si="24"/>
        <v>已收敛</v>
      </c>
      <c r="BJ19" s="37" t="str">
        <f t="shared" si="24"/>
        <v>已收敛</v>
      </c>
      <c r="BK19" s="37" t="str">
        <f t="shared" ref="BK19:CP19" si="25">IF((ABS(BK12-BJ12)+ABS(BK13-BJ13)+ABS(BK14-BJ14)+ABS(BK15-BJ15)+ABS(BK16-BJ16)+ABS(BK17-BJ17)+ABS(BK18-BJ18))&lt;=$Y$7,"已收敛","未收敛")</f>
        <v>已收敛</v>
      </c>
      <c r="BL19" s="37" t="str">
        <f t="shared" si="25"/>
        <v>已收敛</v>
      </c>
      <c r="BM19" s="37" t="str">
        <f t="shared" si="25"/>
        <v>已收敛</v>
      </c>
      <c r="BN19" s="37" t="str">
        <f t="shared" si="25"/>
        <v>已收敛</v>
      </c>
      <c r="BO19" s="37" t="str">
        <f t="shared" si="25"/>
        <v>已收敛</v>
      </c>
      <c r="BP19" s="37" t="str">
        <f t="shared" si="25"/>
        <v>已收敛</v>
      </c>
      <c r="BQ19" s="37" t="str">
        <f t="shared" si="25"/>
        <v>已收敛</v>
      </c>
      <c r="BR19" s="37" t="str">
        <f t="shared" si="25"/>
        <v>已收敛</v>
      </c>
      <c r="BS19" s="37" t="str">
        <f t="shared" si="25"/>
        <v>已收敛</v>
      </c>
      <c r="BT19" s="37" t="str">
        <f t="shared" si="25"/>
        <v>已收敛</v>
      </c>
      <c r="BU19" s="37" t="str">
        <f t="shared" si="25"/>
        <v>已收敛</v>
      </c>
      <c r="BV19" s="37" t="str">
        <f t="shared" si="25"/>
        <v>已收敛</v>
      </c>
      <c r="BW19" s="37" t="str">
        <f t="shared" si="25"/>
        <v>已收敛</v>
      </c>
      <c r="BX19" s="37" t="str">
        <f t="shared" si="25"/>
        <v>已收敛</v>
      </c>
      <c r="BY19" s="37" t="str">
        <f t="shared" si="25"/>
        <v>已收敛</v>
      </c>
      <c r="BZ19" s="37" t="str">
        <f t="shared" si="25"/>
        <v>已收敛</v>
      </c>
      <c r="CA19" s="37" t="str">
        <f t="shared" si="25"/>
        <v>已收敛</v>
      </c>
      <c r="CB19" s="37" t="str">
        <f t="shared" si="25"/>
        <v>已收敛</v>
      </c>
      <c r="CC19" s="37" t="str">
        <f t="shared" si="25"/>
        <v>已收敛</v>
      </c>
      <c r="CD19" s="37" t="str">
        <f t="shared" si="25"/>
        <v>已收敛</v>
      </c>
      <c r="CE19" s="37" t="str">
        <f t="shared" si="25"/>
        <v>已收敛</v>
      </c>
      <c r="CF19" s="37" t="str">
        <f t="shared" si="25"/>
        <v>已收敛</v>
      </c>
      <c r="CG19" s="37" t="str">
        <f t="shared" si="25"/>
        <v>已收敛</v>
      </c>
      <c r="CH19" s="37" t="str">
        <f t="shared" si="25"/>
        <v>已收敛</v>
      </c>
      <c r="CI19" s="37" t="str">
        <f t="shared" si="25"/>
        <v>已收敛</v>
      </c>
      <c r="CJ19" s="37" t="str">
        <f t="shared" si="25"/>
        <v>已收敛</v>
      </c>
      <c r="CK19" s="37" t="str">
        <f t="shared" si="25"/>
        <v>已收敛</v>
      </c>
      <c r="CL19" s="37" t="str">
        <f t="shared" si="25"/>
        <v>已收敛</v>
      </c>
      <c r="CM19" s="37" t="str">
        <f t="shared" si="25"/>
        <v>已收敛</v>
      </c>
      <c r="CN19" s="37" t="str">
        <f t="shared" si="25"/>
        <v>已收敛</v>
      </c>
      <c r="CO19" s="37" t="str">
        <f t="shared" si="25"/>
        <v>已收敛</v>
      </c>
      <c r="CP19" s="37" t="str">
        <f t="shared" si="25"/>
        <v>已收敛</v>
      </c>
      <c r="CQ19" s="37" t="str">
        <f t="shared" ref="CQ19:DV19" si="26">IF((ABS(CQ12-CP12)+ABS(CQ13-CP13)+ABS(CQ14-CP14)+ABS(CQ15-CP15)+ABS(CQ16-CP16)+ABS(CQ17-CP17)+ABS(CQ18-CP18))&lt;=$Y$7,"已收敛","未收敛")</f>
        <v>已收敛</v>
      </c>
      <c r="CR19" s="37" t="str">
        <f t="shared" si="26"/>
        <v>已收敛</v>
      </c>
      <c r="CS19" s="37" t="str">
        <f t="shared" si="26"/>
        <v>已收敛</v>
      </c>
      <c r="CT19" s="37" t="str">
        <f t="shared" si="26"/>
        <v>已收敛</v>
      </c>
      <c r="CU19" s="37" t="str">
        <f t="shared" si="26"/>
        <v>已收敛</v>
      </c>
      <c r="CV19" s="37" t="str">
        <f t="shared" si="26"/>
        <v>已收敛</v>
      </c>
      <c r="CW19" s="37" t="str">
        <f t="shared" si="26"/>
        <v>已收敛</v>
      </c>
      <c r="CX19" s="37" t="str">
        <f t="shared" si="26"/>
        <v>已收敛</v>
      </c>
      <c r="CY19" s="37" t="str">
        <f t="shared" si="26"/>
        <v>已收敛</v>
      </c>
      <c r="CZ19" s="37" t="str">
        <f t="shared" si="26"/>
        <v>已收敛</v>
      </c>
      <c r="DA19" s="37" t="str">
        <f t="shared" si="26"/>
        <v>已收敛</v>
      </c>
      <c r="DB19" s="37" t="str">
        <f t="shared" si="26"/>
        <v>已收敛</v>
      </c>
      <c r="DC19" s="37" t="str">
        <f t="shared" si="26"/>
        <v>已收敛</v>
      </c>
      <c r="DD19" s="37" t="str">
        <f t="shared" si="26"/>
        <v>已收敛</v>
      </c>
      <c r="DE19" s="37" t="str">
        <f t="shared" si="26"/>
        <v>已收敛</v>
      </c>
      <c r="DF19" s="37" t="str">
        <f t="shared" si="26"/>
        <v>已收敛</v>
      </c>
      <c r="DG19" s="37" t="str">
        <f t="shared" si="26"/>
        <v>已收敛</v>
      </c>
      <c r="DH19" s="37" t="str">
        <f t="shared" si="26"/>
        <v>已收敛</v>
      </c>
      <c r="DI19" s="37" t="str">
        <f t="shared" si="26"/>
        <v>已收敛</v>
      </c>
      <c r="DJ19" s="37" t="str">
        <f t="shared" si="26"/>
        <v>已收敛</v>
      </c>
      <c r="DK19" s="37" t="str">
        <f t="shared" si="26"/>
        <v>已收敛</v>
      </c>
      <c r="DL19" s="37" t="str">
        <f t="shared" si="26"/>
        <v>已收敛</v>
      </c>
      <c r="DM19" s="37" t="str">
        <f t="shared" si="26"/>
        <v>已收敛</v>
      </c>
      <c r="DN19" s="37" t="str">
        <f t="shared" si="26"/>
        <v>已收敛</v>
      </c>
      <c r="DO19" s="37" t="str">
        <f t="shared" si="26"/>
        <v>已收敛</v>
      </c>
      <c r="DP19" s="37" t="str">
        <f t="shared" si="26"/>
        <v>已收敛</v>
      </c>
      <c r="DQ19" s="37" t="str">
        <f t="shared" si="26"/>
        <v>已收敛</v>
      </c>
      <c r="DR19" s="37" t="str">
        <f t="shared" si="26"/>
        <v>已收敛</v>
      </c>
      <c r="DS19" s="37" t="str">
        <f t="shared" si="26"/>
        <v>已收敛</v>
      </c>
      <c r="DT19" s="37" t="str">
        <f t="shared" si="26"/>
        <v>已收敛</v>
      </c>
      <c r="DU19" s="37" t="str">
        <f t="shared" si="26"/>
        <v>已收敛</v>
      </c>
      <c r="DV19" s="37" t="str">
        <f t="shared" si="26"/>
        <v>已收敛</v>
      </c>
      <c r="DW19" s="37" t="str">
        <f t="shared" ref="DW19:DZ19" si="27">IF((ABS(DW12-DV12)+ABS(DW13-DV13)+ABS(DW14-DV14)+ABS(DW15-DV15)+ABS(DW16-DV16)+ABS(DW17-DV17)+ABS(DW18-DV18))&lt;=$Y$7,"已收敛","未收敛")</f>
        <v>已收敛</v>
      </c>
      <c r="DX19" s="37" t="str">
        <f t="shared" si="27"/>
        <v>已收敛</v>
      </c>
      <c r="DY19" s="37" t="str">
        <f t="shared" si="27"/>
        <v>已收敛</v>
      </c>
      <c r="DZ19" s="38" t="str">
        <f t="shared" si="27"/>
        <v>已收敛</v>
      </c>
    </row>
    <row r="20" spans="2:130" ht="3.5" customHeight="1" x14ac:dyDescent="0.3"/>
    <row r="25" spans="2:130" x14ac:dyDescent="0.3">
      <c r="H25" s="7">
        <f>MAX(SUM(T3:T9),1)</f>
        <v>4</v>
      </c>
    </row>
  </sheetData>
  <sheetProtection algorithmName="SHA-512" hashValue="p3MrVb8TokCAemM2cyPZYtt8ETwbIy7yiof0RhA5hcCMuNFiprUo9CUb3Ecqhvp5E2Io5z+/1SWVl/79ST1D1Q==" saltValue="Kav5DsA4/Wq6tpfpNfHvVg==" spinCount="100000" sheet="1" objects="1" scenarios="1"/>
  <mergeCells count="45">
    <mergeCell ref="B12:B18"/>
    <mergeCell ref="M3:M9"/>
    <mergeCell ref="M12:M18"/>
    <mergeCell ref="C2:K2"/>
    <mergeCell ref="C11:K11"/>
    <mergeCell ref="B3:B9"/>
    <mergeCell ref="G1:R1"/>
    <mergeCell ref="R18:S18"/>
    <mergeCell ref="R16:S16"/>
    <mergeCell ref="R12:S12"/>
    <mergeCell ref="R13:S13"/>
    <mergeCell ref="R14:S14"/>
    <mergeCell ref="R15:S15"/>
    <mergeCell ref="R17:S17"/>
    <mergeCell ref="N2:V2"/>
    <mergeCell ref="P9:Q9"/>
    <mergeCell ref="N11:P11"/>
    <mergeCell ref="P3:Q3"/>
    <mergeCell ref="P4:Q4"/>
    <mergeCell ref="P5:Q5"/>
    <mergeCell ref="P6:Q6"/>
    <mergeCell ref="P7:Q7"/>
    <mergeCell ref="P8:Q8"/>
    <mergeCell ref="T15:W15"/>
    <mergeCell ref="Y7:AA7"/>
    <mergeCell ref="Y6:AA6"/>
    <mergeCell ref="Y10:AA10"/>
    <mergeCell ref="Y12:Z12"/>
    <mergeCell ref="Y13:Z13"/>
    <mergeCell ref="Y11:Z11"/>
    <mergeCell ref="Y14:Z14"/>
    <mergeCell ref="Y15:Z15"/>
    <mergeCell ref="R10:W10"/>
    <mergeCell ref="T11:W11"/>
    <mergeCell ref="T12:W12"/>
    <mergeCell ref="T13:W13"/>
    <mergeCell ref="T14:W14"/>
    <mergeCell ref="T19:W19"/>
    <mergeCell ref="R19:S19"/>
    <mergeCell ref="Y16:Z16"/>
    <mergeCell ref="Y17:Z17"/>
    <mergeCell ref="Y18:Z18"/>
    <mergeCell ref="T16:W16"/>
    <mergeCell ref="T17:W17"/>
    <mergeCell ref="T18:W18"/>
  </mergeCells>
  <phoneticPr fontId="2" type="noConversion"/>
  <conditionalFormatting sqref="AE19:DZ19">
    <cfRule type="cellIs" dxfId="12" priority="18" operator="equal">
      <formula>"已收敛"</formula>
    </cfRule>
  </conditionalFormatting>
  <conditionalFormatting sqref="AE19:DZ19">
    <cfRule type="cellIs" dxfId="11" priority="17" operator="equal">
      <formula>"未收敛"</formula>
    </cfRule>
  </conditionalFormatting>
  <conditionalFormatting sqref="D12:J18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T19">
    <cfRule type="cellIs" dxfId="8" priority="11" operator="equal">
      <formula>"已收敛"</formula>
    </cfRule>
  </conditionalFormatting>
  <conditionalFormatting sqref="T19">
    <cfRule type="cellIs" dxfId="7" priority="10" operator="equal">
      <formula>"未收敛"</formula>
    </cfRule>
  </conditionalFormatting>
  <conditionalFormatting sqref="T12:W12">
    <cfRule type="expression" dxfId="6" priority="7">
      <formula>(T19="未收敛")</formula>
    </cfRule>
  </conditionalFormatting>
  <conditionalFormatting sqref="T13:W13">
    <cfRule type="expression" dxfId="5" priority="6">
      <formula>(T19="未收敛")</formula>
    </cfRule>
  </conditionalFormatting>
  <conditionalFormatting sqref="T14:W14">
    <cfRule type="expression" dxfId="4" priority="5">
      <formula>(T19="未收敛")</formula>
    </cfRule>
  </conditionalFormatting>
  <conditionalFormatting sqref="T15:W15">
    <cfRule type="expression" dxfId="3" priority="4">
      <formula>(T19="未收敛")</formula>
    </cfRule>
  </conditionalFormatting>
  <conditionalFormatting sqref="T16:W16">
    <cfRule type="expression" dxfId="2" priority="3">
      <formula>(T19="未收敛")</formula>
    </cfRule>
  </conditionalFormatting>
  <conditionalFormatting sqref="T17:W17">
    <cfRule type="expression" dxfId="1" priority="2">
      <formula>(T19="未收敛")</formula>
    </cfRule>
  </conditionalFormatting>
  <conditionalFormatting sqref="T18:W18">
    <cfRule type="expression" dxfId="0" priority="1">
      <formula>(T19="未收敛")</formula>
    </cfRule>
  </conditionalFormatting>
  <dataValidations count="4">
    <dataValidation type="whole" allowBlank="1" showInputMessage="1" showErrorMessage="1" errorTitle="迭代次数数据错误！" error="1～100之间" sqref="S11">
      <formula1>1</formula1>
      <formula2>100</formula2>
    </dataValidation>
    <dataValidation type="whole" allowBlank="1" showInputMessage="1" showErrorMessage="1" errorTitle="邻接矩阵数据错误！" error="0或者1" sqref="D3:J9">
      <formula1>0</formula1>
      <formula2>1</formula2>
    </dataValidation>
    <dataValidation type="decimal" operator="greaterThanOrEqual" allowBlank="1" showInputMessage="1" showErrorMessage="1" errorTitle="初始值输入错误！" error="必须&gt;=0" sqref="O12:O18">
      <formula1>0</formula1>
    </dataValidation>
    <dataValidation type="decimal" allowBlank="1" showInputMessage="1" showErrorMessage="1" errorTitle="收敛误差给定不正确！" error="0.0～1.0之间" sqref="Y7 AA8:AC8">
      <formula1>0</formula1>
      <formula2>1</formula2>
    </dataValidation>
  </dataValidations>
  <pageMargins left="0.11811023622047245" right="0.11811023622047245" top="0.74803149606299213" bottom="0.15748031496062992" header="0.31496062992125984" footer="0.19685039370078741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7"/>
  <sheetViews>
    <sheetView workbookViewId="0">
      <selection activeCell="C8" sqref="C8"/>
    </sheetView>
  </sheetViews>
  <sheetFormatPr defaultRowHeight="14" x14ac:dyDescent="0.25"/>
  <cols>
    <col min="3" max="3" width="60" bestFit="1" customWidth="1"/>
  </cols>
  <sheetData>
    <row r="1" spans="3:3" x14ac:dyDescent="0.25">
      <c r="C1">
        <f>X15*C15+X16*D15+X17*E15+X18*F15+X19*G15+X20*H15+X21*I15</f>
        <v>0</v>
      </c>
    </row>
    <row r="2" spans="3:3" x14ac:dyDescent="0.25">
      <c r="C2">
        <f>X15*C16+X16*D16+X17*E16+X18*F16+X19*G16+X20*H16+X21*I16</f>
        <v>0</v>
      </c>
    </row>
    <row r="3" spans="3:3" x14ac:dyDescent="0.25">
      <c r="C3">
        <f>X15*C17+X16*D17+X17*E17+X18*F17+X19*G17+X20*H17+X21*I17</f>
        <v>0</v>
      </c>
    </row>
    <row r="4" spans="3:3" x14ac:dyDescent="0.25">
      <c r="C4">
        <f>X15*C18+X16*D18+X17*E18+X18*F18+X19*G18+X20*H18+X21*I18</f>
        <v>0</v>
      </c>
    </row>
    <row r="5" spans="3:3" x14ac:dyDescent="0.25">
      <c r="C5">
        <f>X15*C19+X16*D19+X17*E19+X18*F19+X19*G19+X20*H19+X21*I19</f>
        <v>0</v>
      </c>
    </row>
    <row r="6" spans="3:3" x14ac:dyDescent="0.25">
      <c r="C6">
        <f>X15*C20+X16*D20+X17*E20+X18*F20+X19*G20+X20*H20+X21*I20</f>
        <v>0</v>
      </c>
    </row>
    <row r="7" spans="3:3" x14ac:dyDescent="0.25">
      <c r="C7">
        <f>X15*C21+X16*D21+X17*E21+X18*F21+X19*G21+X20*H21+X21*I21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2017-10-28T10:26:47Z</dcterms:modified>
</cp:coreProperties>
</file>