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D:\Learn\ChicagoCourse\Y1 Winter\ContentAnalysis\Code\Homework-Notebooks-2024-Winter\dateappdata\"/>
    </mc:Choice>
  </mc:AlternateContent>
  <xr:revisionPtr revIDLastSave="0" documentId="13_ncr:1_{73F74F2E-8031-4357-A371-9DFBE2F31C02}" xr6:coauthVersionLast="47" xr6:coauthVersionMax="47" xr10:uidLastSave="{00000000-0000-0000-0000-000000000000}"/>
  <bookViews>
    <workbookView xWindow="-98" yWindow="-98" windowWidth="21795" windowHeight="12975" xr2:uid="{61F6955E-49AD-4783-BC83-EC55FE6B5BBA}"/>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7" i="1" l="1"/>
  <c r="Y5" i="1"/>
  <c r="Y3" i="1"/>
  <c r="X7" i="1"/>
  <c r="X5" i="1"/>
  <c r="X3" i="1"/>
  <c r="W7" i="1"/>
  <c r="W5" i="1"/>
  <c r="W3" i="1"/>
  <c r="V79" i="1"/>
  <c r="U79" i="1"/>
  <c r="T79" i="1"/>
  <c r="V77" i="1"/>
  <c r="U77" i="1"/>
  <c r="T77" i="1"/>
  <c r="V75" i="1"/>
  <c r="U75" i="1"/>
  <c r="T75" i="1"/>
  <c r="V71" i="1"/>
  <c r="U71" i="1"/>
  <c r="T71" i="1"/>
  <c r="V69" i="1"/>
  <c r="U69" i="1"/>
  <c r="T69" i="1"/>
  <c r="V67" i="1"/>
  <c r="U67" i="1"/>
  <c r="T67" i="1"/>
  <c r="V63" i="1"/>
  <c r="U63" i="1"/>
  <c r="T63" i="1"/>
  <c r="V61" i="1"/>
  <c r="U61" i="1"/>
  <c r="T61" i="1"/>
  <c r="V59" i="1"/>
  <c r="U59" i="1"/>
  <c r="T59" i="1"/>
  <c r="V55" i="1"/>
  <c r="U55" i="1"/>
  <c r="T55" i="1"/>
  <c r="V53" i="1"/>
  <c r="U53" i="1"/>
  <c r="T53" i="1"/>
  <c r="V51" i="1"/>
  <c r="U51" i="1"/>
  <c r="T51" i="1"/>
  <c r="V47" i="1"/>
  <c r="U47" i="1"/>
  <c r="T47" i="1"/>
  <c r="V45" i="1"/>
  <c r="U45" i="1"/>
  <c r="T45" i="1"/>
  <c r="V43" i="1"/>
  <c r="U43" i="1"/>
  <c r="T43" i="1"/>
  <c r="V39" i="1"/>
  <c r="U39" i="1"/>
  <c r="T39" i="1"/>
  <c r="V37" i="1"/>
  <c r="U37" i="1"/>
  <c r="T37" i="1"/>
  <c r="V35" i="1"/>
  <c r="U35" i="1"/>
  <c r="T35" i="1"/>
  <c r="V31" i="1"/>
  <c r="U31" i="1"/>
  <c r="T31" i="1"/>
  <c r="V29" i="1"/>
  <c r="U29" i="1"/>
  <c r="T29" i="1"/>
  <c r="V27" i="1"/>
  <c r="U27" i="1"/>
  <c r="T27" i="1"/>
  <c r="V23" i="1"/>
  <c r="U23" i="1"/>
  <c r="T23" i="1"/>
  <c r="V21" i="1"/>
  <c r="U21" i="1"/>
  <c r="T21" i="1"/>
  <c r="V19" i="1"/>
  <c r="U19" i="1"/>
  <c r="T19" i="1"/>
  <c r="V15" i="1"/>
  <c r="U15" i="1"/>
  <c r="T15" i="1"/>
  <c r="V13" i="1"/>
  <c r="U13" i="1"/>
  <c r="T13" i="1"/>
  <c r="V11" i="1"/>
  <c r="U11" i="1"/>
  <c r="T11" i="1"/>
  <c r="V7" i="1"/>
  <c r="V5" i="1"/>
  <c r="V3" i="1"/>
  <c r="U7" i="1"/>
  <c r="U5" i="1"/>
  <c r="U3" i="1"/>
  <c r="T7" i="1"/>
  <c r="T5" i="1"/>
  <c r="T3" i="1"/>
  <c r="S7" i="1"/>
  <c r="S5" i="1"/>
  <c r="S3" i="1"/>
  <c r="Q79" i="1"/>
  <c r="Q77" i="1"/>
  <c r="Q75" i="1"/>
  <c r="Q71" i="1"/>
  <c r="Q69" i="1"/>
  <c r="Q67" i="1"/>
  <c r="Q63" i="1"/>
  <c r="Q61" i="1"/>
  <c r="Q59" i="1"/>
  <c r="Q55" i="1"/>
  <c r="Q53" i="1"/>
  <c r="Q51" i="1"/>
  <c r="Q47" i="1"/>
  <c r="Q45" i="1"/>
  <c r="Q43" i="1"/>
  <c r="Q39" i="1"/>
  <c r="Q37" i="1"/>
  <c r="Q35" i="1"/>
  <c r="Q31" i="1"/>
  <c r="Q29" i="1"/>
  <c r="Q27" i="1"/>
  <c r="Q23" i="1"/>
  <c r="Q21" i="1"/>
  <c r="Q19" i="1"/>
  <c r="Q15" i="1"/>
  <c r="Q13" i="1"/>
  <c r="Q11" i="1"/>
  <c r="Q7" i="1"/>
  <c r="Q5" i="1"/>
  <c r="Q3" i="1"/>
</calcChain>
</file>

<file path=xl/sharedStrings.xml><?xml version="1.0" encoding="utf-8"?>
<sst xmlns="http://schemas.openxmlformats.org/spreadsheetml/2006/main" count="324" uniqueCount="90">
  <si>
    <t>Candidate Index</t>
    <phoneticPr fontId="1" type="noConversion"/>
  </si>
  <si>
    <t>Score</t>
    <phoneticPr fontId="1" type="noConversion"/>
  </si>
  <si>
    <t>About Me</t>
    <phoneticPr fontId="1" type="noConversion"/>
  </si>
  <si>
    <t>Hey there! I'm a 26-year-old guy from an Indian background, working in the tech industry as a computer hardware/software professional. I have a passion for technology and love diving into new projects and challenges. In my free time, I enjoy socializing with friends over a drink or two, and occasionally indulging in some recreational activities. I value honesty, loyalty, and have a great sense of humor. I'm looking to meet someone who shares similar interests and values, and who's up for some fun and adventure. Let's see where this journey takes us!</t>
  </si>
  <si>
    <t xml:space="preserve">Message Me if </t>
    <phoneticPr fontId="1" type="noConversion"/>
  </si>
  <si>
    <t>Message me if you're looking for someone who is passionate about technology and constantly learning new things. I love exploring new software and hardware and can talk for hours about the latest trends in the tech world. If you enjoy deep conversations and have a curious mind, we'll definitely hit it off. I'm always up for trying new experiences and going on adventures, so if you're looking for someone who is open-minded and spontaneous, don't hesitate to reach out. Let's grab a drink and see where the conversation takes us!</t>
    <phoneticPr fontId="1" type="noConversion"/>
  </si>
  <si>
    <t>Hey there! I'm a laid-back guy who loves exploring new software and hardware technologies. My job in the computer industry keeps me on my toes, but I always make time for socializing and enjoying a drink with good company. When I'm not busy at work, you can find me unwinding with some occasional drug use or hitting the gym for a good workout. I'm all about balance in life and believe in living it to the fullest. If you're looking for someone who can hold a conversation about tech or just want to relax and have a good time, I'm your guy!</t>
    <phoneticPr fontId="1" type="noConversion"/>
  </si>
  <si>
    <t>Message me if you're looking for someone who enjoys deep conversations about technology, culture, and life in general. I'm always up for trying new restaurants or bars, exploring new cities, or just spending a cozy night in with a good movie or book. I value honesty, loyalty, and a good sense of humor. If you're someone who shares these values and is looking for a genuine connection, I'd love to get to know you better. Let's see where this journey takes us together!</t>
    <phoneticPr fontId="1" type="noConversion"/>
  </si>
  <si>
    <t>born and raised on the east coast, d.c. metro-area. maryland specifically.  i'm an very laid back guy. i like to hang out with friends and party/chill at local parks, down fillmore st. and lower haight.  ok, so i thought i'd add some real personal stuff.  (actual most private thing i am willing to admit) i have pretty intense emotions, and so it try to keep them controlled. my first crush was for 7 years and started in kindergarten.  ----------------------------------------- i come from a very close family. most people think my parents are crazy when i tell them this, but i'm required to call them once a day. i don't always, but i usually at least call every other day. it not that they are crazy, it just that they want to be sure that i'm ok and know what's going on in my life. truthfully, after three days i get worried about them.  i'm a nerd, a pretty big one. until my the beginning of my first semester of college i was on track to becoming an aerospace engineer with a focus in physics and aeronautics, masters and bachelors in a five year accelerated program, but i didn't know why. my fathers an engineer, so is my sister, uncles, and friends.  i ended up leaving my university, and started to study computer science. it seemed like something i could apply to a more intense masters at a later time, make money with, and enjoy. i went to the cold tundra that is minnesota to continue my studies. there, for the first time in my life i "danced like no one was watching". i started to live my life by making my own, sometimes stupid, decisions. but as they say, "we learn more from being wrong than from being right".  i moved to san francisco about 10 months ago now, because i always loved this city.  i currently work as a independent developer for mobile apps, and web.  sorry didn't mean to make it so long but, that my story.</t>
  </si>
  <si>
    <t>you wanna hangout, get a drink, or something.</t>
  </si>
  <si>
    <t>Hey there! I'm a laid-back guy who loves to travel and explore new places. I'm currently working in the hospitality industry while also pursuing my college degree. I have a deep appreciation for my Native American and white heritage, and love learning about different cultures and traditions. In my free time, you can find me socializing over a drink or two, and occasionally indulging in some recreational substances. I'm open-minded and always up for a good conversation or a spontaneous adventure. Let's grab a drink and see where things go!</t>
    <phoneticPr fontId="1" type="noConversion"/>
  </si>
  <si>
    <t>Message me if you're up for deep conversations over a few drinks, exploring new places and cultures, and are open-minded about spirituality and belief systems. Let's chat about our favorite books, share our travel experiences, and maybe even plan a spontaneous road trip together. If you're passionate about social justice issues and love to dance until the sun comes up, we'll definitely get along. Bonus points if you can introduce me to some new music or show me your favorite hiking spot. Let's make some unforgettable memories together!</t>
    <phoneticPr fontId="1" type="noConversion"/>
  </si>
  <si>
    <t>Hey there! I'm a laid-back guy who loves to travel and experience new cultures. I'm currently working in the hospitality industry while studying at college. I enjoy going out with friends for a few drinks and hitting the clubs, but I also appreciate a quiet night in with a good book or movie. I'm proud of my Native American and white heritage, and I love sharing stories about my background. I'm always up for an adventure and looking for someone who can keep up with my spontaneity. Let's see where this journey takes us!</t>
    <phoneticPr fontId="1" type="noConversion"/>
  </si>
  <si>
    <t>Message me if you're up for spontaneous adventures and deep conversations over a few drinks. If you're looking for someone who loves to travel and explore new cultures, I'm your guy. Let's share stories about our experiences and create new memories together. Whether it's a night out dancing or a cozy night in watching Netflix, I'm always up for a good time. Bonus points if you're passionate about social justice and love to discuss current events. Let's see where this journey takes us, message me if you're ready for a fun and meaningful connection.</t>
    <phoneticPr fontId="1" type="noConversion"/>
  </si>
  <si>
    <t>well hello there you beautiful thing !!! you must be looking here to learn a little bit about me. if you really want to get to know me look at some of the pictures on my facebook wall. you will figure it out . . . lolz. other then my partying side im a third year culinary arts and hospitality mayjor at laney college in oakland. although im taking a semester off to do some working. fuck capitalism and its greedy ass politics. i can be the most loving and considerate person you know or the bitch on wheels. i am not a mean person until you say or do something that insults me or one of my friends and believe me honey im the loudest one of all them bitches !!!! and i don't mind getting my hands dirty either. ;) i love the outdoors hiking biking rollerblading skiing snowboarding long-boarding have i mentioned music? well it has raised me . . . (no offence but everybody's mom is kinda crazy in one way or the other weather or not they let you know or not lolz) but i love my mom just the same :)</t>
  </si>
  <si>
    <t>if you want to talk to me. . . obviously, and are not put in an uncomfortable mood by meeting someone off of a site like this in person</t>
  </si>
  <si>
    <t>Hey there! I'm a down-to-earth 22-year-old who loves meeting new people and exploring the world around me. I consider myself open-minded and always willing to listen to different perspectives. In my free time, you can find me reading a good book, trying out new recipes in the kitchen, or going on adventures in nature. I value meaningful conversations and connections, so if you're someone who enjoys deep discussions and has a great sense of humor, we'll definitely hit it off. Let's grab a drink and see where the night takes us!</t>
    <phoneticPr fontId="1" type="noConversion"/>
  </si>
  <si>
    <t>Message me if you're up for deep conversations about the universe and the meaning of life, or if you want to go on spontaneous adventures exploring new places. I'm always looking for someone who can make me laugh and challenge me intellectually. If you're open-minded and accepting of different perspectives, we'll get along just fine. Bonus points if you're passionate about making a positive impact on the world and enjoy trying new things. Let's grab a drink or coffee and see where the conversation takes us!</t>
    <phoneticPr fontId="1" type="noConversion"/>
  </si>
  <si>
    <t>Hey there! I'm a fun-loving, adventurous 22-year-old looking to meet new people and make some memories. I love going out with friends, trying new foods, and exploring new places. I have a passion for music, art, and all things creative. I'm a social drinker and always down for a good time. I value honesty and kindness above all else and am looking for someone who shares those values. Let's grab a drink and see where the night takes us!</t>
    <phoneticPr fontId="1" type="noConversion"/>
  </si>
  <si>
    <t>Message me if you're looking for someone who is open-minded, outgoing, and always up for a good time. Whether we're hitting up a new bar in town or binge-watching our favorite shows on Netflix, I'm down for anything as long as we're having fun. I love deep conversations and getting to know new people, so if you're someone who can keep me on my toes intellectually, then I want to hear from you. Bonus points if you're passionate about something in life and can make me laugh until my stomach hurts. Let's see where this connection takes us!</t>
    <phoneticPr fontId="1" type="noConversion"/>
  </si>
  <si>
    <t>jesus. who knew a week in new york would get me this many messages? hint: asking me how many inches i can handle won't get you anything. thanks, ny!  in other news, i just logged in after a week or something, so give me a minute for cthulu's sake. you sexy bastard(s).</t>
  </si>
  <si>
    <t>-you're bruce wayne, or another rich idiot with no day job -you have a poodle and you don't give it stupid shit haircuts -you want a job at a tanning salon in sf (??) -you want to use the tanning bed for free! (this requires an exchange) -you want to talk about emma watson</t>
  </si>
  <si>
    <t>Hey there! I'm a 23-year-old theist who is currently focused on my education in the field of medicine. I enjoy socializing and having a few drinks with friends, but I'm not into smoking or drugs. I consider myself straight and am looking for someone who shares similar values and beliefs. I'm passionate about helping others and making a difference in the world through my work in healthcare. In my free time, I love to travel, try new foods, and spend time outdoors. If you're looking for someone who is caring, driven, and loves to have a good time, then I may be the perfect match for you!</t>
    <phoneticPr fontId="1" type="noConversion"/>
  </si>
  <si>
    <t>Message me if you're looking for someone who is passionate about helping others and making a difference in the world. I'm currently studying medicine and working towards my degree in healthcare. I love to socialize and enjoy a drink or two with friends, but I also prioritize my health and well-being. I value open communication, honesty, and loyalty in a relationship. If you're looking for a caring and compassionate partner who is driven and ambitious, I'd love to get to know you better. Can't wait to see where this journey takes us!</t>
    <phoneticPr fontId="1" type="noConversion"/>
  </si>
  <si>
    <t>I'm a 23-year-old woman who is passionate about the field of medicine and health. Currently working towards my degree, I am dedicated to helping others and making a difference in the world. In my free time, I enjoy socializing with friends and having a good time. I am a straight individual looking for someone who shares similar values and interests. I value honesty and communication in a relationship, and I am looking for someone who is ambitious and driven. Overall, I am a caring and compassionate person who is ready to find someone special to share my life with.</t>
    <phoneticPr fontId="1" type="noConversion"/>
  </si>
  <si>
    <t>Message me if you're looking for someone who is passionate about helping others and is dedicated to their career in the medicine / health field. I love having deep conversations about meaningful topics and exploring new places and experiences. I value honesty, loyalty, and open-mindedness in a partner, and I'm always up for trying new things and making memories together. If you're someone who appreciates a good sense of humor and enjoys spending quality time with a caring and compassionate individual, then don't hesitate to reach out and see if we click!</t>
    <phoneticPr fontId="1" type="noConversion"/>
  </si>
  <si>
    <t>in a word? cowgirl. i've got horses, dogs, and cats. i drive a truck and its never really clean. i rarely am without at least one of my dogs (they both go to work, school, safeway, stores, errands, etc). one is a rottweiler, the other a border collie and both smarter than some people i know. i love to be outside doing anything really (except swim, i don't know how - wanting to learn at some point though). hiking, camping, atv-ing, paintball, shooting, driving, horseback riding, biking, jogging, etc. if the weather is nice then i'm outside enjoying it in one way or another!  honesty goes a long way with me. i can't stress this enough. its simple, but surprisingly the one thing most people can't provide.  i'd like to think i am pretty laid-back and easy going. i can make decisions but most of the time i'm fine just going with the flow - i'd rather enjoy time spent with someone/group of friends then to stress over the details of what we do. i tend to be a quiet individual until i get to know someone. overall i've gotten over my shy tendencies in the past few years, but a few still remain - sorry if you were looking for perfect! i'm ambitious and determined career-wise but also willing to make the time for someone if they can do the same (and are worth it).  what i look for: honesty, sarcastic/smart-ass type of humor, guys that love the outdoors as much as i do, someone who doesn't lie, is communicative when necessary, and is drama free please! i am young but mature for my age. i know how to have fun, but i don't have time or the desire for bullshit.</t>
  </si>
  <si>
    <t>you like country music, animals, being active outdoors, and know how to have a good time just hanging out at home or chillin' with the fam and friends. must have goals of your own and are going somewhere in your life. school and/or a job would be good things to have. i am fully self-sufficient and seek someone who is the same. basically, if you are a normal person with a job and a sense of humor, honest, and active - we will prob find something in common.  if you are lookin' for barbie, keep searching! i tend to sport the jeans and t-shirt type of look, boots or black tennis shoes, little to no makeup (and a baseball hat once in a while). i can, and like to, dress up for a fun night out, but i'm not your typical fashion and looks obsessed girl. a good day means coming home with some dirt on 'ya ;)  please don't have hair longer than mine (or long hair period). don't find small breed dogs anything other than as profoundly annoying as their owners. don't be into drugs or getting drunk all the time. don't try to be "gangster" - if you are white and from the 'burbs, i got news for you - you are not a bad ass! "know your role" and play the correct part. unless its halloween. i'll give you a pass for the day - non-refundable, only redeemable 10/31 of the year issued, no exchanges. must by 23+ to participate.  ***also, please do not message me to ask questions i have given the answers to above. i took the time to really explain myself here. if you can make it through reading the entire profile, you should have something more intelligent to ask than: "what are my hobbies?" or "what do i do for work?". asking these type of questions forces me to assume: you are an idiot, you cannot read, or you are an idiot who cannot read. either way, none of the above are desirable traits and therefore i will not respond back. ****</t>
  </si>
  <si>
    <t>Hey there! I'm a down-to-earth guy who values honesty, kindness, and good conversation. I have a passion for helping others and my job in the healthcare field allows me to do just that every day. In my free time, I enjoy spending time with friends and family, trying out new restaurants, and exploring the outdoors. I'm looking for someone who shares similar values and interests, and who can challenge me intellectually. If you're looking for a genuine connection with someone who values communication and compassion, then I think we could hit it off. Let's grab a drink and see where the conversation takes us!</t>
    <phoneticPr fontId="1" type="noConversion"/>
  </si>
  <si>
    <t>Message me if you're looking for a meaningful connection with someone who values intelligence, humor, and empathy. I'm passionate about my career in medicine and health, but I also enjoy spending time outdoors, trying new restaurants, and exploring new cities. I thrive on good conversations and deep connections, so if you're someone who values communication and authenticity, let's chat. Bonus points if you can make me laugh or challenge me with new ideas. Let's see where this journey takes us.</t>
    <phoneticPr fontId="1" type="noConversion"/>
  </si>
  <si>
    <t>I'm a dedicated healthcare professional who is passionate about helping others live their best lives. I love spending time with friends, trying new restaurants, and enjoying a good glass of wine. I value honesty, integrity, and kindness in myself and others. In my free time, you can find me hiking in the great outdoors or curled up with a good book. I'm looking for someone who shares my values and is ready to embark on new adventures together. If you're looking for someone who is ambitious, caring, and a great listener, then I may be the one for you.</t>
    <phoneticPr fontId="1" type="noConversion"/>
  </si>
  <si>
    <t>Message me if you're looking for someone who values health and wellness, enjoys meaningful conversations, and is always up for trying new things. I'm a caring and compassionate individual who is driven in my career and loves to laugh and have a good time. If you appreciate a good work-life balance, have a positive outlook on life, and are looking for a genuine connection, then I'd love to hear from you. Let's see where this journey takes us and create some unforgettable memories together.</t>
    <phoneticPr fontId="1" type="noConversion"/>
  </si>
  <si>
    <t>i have been called a nerd. which is fair. i've never paid for software, i lost a year of my life to wow and i still get calls to debug my friends' machines. now, i'm an er nurse in the city and i work nights so, if you get a message from me at 4am, it's not creepy, it's just my day off. i'm can be a smart ass. i've always been the class clown and i love an audience but really, i just like making people laugh, at me, at themselves, at the oddities of the world, it doesn't matter. in my job, i believe that laughter is the best medicine. well, laughter and morphine. both together = happy patients.  i am truthful to a fault and i will get myself in trouble if at all possible.  i love tennis. i love to watch it. i love to play it. it's still the only sport i truly love...that and bombardment. why aren't there leagues?  i find everything fascinating. i've wasted many hours on wikipedia. i can't recall the number of things that i took apart as a child, some never made it back alive.  i despise waste of any kind. why do people leave the water running when they brush their teeth?  i'm looking for a muse to keep me company and make my life more colorful; a loyal, intelligent, delightfully different partner who will inspire and challenge me if i offer the same in exchange. also, i am unreasonably attracted to women who wear glasses and/or talk with their hands.</t>
  </si>
  <si>
    <t>you love healthy debate. you're impossible to offend. you're a dog person. you're intensely curious. you have a crush on tina fey. you embrace your flaws. you can talk ad nauseam about nothing. you're smart but not arrogant about it. you think of food as entertainment. you know what borscht belt humor is, and love it.</t>
  </si>
  <si>
    <t>Hey there! I'm a driven and ambitious individual with a passion for sales and marketing. When I'm not closing deals and meeting clients, you can find me exploring new restaurants, hitting the gym, or catching up on my favorite TV shows. I value honesty, loyalty, and communication in any relationship, and I'm looking for someone who shares those same values. I may not be the life of the party, but I can guarantee a good time with my witty sense of humor and laid-back personality. Let's grab a drink and see where things go!</t>
    <phoneticPr fontId="1" type="noConversion"/>
  </si>
  <si>
    <t>Message me if you're looking for someone who loves a good conversation, enjoys exploring new places, and values honesty and authenticity in a relationship. I'm a driven and ambitious individual who is always striving to better myself and those around me. If you're someone who appreciates a good sense of humor, has a passion for life, and is ready for a meaningful connection, then I would love to chat with you. Let's see where our shared values and interests can take us on this exciting journey called life.</t>
    <phoneticPr fontId="1" type="noConversion"/>
  </si>
  <si>
    <t>I'm a driven and outgoing individual who loves connecting with new people and exploring new opportunities. I have a passion for sales and marketing and enjoy the challenge of meeting and exceeding goals. In my free time, you can find me outdoors hiking or playing sports. I value honesty and loyalty in my relationships and am looking for someone who shares those same values. I have a good sense of humor and love to make people laugh. If you're looking for someone who is ambitious, fun-loving, and genuine, then I might just be the perfect match for you.</t>
    <phoneticPr fontId="1" type="noConversion"/>
  </si>
  <si>
    <t>Message me if you're looking for someone who is ambitious, outgoing, and loves to engage in meaningful conversations. I enjoy exploring new places, trying new foods, and staying active. If you appreciate a good sense of humor and are looking for someone who is driven and passionate about their career, then I'm your guy. Let's grab a drink and see where things go, whether it's a casual night out or a stimulating discussion over coffee. I value honesty and authenticity, so if you're looking for a genuine connection and someone who is ready for a relationship, then don't hesitate to reach out.</t>
    <phoneticPr fontId="1" type="noConversion"/>
  </si>
  <si>
    <t>i'm an outgoing and caring guy, who is looking for someone i can share great experiences with.  no matter what i'm doing, i like to live it up; whether it's being outdoors (skiing, golfing, fishing, camping, hiking, going out on the town etc.) or being with family and friends. i want to find someone who shares the same interests and loves trying new things.  i'm a very driven person as far as my career is concerned, but i don't let work get in the way of my personal life.  my ideal match would be a girl who's fun loving and can be spontaneous at times.</t>
  </si>
  <si>
    <t>if you are looking for an honest/open relationship, love to have fun and try new things</t>
  </si>
  <si>
    <t>Hello there! I am a woman who is passionate about education and academia, with a strong belief in theism. I have a deep appreciation for life and all it has to offer, and I always strive to learn and grow as an individual. I have a stable income and enjoy spending my free time exploring new ideas and concepts. I am looking for someone who shares my values and is interested in engaging conversations and meaningful connections. If you are looking for a kind-hearted and open-minded partner, I may just be the one for you. Let's get to know each other better!</t>
    <phoneticPr fontId="1" type="noConversion"/>
  </si>
  <si>
    <t>Message me if you are looking for someone who values faith, education, and authenticity. I enjoy deep conversations about life, love, and everything in between. I appreciate a good sense of humor and someone who can challenge me intellectually. Let's share a glass of wine or go for a hike and enjoy the simple pleasures of life together. I'm looking for a genuine connection with someone who shares similar values and interests. Don't be shy, send me a message if you're looking for a thoughtful and compassionate partner to share new experiences with.</t>
    <phoneticPr fontId="1" type="noConversion"/>
  </si>
  <si>
    <t>I am a fun-loving and adventurous woman who values intelligence, humor, and kindness in others. I have a passion for learning and enjoy engaging in stimulating conversations with like-minded individuals. In my free time, I love exploring new places, trying new foods, and spending time outdoors. I have a successful career in education and take pride in making a positive impact on the lives of my students. I am looking for someone who shares similar interests and values and is ready to embark on new adventures with me. Let's see where this journey takes us!</t>
    <phoneticPr fontId="1" type="noConversion"/>
  </si>
  <si>
    <t>Message me if you appreciate intellectual conversations and enjoy exploring new ideas. I value authenticity and kindness in a partner, and I'm looking for someone who shares my passion for learning and growth. If you're someone who values honesty, open communication, and a healthy lifestyle, then I'd love to connect with you. Let's enjoy each other's company over a good meal or a scenic hike, and see where our connection leads us. If you're ready for a meaningful and fulfilling relationship with a compassionate and intelligent woman, then don't hesitate to reach out.</t>
    <phoneticPr fontId="1" type="noConversion"/>
  </si>
  <si>
    <t>happy, high energy, healthy, lucky and grateful .... i am a semi-retired school teacher who had to take dummy english at cal but works part time at a terrific job working one to one with at risk high schoolers . we meet in unconventional settings like cafes, the gym, or a museum. i always learn more from them than i teach and love the way they challenge my values and me. i am a member of many groups like the weeklywanderers for walking, the blistersisters for running, green sangha for buddhist environmental activism and california retired teachers to save our schools and our teachers. this past year i have been lucky enough to explore the temples around angkor wat, go snorkeling in the maldives, hike the dolomites guided by one of my ex foreign student roommates and bike the danube. i also went on jewish walking tours of london, venice, vienna (while reading the hare with amber eyes) and this was very significant for me since i grew up with hitler in the closet.. i see that as a gift because it has made me a more compassionate , caring, and not taking things for granted person. i have an adult son and am lucky enough to have a great relationship with him. several years ago he invited me to an 8 day silent retreat for which my friends thought i would need silver duct tape but they were wrong . then we went to india and nepal to follow the path of buddha and see the old cochin jewish community dating back to 69 ad. i have 2 favorite holidays, ground hog day and passover seder. i have a big, wonderful family so when it was my turn i cooked, with help, for 62. even when it is not my turn i often make the family version of matzah ball soup. i am intensely interested in what makes people tick. i hope to get back to editing this soon. my first attempt was more clever but i forgot to push save. i have a love , hate relationship with all this new technology but had real withdrawal when i didn't have my droid with texting, google, email, maps and so much more. now i'd really like to hear about you.</t>
  </si>
  <si>
    <t>contact me if you have emotional intelligence , are passionate about something, know that at our age we can be a little set in our ways and have skills at being direct but non judgemental in navigating our differences and are verbally facile and you'd like to talk more while hiking at a reasonable to fast pace or while dancing to cajun-zydeco. swing, or waltz. in addition you must be open to a monogamous long term relationship with a high energy person that is not traditional, needs to be mutually constructed, and you like both togetherness and alone time..</t>
  </si>
  <si>
    <t>I'm a laid-back guy who enjoys socializing with friends over a few drinks. When it comes to relationships, I value honesty, kindness, and a good sense of humor. I'm currently working on furthering my education and pursuing my career goals. In my free time, I enjoy exploring new places, trying out new restaurants, and staying active with outdoor activities. I may smoke occasionally when I'm out having a good time, but it's not a regular habit. I'm looking for someone who shares similar interests and values, and who is open-minded and respectful of different beliefs. Let's connect and see where things go!</t>
    <phoneticPr fontId="1" type="noConversion"/>
  </si>
  <si>
    <t>Message me if you're looking for someone who values honesty, intelligence, and a good sense of humor. I enjoy deep conversations about life, love, and everything in between. Let's grab a drink and talk about our favorite books, movies, or travel adventures. I'm always up for trying new things and exploring new places. If you're looking for a genuine connection with someone who is open-minded and easy-going, then I might just be the person you're looking for. Don't be shy, send me a message and let's see where things go!</t>
    <phoneticPr fontId="1" type="noConversion"/>
  </si>
  <si>
    <t>I'm a laid-back and easy-going guy who enjoys spending time with friends and family. I love trying new things and exploring new places, whether it's trying out a new restaurant or going on a spontaneous road trip. I'm currently focused on furthering my education and building a successful career for myself. In my free time, you can usually find me at a social event or enjoying a good book at home. I'm looking for someone who shares my love for adventure and is looking for a meaningful connection. If you're up for a good time and some great conversation, let's get to know each other!</t>
    <phoneticPr fontId="1" type="noConversion"/>
  </si>
  <si>
    <t>Message me if you're looking for a fun-loving guy who enjoys socializing with friends, trying new experiences, and working towards my future goals. I may not have everything figured out yet, but I'm ambitious and eager to learn and grow. I value honesty, kindness, and a good sense of humor. If you're someone who enjoys deep conversations over a few drinks, exploring new places, or just hanging out and watching a movie, then I think we'll get along great! Let's chat and see where things go.</t>
    <phoneticPr fontId="1" type="noConversion"/>
  </si>
  <si>
    <t>after a few years of trying different things, i'm still trying different things, just domestically. currently in college in san francisco and just trying to enjoy life.</t>
  </si>
  <si>
    <t>you want to get some dim sum, or try a new restaurant. or if you want to just secretly geek out with someone.</t>
  </si>
  <si>
    <t>Hello there! I'm a 20-year-old college student who is passionate about exploring different cultures and perspectives. I consider myself a free thinker, always open to new ideas and experiences. I value honesty, kindness, and a good sense of humor in others. In my free time, I enjoy reading, writing, and spending time with friends and family. I may not drink or do drugs, but I still know how to have a good time. I'm looking for someone who shares similar values and interests, and who is ready to embark on new adventures with me. Let's see where this journey takes us!</t>
    <phoneticPr fontId="1" type="noConversion"/>
  </si>
  <si>
    <t>Message me if you're looking for someone who is down-to-earth, open-minded, and always up for a good conversation. I appreciate intelligence, humor, and kindness in a potential partner. Let's go on spontaneous adventures, explore new places, and have deep discussions about life, love, and everything in between. I value honesty and authenticity, so if you're looking for someone genuine and sincere, then I'm your guy. Bonus points if you're passionate about making a positive impact on the world and are willing to challenge me intellectually. Can't wait to see where our connection takes us!</t>
    <phoneticPr fontId="1" type="noConversion"/>
  </si>
  <si>
    <t>Hey there! I'm a laid-back guy who loves to laugh and have a good time. I'm currently focused on my education and working towards my career goals. In my free time, I enjoy spending time with friends, watching movies, and exploring new places. I have a passion for trying new things and am always up for an adventure. I value honesty and loyalty in a relationship and am looking for someone who shares similar values. If you're looking for a genuine and down-to-earth guy, I might just be the one for you. Let's get to know each other and see where things go!</t>
    <phoneticPr fontId="1" type="noConversion"/>
  </si>
  <si>
    <t>Message me if you're looking for someone who values meaningful conversations, laughter, and exploring new places. I may not be into drinking or partying, but I'm always up for trying new things and making memories. I'm focused on my education and career, but I believe in finding a balance between work and play. If you're someone who appreciates diversity and enjoys learning about different cultures, I'd love to hear from you. Let's chat and see where things go!</t>
    <phoneticPr fontId="1" type="noConversion"/>
  </si>
  <si>
    <t>the name's ken. i am what i am, clumsy but a great hugger, the kind of friend who listens and stomps my foot down and gives you a hand. sometimes i'm not afraid to state what is on my mind and other times, i'll keep to myself (more out of respect than anything else.) overall tho, i can be random at times, and i'm a pretty funny guy when i'm in a good mood. video games, art, writing stories and role playing are my favorite pass time things to do. i'm looking for a real relationship.</t>
  </si>
  <si>
    <t>you're looking for a bud to talk the day away with art portrays a big part in your life you like to write stories you love to role play you want someone awesome to play video games with</t>
  </si>
  <si>
    <t>I am a down-to-earth and easy-going woman who values honesty and integrity above all else. I have a successful career that I am passionate about, but I also enjoy spending time with loved ones and exploring new places and experiences. In my free time, I enjoy going out for drinks with friends, trying new restaurants, and attending live music events. I am looking for someone who shares similar values and interests, and who is ready to embark on a meaningful and fulfilling relationship. If you're looking for a genuine connection with a strong and independent woman, then I might just be the one for you.</t>
    <phoneticPr fontId="1" type="noConversion"/>
  </si>
  <si>
    <t>Message me if you're looking for someone who values honesty, humor, and kindness. I love engaging in deep conversations about life, love, and everything in between. Whether it's hitting up a local brewery for a casual drink or spending a quiet night in watching a movie, I'm up for anything as long as it's with good company. If you appreciate someone who is ambitious, caring, and always up for a new adventure, then I'm your girl. Let's see where this journey takes us together!</t>
    <phoneticPr fontId="1" type="noConversion"/>
  </si>
  <si>
    <t>I'm a confident, outgoing woman who loves to socialize and meet new people. I have a successful career that I enjoy, and I'm always looking for new opportunities to grow and learn. In my free time, I enjoy going out for drinks with friends, trying new restaurants, and exploring the city. I value honesty and authenticity in relationships, and I'm looking for someone who shares those same values. I have a great sense of humor and love to laugh, so if you can make me laugh, you've already won me over. Let's see if we have a connection!</t>
    <phoneticPr fontId="1" type="noConversion"/>
  </si>
  <si>
    <t>Message me if you're looking for a down-to-earth woman who enjoys good conversation, laughter, and the occasional night out on the town. I value honesty, loyalty, and a sense of humor in a partner, and I'm always up for trying new things and exploring new places. Whether it's a quiet night in with a movie and a glass of wine or a spontaneous adventure to a new restaurant or concert, I'm excited to meet someone who shares my interests and values. So if you're ready for some fun and meaningful connections, don't hesitate to send me a message!</t>
    <phoneticPr fontId="1" type="noConversion"/>
  </si>
  <si>
    <t>hi there, thanks for stopping by~ i enjoy a wide variety of interests: traveling, hiking,walks, entertaining, the beach, country drives. i love going to the movies, concerts, restaurants, or just hangin at home with a fire going in the fire place..most importantly, spending time with friends and family. i'm a happy, kind, funny-love to laugh, loyal, thoughtful, passionate person- a best friend, good listener. i'm an artist, designer and cosmetologist/ hair stylist, in addition~ have an internet business- hand made keepsake boxes.  i'm a mother of a 18 yr old young man and 3 yr old chihuahua and enjoy a good work/home life balance. i'm compassionate and light-hearted and find joy in the small things in life. i get on well with my teenage son who's growing into a man before my eyes. he's flying the nest and heading for college which gives me a lot of personal time, truthfully it's taking a little to getting used to...  i'm looking for that special someone who i can spend a day of exploration, hop in the car and just go, or catching up on rest -napping, reading, watching movies etc.. i like dinner and the theatre from time to time..comedy shows -live, or on the t.v. -suits me just fine. i love to laugh, i have a good sense of humor and tend to find the humor in even the worst circumstances.  i love all kinds of food-restaurants, mexican, sushi, chinese, thai, italian, down home american. i'm a good cook and cook all the above. i'm a great home maker, i like nice things to surround me ,and have many of them. travel is in my blood - i've been to england many times, but not in the last decade!! i'm planning a trip this summer. italy, france, greece, hawaii and mexico are the destinations i've explored thus far. i love the coast, and the wine country too. tahoe is one of my favorite places, and i get home sick for arizona from time to time. what are weekends for anyway?  i'm looking for a man that i am attracted to. one who knows what he wants in life - a sense of humor, smart, witty and kind. assertive when necessary. one who enjoys the out doors - but isn't going to drag me up to the top of mt. everest!! a man who's in control; but not a control freak . one who will give me the reins when i want them. genuine,(no games-relationships are not a sport or something to conquer) gentle yet strong, loving, and evolved. respect is the most important thing for me, valuing ones individuality and letting your partner shine and grow as their own person. i'm looking for a partner for life..best friend/lover/mate. if you know what having a "moment" feels like- then maybe you're the "one"...  gentlemen, for those of you who are out of state or don't offer a photo, please pass on instant messaging, winking and emailing, it will save us all a lot of time. good luck out there!</t>
  </si>
  <si>
    <t>you're a genuine, kind, compassionate man with a sense of humor, who wants to enjoy all the things that life has to offer. you should have enough time to start off as friends and see where it goes...i'm not looking for a one night stand..i'm looking for a connection that could lead to a solid, loving, happy relationship. if this sounds like you, and you like my profile, send me an email.</t>
  </si>
  <si>
    <t>Version 1</t>
    <phoneticPr fontId="1" type="noConversion"/>
  </si>
  <si>
    <t>Version 2</t>
    <phoneticPr fontId="1" type="noConversion"/>
  </si>
  <si>
    <t>Version 3</t>
    <phoneticPr fontId="1" type="noConversion"/>
  </si>
  <si>
    <t>In the below 10 candidates, there are 3 versions. Please score 1 2 3 to rate your preference. Which version seems more attractive to you (eg, if you think version 1 is more attractive, please rate 1.)</t>
    <phoneticPr fontId="1" type="noConversion"/>
  </si>
  <si>
    <t>Interviewee 1</t>
    <phoneticPr fontId="1" type="noConversion"/>
  </si>
  <si>
    <t>Interviewee 2</t>
  </si>
  <si>
    <t>Interviewee 3</t>
  </si>
  <si>
    <t>Interviewee 4</t>
  </si>
  <si>
    <t>Interviewee 5</t>
  </si>
  <si>
    <t>Interviewee 6</t>
  </si>
  <si>
    <t>Interviewee 7</t>
  </si>
  <si>
    <t>Interviewee 8</t>
  </si>
  <si>
    <t>Interviewee 9</t>
  </si>
  <si>
    <t>Interviewee 10</t>
  </si>
  <si>
    <t>Interviewee 11</t>
  </si>
  <si>
    <t>Interviewee 12</t>
  </si>
  <si>
    <t>Score</t>
  </si>
  <si>
    <t>Total</t>
    <phoneticPr fontId="1" type="noConversion"/>
  </si>
  <si>
    <t>Sum Total</t>
    <phoneticPr fontId="1" type="noConversion"/>
  </si>
  <si>
    <t>Counts</t>
    <phoneticPr fontId="1" type="noConversion"/>
  </si>
  <si>
    <t>Sum Counts</t>
    <phoneticPr fontId="1" type="noConversion"/>
  </si>
  <si>
    <t>With Religion</t>
    <phoneticPr fontId="1" type="noConversion"/>
  </si>
  <si>
    <t>Without Religion</t>
    <phoneticPr fontId="1" type="noConversion"/>
  </si>
  <si>
    <t>Original</t>
    <phoneticPr fontId="1" type="noConversion"/>
  </si>
  <si>
    <t>Average Rank</t>
    <phoneticPr fontId="1" type="noConversion"/>
  </si>
  <si>
    <t>Version Type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</si>
</sst>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_ "/>
  </numFmts>
  <fonts count="3" x14ac:knownFonts="1">
    <font>
      <sz val="11"/>
      <color theme="1"/>
      <name val="等线"/>
      <family val="2"/>
      <charset val="134"/>
      <scheme val="minor"/>
    </font>
    <font>
      <sz val="9"/>
      <name val="等线"/>
      <family val="2"/>
      <charset val="134"/>
      <scheme val="minor"/>
    </font>
    <font>
      <b/>
      <sz val="11"/>
      <color theme="1"/>
      <name val="等线"/>
      <family val="3"/>
      <charset val="134"/>
      <scheme val="minor"/>
    </font>
  </fonts>
  <fills count="8">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5" tint="0.79995117038483843"/>
        <bgColor indexed="64"/>
      </patternFill>
    </fill>
    <fill>
      <patternFill patternType="solid">
        <fgColor theme="4" tint="0.79998168889431442"/>
        <bgColor indexed="64"/>
      </patternFill>
    </fill>
  </fills>
  <borders count="6">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alignment vertical="center"/>
    </xf>
  </cellStyleXfs>
  <cellXfs count="38">
    <xf numFmtId="0" fontId="0" fillId="0" borderId="0" xfId="0">
      <alignment vertical="center"/>
    </xf>
    <xf numFmtId="0" fontId="0" fillId="0" borderId="0" xfId="0" applyAlignment="1">
      <alignment horizontal="center" vertical="center"/>
    </xf>
    <xf numFmtId="0" fontId="0" fillId="3" borderId="0" xfId="0" applyFill="1" applyAlignment="1">
      <alignment horizontal="center" vertical="center"/>
    </xf>
    <xf numFmtId="0" fontId="0" fillId="4" borderId="0" xfId="0" applyFill="1">
      <alignment vertical="center"/>
    </xf>
    <xf numFmtId="0" fontId="0" fillId="0" borderId="0" xfId="0" applyAlignment="1">
      <alignment horizontal="left" vertical="center" wrapText="1"/>
    </xf>
    <xf numFmtId="0" fontId="0" fillId="5" borderId="0" xfId="0" applyFill="1">
      <alignment vertical="center"/>
    </xf>
    <xf numFmtId="0" fontId="0" fillId="5" borderId="0" xfId="0" applyFill="1" applyAlignment="1">
      <alignment horizontal="left" vertical="center" wrapText="1"/>
    </xf>
    <xf numFmtId="0" fontId="0" fillId="0" borderId="1" xfId="0" applyBorder="1">
      <alignment vertical="center"/>
    </xf>
    <xf numFmtId="0" fontId="0" fillId="0" borderId="1" xfId="0" applyBorder="1" applyAlignment="1">
      <alignment horizontal="left" vertical="center" wrapText="1"/>
    </xf>
    <xf numFmtId="0" fontId="2" fillId="2" borderId="0" xfId="0" applyFont="1" applyFill="1" applyAlignment="1">
      <alignment horizontal="center" vertical="center"/>
    </xf>
    <xf numFmtId="0" fontId="0" fillId="2" borderId="0" xfId="0" applyFill="1" applyAlignment="1">
      <alignment horizontal="center" vertical="center"/>
    </xf>
    <xf numFmtId="0" fontId="0" fillId="3" borderId="0" xfId="0" applyFill="1" applyAlignment="1">
      <alignment horizontal="center" vertical="center"/>
    </xf>
    <xf numFmtId="0" fontId="0" fillId="4" borderId="0" xfId="0" applyFill="1" applyAlignment="1">
      <alignment horizontal="center" vertical="center"/>
    </xf>
    <xf numFmtId="0" fontId="0" fillId="6" borderId="0" xfId="0" applyFill="1">
      <alignment vertical="center"/>
    </xf>
    <xf numFmtId="0" fontId="0" fillId="6" borderId="0" xfId="0" applyFill="1" applyAlignment="1">
      <alignment horizontal="center" vertical="center"/>
    </xf>
    <xf numFmtId="0" fontId="0" fillId="0" borderId="0" xfId="0" applyFill="1">
      <alignment vertical="center"/>
    </xf>
    <xf numFmtId="0" fontId="0" fillId="2" borderId="0" xfId="0" applyFill="1">
      <alignment vertical="center"/>
    </xf>
    <xf numFmtId="0" fontId="0" fillId="0" borderId="0" xfId="0" applyFill="1" applyAlignment="1">
      <alignment horizontal="center" vertical="center"/>
    </xf>
    <xf numFmtId="0" fontId="0" fillId="7" borderId="0" xfId="0" applyFill="1" applyAlignment="1">
      <alignment horizontal="center" vertical="center"/>
    </xf>
    <xf numFmtId="0" fontId="0" fillId="7" borderId="0" xfId="0" applyFill="1" applyAlignment="1">
      <alignment vertical="center"/>
    </xf>
    <xf numFmtId="0" fontId="0" fillId="7" borderId="0" xfId="0" applyFill="1" applyAlignment="1">
      <alignment vertical="center"/>
    </xf>
    <xf numFmtId="0" fontId="0" fillId="2" borderId="0" xfId="0" applyFill="1" applyAlignment="1">
      <alignment vertical="center"/>
    </xf>
    <xf numFmtId="0" fontId="0" fillId="2" borderId="0" xfId="0" applyFill="1" applyAlignment="1">
      <alignment vertical="center"/>
    </xf>
    <xf numFmtId="176" fontId="0" fillId="0" borderId="1" xfId="0" applyNumberFormat="1" applyBorder="1" applyAlignment="1">
      <alignment horizontal="center" vertical="center"/>
    </xf>
    <xf numFmtId="176" fontId="0" fillId="0" borderId="2" xfId="0" applyNumberFormat="1" applyBorder="1" applyAlignment="1">
      <alignment horizontal="center" vertical="center"/>
    </xf>
    <xf numFmtId="176" fontId="0" fillId="0" borderId="3" xfId="0" applyNumberFormat="1" applyBorder="1" applyAlignment="1">
      <alignment horizontal="center" vertical="center"/>
    </xf>
    <xf numFmtId="0" fontId="0" fillId="7" borderId="2" xfId="0" applyFill="1" applyBorder="1">
      <alignment vertical="center"/>
    </xf>
    <xf numFmtId="0" fontId="0" fillId="7" borderId="3" xfId="0" applyFill="1" applyBorder="1">
      <alignment vertical="center"/>
    </xf>
    <xf numFmtId="176" fontId="0" fillId="4" borderId="2" xfId="0" applyNumberFormat="1" applyFill="1" applyBorder="1" applyAlignment="1">
      <alignment horizontal="center" vertical="center"/>
    </xf>
    <xf numFmtId="176" fontId="0" fillId="4" borderId="3" xfId="0" applyNumberFormat="1" applyFill="1" applyBorder="1" applyAlignment="1">
      <alignment horizontal="center" vertical="center"/>
    </xf>
    <xf numFmtId="176" fontId="0" fillId="4" borderId="1" xfId="0" applyNumberFormat="1" applyFill="1" applyBorder="1" applyAlignment="1">
      <alignment horizontal="center" vertical="center"/>
    </xf>
    <xf numFmtId="176" fontId="0" fillId="4" borderId="4" xfId="0" applyNumberFormat="1" applyFill="1" applyBorder="1" applyAlignment="1">
      <alignment horizontal="center" vertical="center"/>
    </xf>
    <xf numFmtId="176" fontId="0" fillId="4" borderId="0" xfId="0" applyNumberFormat="1" applyFill="1" applyBorder="1" applyAlignment="1">
      <alignment horizontal="center" vertical="center"/>
    </xf>
    <xf numFmtId="176" fontId="0" fillId="4" borderId="2" xfId="0" applyNumberFormat="1" applyFill="1" applyBorder="1" applyAlignment="1">
      <alignment horizontal="center" vertical="center"/>
    </xf>
    <xf numFmtId="176" fontId="0" fillId="4" borderId="5" xfId="0" applyNumberFormat="1" applyFill="1" applyBorder="1" applyAlignment="1">
      <alignment horizontal="center" vertical="center"/>
    </xf>
    <xf numFmtId="176" fontId="0" fillId="0" borderId="4" xfId="0" applyNumberFormat="1" applyBorder="1" applyAlignment="1">
      <alignment horizontal="center" vertical="center"/>
    </xf>
    <xf numFmtId="176" fontId="0" fillId="0" borderId="0" xfId="0" applyNumberFormat="1" applyBorder="1" applyAlignment="1">
      <alignment horizontal="center" vertical="center"/>
    </xf>
    <xf numFmtId="176" fontId="0" fillId="0" borderId="5" xfId="0" applyNumberForma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E6B85-97C8-465F-97EE-58DB4915A5EA}">
  <dimension ref="A1:Y80"/>
  <sheetViews>
    <sheetView tabSelected="1" zoomScale="80" zoomScaleNormal="80" workbookViewId="0">
      <selection activeCell="C4" sqref="C4"/>
    </sheetView>
  </sheetViews>
  <sheetFormatPr defaultRowHeight="13.9" x14ac:dyDescent="0.4"/>
  <cols>
    <col min="1" max="1" width="24.3984375" style="1" customWidth="1"/>
    <col min="2" max="2" width="16.06640625" customWidth="1"/>
    <col min="3" max="3" width="127.6640625" style="4" customWidth="1"/>
    <col min="5" max="13" width="13.3984375" bestFit="1" customWidth="1"/>
    <col min="14" max="15" width="14.59765625" bestFit="1" customWidth="1"/>
    <col min="20" max="22" width="0" hidden="1" customWidth="1"/>
  </cols>
  <sheetData>
    <row r="1" spans="1:25" ht="163.25" customHeight="1" x14ac:dyDescent="0.4">
      <c r="A1" s="9" t="s">
        <v>67</v>
      </c>
      <c r="B1" s="10"/>
      <c r="C1" s="10"/>
      <c r="D1" s="10"/>
      <c r="E1" t="s">
        <v>68</v>
      </c>
      <c r="F1" t="s">
        <v>69</v>
      </c>
      <c r="G1" t="s">
        <v>70</v>
      </c>
      <c r="H1" t="s">
        <v>71</v>
      </c>
      <c r="I1" t="s">
        <v>72</v>
      </c>
      <c r="J1" t="s">
        <v>73</v>
      </c>
      <c r="K1" t="s">
        <v>74</v>
      </c>
      <c r="L1" t="s">
        <v>75</v>
      </c>
      <c r="M1" t="s">
        <v>76</v>
      </c>
      <c r="N1" t="s">
        <v>77</v>
      </c>
      <c r="O1" t="s">
        <v>78</v>
      </c>
      <c r="P1" t="s">
        <v>79</v>
      </c>
      <c r="Q1" t="s">
        <v>81</v>
      </c>
      <c r="S1" s="16" t="s">
        <v>82</v>
      </c>
      <c r="T1" s="18" t="s">
        <v>83</v>
      </c>
      <c r="U1" s="18"/>
      <c r="V1" s="18"/>
      <c r="W1" s="10" t="s">
        <v>84</v>
      </c>
      <c r="X1" s="10"/>
      <c r="Y1" s="10"/>
    </row>
    <row r="2" spans="1:25" x14ac:dyDescent="0.4">
      <c r="A2" s="2"/>
      <c r="B2" s="5" t="s">
        <v>0</v>
      </c>
      <c r="C2" s="6">
        <v>10284</v>
      </c>
      <c r="D2" s="3" t="s">
        <v>1</v>
      </c>
      <c r="E2" s="3" t="s">
        <v>1</v>
      </c>
      <c r="F2" s="3" t="s">
        <v>1</v>
      </c>
      <c r="G2" s="3" t="s">
        <v>80</v>
      </c>
      <c r="H2" s="13" t="s">
        <v>80</v>
      </c>
      <c r="I2" s="13" t="s">
        <v>80</v>
      </c>
      <c r="J2" s="3" t="s">
        <v>1</v>
      </c>
      <c r="K2" s="3" t="s">
        <v>1</v>
      </c>
      <c r="L2" s="3" t="s">
        <v>1</v>
      </c>
      <c r="M2" s="3" t="s">
        <v>1</v>
      </c>
      <c r="N2" s="3" t="s">
        <v>1</v>
      </c>
      <c r="O2" s="3" t="s">
        <v>1</v>
      </c>
      <c r="P2" s="3" t="s">
        <v>1</v>
      </c>
      <c r="Q2" s="3" t="s">
        <v>1</v>
      </c>
      <c r="R2" s="15"/>
      <c r="S2" s="16" t="s">
        <v>1</v>
      </c>
      <c r="T2" s="20">
        <v>1</v>
      </c>
      <c r="U2" s="20">
        <v>2</v>
      </c>
      <c r="V2" s="20">
        <v>3</v>
      </c>
      <c r="W2" s="21">
        <v>1</v>
      </c>
      <c r="X2" s="21">
        <v>2</v>
      </c>
      <c r="Y2" s="21">
        <v>3</v>
      </c>
    </row>
    <row r="3" spans="1:25" ht="55.5" x14ac:dyDescent="0.4">
      <c r="A3" s="11" t="s">
        <v>64</v>
      </c>
      <c r="B3" t="s">
        <v>2</v>
      </c>
      <c r="C3" s="4" t="s">
        <v>3</v>
      </c>
      <c r="D3" s="12"/>
      <c r="E3" s="12">
        <v>2</v>
      </c>
      <c r="F3" s="12">
        <v>2</v>
      </c>
      <c r="G3" s="12">
        <v>2</v>
      </c>
      <c r="H3" s="14">
        <v>2</v>
      </c>
      <c r="I3" s="14">
        <v>2</v>
      </c>
      <c r="J3" s="12">
        <v>1</v>
      </c>
      <c r="K3" s="12">
        <v>2</v>
      </c>
      <c r="L3" s="12">
        <v>2</v>
      </c>
      <c r="M3" s="12">
        <v>1</v>
      </c>
      <c r="N3" s="12">
        <v>2</v>
      </c>
      <c r="O3" s="12">
        <v>1</v>
      </c>
      <c r="P3" s="12">
        <v>1</v>
      </c>
      <c r="Q3" s="12">
        <f>SUM(E3:P4)/12</f>
        <v>1.6666666666666667</v>
      </c>
      <c r="R3" s="17"/>
      <c r="S3" s="10">
        <f>SUM(Q3+Q11+Q19+Q27+Q35+Q43+Q51+Q59+Q67+Q75)/10</f>
        <v>1.8083333333333331</v>
      </c>
      <c r="T3" s="19">
        <f>COUNTIF(E3:P4,1)</f>
        <v>4</v>
      </c>
      <c r="U3" s="19">
        <f>COUNTIF($E3:$P4,2)</f>
        <v>8</v>
      </c>
      <c r="V3" s="19">
        <f>COUNTIF($E3:$P4,3)</f>
        <v>0</v>
      </c>
      <c r="W3" s="22">
        <f>SUM(T3+T11+T19+T27+T35+T43+T51+T59+T67+T75)/10</f>
        <v>4</v>
      </c>
      <c r="X3" s="22">
        <f>SUM(U3+U11+U19+U27+U35+U43+U51+U59+U67+U75)/10</f>
        <v>6</v>
      </c>
      <c r="Y3" s="22">
        <f>SUM(V3+V11+V19+V27+V35+V43+V51+V59+V67+V75)/10</f>
        <v>1.9</v>
      </c>
    </row>
    <row r="4" spans="1:25" ht="55.5" x14ac:dyDescent="0.4">
      <c r="A4" s="11"/>
      <c r="B4" s="7" t="s">
        <v>4</v>
      </c>
      <c r="C4" s="8" t="s">
        <v>5</v>
      </c>
      <c r="D4" s="12"/>
      <c r="E4" s="12"/>
      <c r="F4" s="12"/>
      <c r="G4" s="12"/>
      <c r="H4" s="14"/>
      <c r="I4" s="14"/>
      <c r="J4" s="12"/>
      <c r="K4" s="12"/>
      <c r="L4" s="12"/>
      <c r="M4" s="12"/>
      <c r="N4" s="12"/>
      <c r="O4" s="12"/>
      <c r="P4" s="12"/>
      <c r="Q4" s="12"/>
      <c r="R4" s="17"/>
      <c r="S4" s="10"/>
      <c r="T4" s="19"/>
      <c r="U4" s="19"/>
      <c r="V4" s="19"/>
      <c r="W4" s="22"/>
      <c r="X4" s="22"/>
      <c r="Y4" s="22"/>
    </row>
    <row r="5" spans="1:25" ht="55.5" x14ac:dyDescent="0.4">
      <c r="A5" s="11" t="s">
        <v>65</v>
      </c>
      <c r="B5" t="s">
        <v>2</v>
      </c>
      <c r="C5" s="4" t="s">
        <v>6</v>
      </c>
      <c r="D5" s="12"/>
      <c r="E5" s="12">
        <v>1</v>
      </c>
      <c r="F5" s="12">
        <v>1</v>
      </c>
      <c r="G5" s="12">
        <v>1</v>
      </c>
      <c r="H5" s="14">
        <v>1</v>
      </c>
      <c r="I5" s="14">
        <v>1</v>
      </c>
      <c r="J5" s="12">
        <v>2</v>
      </c>
      <c r="K5" s="12">
        <v>1</v>
      </c>
      <c r="L5" s="12">
        <v>3</v>
      </c>
      <c r="M5" s="12">
        <v>3</v>
      </c>
      <c r="N5" s="12">
        <v>1</v>
      </c>
      <c r="O5" s="12">
        <v>2</v>
      </c>
      <c r="P5" s="12">
        <v>3</v>
      </c>
      <c r="Q5" s="12">
        <f>SUM(E5:P6)/12</f>
        <v>1.6666666666666667</v>
      </c>
      <c r="R5" s="17"/>
      <c r="S5" s="10">
        <f>SUM(Q5+Q13+Q21+Q29+Q37+Q45+Q53+Q61+Q69+Q77)/10</f>
        <v>1.6583333333333337</v>
      </c>
      <c r="T5" s="19">
        <f>COUNTIF(E5:P6,1)</f>
        <v>7</v>
      </c>
      <c r="U5" s="19">
        <f>COUNTIF($E5:$P6,2)</f>
        <v>2</v>
      </c>
      <c r="V5" s="19">
        <f>COUNTIF($E5:$P6,3)</f>
        <v>3</v>
      </c>
      <c r="W5" s="22">
        <f>SUM(T5+T13+T21+T29+T37+T45+T53+T61+T69+T77)/10</f>
        <v>5.6</v>
      </c>
      <c r="X5" s="22">
        <f>SUM(U5+U13+U21+U29+U37+U45+U53+U61+U69+U77)/10</f>
        <v>4.5999999999999996</v>
      </c>
      <c r="Y5" s="22">
        <f>SUM(V5+V13+V21+V29+V37+V45+V53+V61+V69+V77)/10</f>
        <v>1.7</v>
      </c>
    </row>
    <row r="6" spans="1:25" ht="55.5" x14ac:dyDescent="0.4">
      <c r="A6" s="11"/>
      <c r="B6" s="7" t="s">
        <v>4</v>
      </c>
      <c r="C6" s="8" t="s">
        <v>7</v>
      </c>
      <c r="D6" s="12"/>
      <c r="E6" s="12"/>
      <c r="F6" s="12"/>
      <c r="G6" s="12"/>
      <c r="H6" s="14"/>
      <c r="I6" s="14"/>
      <c r="J6" s="12"/>
      <c r="K6" s="12"/>
      <c r="L6" s="12"/>
      <c r="M6" s="12"/>
      <c r="N6" s="12"/>
      <c r="O6" s="12"/>
      <c r="P6" s="12"/>
      <c r="Q6" s="12"/>
      <c r="R6" s="17"/>
      <c r="S6" s="10"/>
      <c r="T6" s="19"/>
      <c r="U6" s="19"/>
      <c r="V6" s="19"/>
      <c r="W6" s="22"/>
      <c r="X6" s="22"/>
      <c r="Y6" s="22"/>
    </row>
    <row r="7" spans="1:25" ht="180.4" x14ac:dyDescent="0.4">
      <c r="A7" s="11" t="s">
        <v>66</v>
      </c>
      <c r="B7" t="s">
        <v>2</v>
      </c>
      <c r="C7" s="4" t="s">
        <v>8</v>
      </c>
      <c r="D7" s="12"/>
      <c r="E7" s="12">
        <v>3</v>
      </c>
      <c r="F7" s="12">
        <v>3</v>
      </c>
      <c r="G7" s="12">
        <v>3</v>
      </c>
      <c r="H7" s="14">
        <v>3</v>
      </c>
      <c r="I7" s="14">
        <v>3</v>
      </c>
      <c r="J7" s="12">
        <v>3</v>
      </c>
      <c r="K7" s="12">
        <v>3</v>
      </c>
      <c r="L7" s="12">
        <v>1</v>
      </c>
      <c r="M7" s="12">
        <v>2</v>
      </c>
      <c r="N7" s="12">
        <v>3</v>
      </c>
      <c r="O7" s="12">
        <v>3</v>
      </c>
      <c r="P7" s="12">
        <v>2</v>
      </c>
      <c r="Q7" s="12">
        <f>SUM(E7:P8)/12</f>
        <v>2.6666666666666665</v>
      </c>
      <c r="R7" s="17"/>
      <c r="S7" s="10">
        <f>SUM(Q7+Q15+Q23+Q31+Q39+Q47+Q55+Q63+Q71+Q79)/10</f>
        <v>2.4750000000000005</v>
      </c>
      <c r="T7" s="19">
        <f>COUNTIF(E7:P8,1)</f>
        <v>1</v>
      </c>
      <c r="U7" s="19">
        <f>COUNTIF($E7:$P8,2)</f>
        <v>2</v>
      </c>
      <c r="V7" s="19">
        <f>COUNTIF($E7:$P8,3)</f>
        <v>9</v>
      </c>
      <c r="W7" s="22">
        <f>SUM(T7+T15+T23+T31+T39+T47+T55+T63+T71+T79)/10</f>
        <v>2.2999999999999998</v>
      </c>
      <c r="X7" s="22">
        <f>SUM(U7+U15+U23+U31+U39+U47+U55+U63+U71+U79)/10</f>
        <v>1.4</v>
      </c>
      <c r="Y7" s="22">
        <f>SUM(V7+V15+V23+V31+V39+V47+V55+V63+V71+V79)/10</f>
        <v>8.1999999999999993</v>
      </c>
    </row>
    <row r="8" spans="1:25" x14ac:dyDescent="0.4">
      <c r="A8" s="11"/>
      <c r="B8" s="7" t="s">
        <v>4</v>
      </c>
      <c r="C8" s="8" t="s">
        <v>9</v>
      </c>
      <c r="D8" s="12"/>
      <c r="E8" s="12"/>
      <c r="F8" s="12"/>
      <c r="G8" s="12"/>
      <c r="H8" s="14"/>
      <c r="I8" s="14"/>
      <c r="J8" s="12"/>
      <c r="K8" s="12"/>
      <c r="L8" s="12"/>
      <c r="M8" s="12"/>
      <c r="N8" s="12"/>
      <c r="O8" s="12"/>
      <c r="P8" s="12"/>
      <c r="Q8" s="12"/>
      <c r="R8" s="17"/>
      <c r="S8" s="10"/>
      <c r="T8" s="19"/>
      <c r="U8" s="19"/>
      <c r="V8" s="19"/>
      <c r="W8" s="22"/>
      <c r="X8" s="22"/>
      <c r="Y8" s="22"/>
    </row>
    <row r="9" spans="1:25" x14ac:dyDescent="0.4">
      <c r="O9" s="15"/>
      <c r="P9" s="15"/>
      <c r="Q9" s="15"/>
    </row>
    <row r="10" spans="1:25" x14ac:dyDescent="0.4">
      <c r="B10" s="5" t="s">
        <v>0</v>
      </c>
      <c r="C10" s="6">
        <v>1744</v>
      </c>
      <c r="D10" s="3" t="s">
        <v>1</v>
      </c>
      <c r="E10" s="3" t="s">
        <v>1</v>
      </c>
      <c r="F10" s="3" t="s">
        <v>1</v>
      </c>
      <c r="G10" s="3" t="s">
        <v>80</v>
      </c>
      <c r="H10" s="13" t="s">
        <v>80</v>
      </c>
      <c r="I10" s="13" t="s">
        <v>80</v>
      </c>
      <c r="J10" s="3" t="s">
        <v>1</v>
      </c>
      <c r="K10" s="3" t="s">
        <v>1</v>
      </c>
      <c r="L10" s="3" t="s">
        <v>1</v>
      </c>
      <c r="M10" s="3" t="s">
        <v>1</v>
      </c>
      <c r="N10" s="3" t="s">
        <v>1</v>
      </c>
      <c r="O10" s="3" t="s">
        <v>1</v>
      </c>
      <c r="P10" s="3" t="s">
        <v>1</v>
      </c>
      <c r="Q10" s="3" t="s">
        <v>1</v>
      </c>
      <c r="T10" s="20">
        <v>1</v>
      </c>
      <c r="U10" s="20">
        <v>2</v>
      </c>
      <c r="V10" s="20">
        <v>3</v>
      </c>
    </row>
    <row r="11" spans="1:25" ht="55.5" x14ac:dyDescent="0.4">
      <c r="A11" s="11" t="s">
        <v>64</v>
      </c>
      <c r="B11" t="s">
        <v>2</v>
      </c>
      <c r="C11" s="4" t="s">
        <v>10</v>
      </c>
      <c r="D11" s="12"/>
      <c r="E11" s="12">
        <v>2</v>
      </c>
      <c r="F11" s="12">
        <v>2</v>
      </c>
      <c r="G11" s="12">
        <v>2</v>
      </c>
      <c r="H11" s="14">
        <v>2</v>
      </c>
      <c r="I11" s="14">
        <v>2</v>
      </c>
      <c r="J11" s="12">
        <v>1</v>
      </c>
      <c r="K11" s="12">
        <v>2</v>
      </c>
      <c r="L11" s="12"/>
      <c r="M11" s="12">
        <v>2</v>
      </c>
      <c r="N11" s="12">
        <v>2</v>
      </c>
      <c r="O11" s="12">
        <v>2</v>
      </c>
      <c r="P11" s="12">
        <v>2</v>
      </c>
      <c r="Q11" s="12">
        <f>SUM(E11:P12)/12</f>
        <v>1.75</v>
      </c>
      <c r="T11" s="19">
        <f>COUNTIF(E11:P12,1)</f>
        <v>1</v>
      </c>
      <c r="U11" s="19">
        <f>COUNTIF($E11:$P12,2)</f>
        <v>10</v>
      </c>
      <c r="V11" s="19">
        <f>COUNTIF($E11:$P12,3)</f>
        <v>0</v>
      </c>
    </row>
    <row r="12" spans="1:25" ht="55.5" x14ac:dyDescent="0.4">
      <c r="A12" s="11"/>
      <c r="B12" s="7" t="s">
        <v>4</v>
      </c>
      <c r="C12" s="8" t="s">
        <v>11</v>
      </c>
      <c r="D12" s="12"/>
      <c r="E12" s="12"/>
      <c r="F12" s="12"/>
      <c r="G12" s="12"/>
      <c r="H12" s="14"/>
      <c r="I12" s="14"/>
      <c r="J12" s="12"/>
      <c r="K12" s="12"/>
      <c r="L12" s="12"/>
      <c r="M12" s="12"/>
      <c r="N12" s="12"/>
      <c r="O12" s="12"/>
      <c r="P12" s="12"/>
      <c r="Q12" s="12"/>
      <c r="T12" s="19"/>
      <c r="U12" s="19"/>
      <c r="V12" s="19"/>
    </row>
    <row r="13" spans="1:25" ht="55.5" x14ac:dyDescent="0.4">
      <c r="A13" s="11" t="s">
        <v>65</v>
      </c>
      <c r="B13" t="s">
        <v>2</v>
      </c>
      <c r="C13" s="4" t="s">
        <v>12</v>
      </c>
      <c r="D13" s="12"/>
      <c r="E13" s="12">
        <v>1</v>
      </c>
      <c r="F13" s="12">
        <v>3</v>
      </c>
      <c r="G13" s="12">
        <v>1</v>
      </c>
      <c r="H13" s="14">
        <v>1</v>
      </c>
      <c r="I13" s="14">
        <v>3</v>
      </c>
      <c r="J13" s="12">
        <v>2</v>
      </c>
      <c r="K13" s="12">
        <v>1</v>
      </c>
      <c r="L13" s="12"/>
      <c r="M13" s="12">
        <v>1</v>
      </c>
      <c r="N13" s="12">
        <v>1</v>
      </c>
      <c r="O13" s="12">
        <v>1</v>
      </c>
      <c r="P13" s="12">
        <v>1</v>
      </c>
      <c r="Q13" s="12">
        <f>SUM(E13:P14)/12</f>
        <v>1.3333333333333333</v>
      </c>
      <c r="T13" s="19">
        <f>COUNTIF(E13:P14,1)</f>
        <v>8</v>
      </c>
      <c r="U13" s="19">
        <f>COUNTIF($E13:$P14,2)</f>
        <v>1</v>
      </c>
      <c r="V13" s="19">
        <f>COUNTIF($E13:$P14,3)</f>
        <v>2</v>
      </c>
    </row>
    <row r="14" spans="1:25" ht="55.5" x14ac:dyDescent="0.4">
      <c r="A14" s="11"/>
      <c r="B14" s="7" t="s">
        <v>4</v>
      </c>
      <c r="C14" s="8" t="s">
        <v>13</v>
      </c>
      <c r="D14" s="12"/>
      <c r="E14" s="12"/>
      <c r="F14" s="12"/>
      <c r="G14" s="12"/>
      <c r="H14" s="14"/>
      <c r="I14" s="14"/>
      <c r="J14" s="12"/>
      <c r="K14" s="12"/>
      <c r="L14" s="12"/>
      <c r="M14" s="12"/>
      <c r="N14" s="12"/>
      <c r="O14" s="12"/>
      <c r="P14" s="12"/>
      <c r="Q14" s="12"/>
      <c r="T14" s="19"/>
      <c r="U14" s="19"/>
      <c r="V14" s="19"/>
    </row>
    <row r="15" spans="1:25" ht="97.15" x14ac:dyDescent="0.4">
      <c r="A15" s="11" t="s">
        <v>66</v>
      </c>
      <c r="B15" t="s">
        <v>2</v>
      </c>
      <c r="C15" s="4" t="s">
        <v>14</v>
      </c>
      <c r="D15" s="12"/>
      <c r="E15" s="12">
        <v>3</v>
      </c>
      <c r="F15" s="12">
        <v>1</v>
      </c>
      <c r="G15" s="12">
        <v>3</v>
      </c>
      <c r="H15" s="14">
        <v>3</v>
      </c>
      <c r="I15" s="14">
        <v>1</v>
      </c>
      <c r="J15" s="12">
        <v>3</v>
      </c>
      <c r="K15" s="12">
        <v>3</v>
      </c>
      <c r="L15" s="12"/>
      <c r="M15" s="12">
        <v>3</v>
      </c>
      <c r="N15" s="12">
        <v>3</v>
      </c>
      <c r="O15" s="12">
        <v>3</v>
      </c>
      <c r="P15" s="12">
        <v>3</v>
      </c>
      <c r="Q15" s="12">
        <f>SUM(E15:P16)/12</f>
        <v>2.4166666666666665</v>
      </c>
      <c r="T15" s="19">
        <f>COUNTIF(E15:P16,1)</f>
        <v>2</v>
      </c>
      <c r="U15" s="19">
        <f>COUNTIF($E15:$P16,2)</f>
        <v>0</v>
      </c>
      <c r="V15" s="19">
        <f>COUNTIF($E15:$P16,3)</f>
        <v>9</v>
      </c>
    </row>
    <row r="16" spans="1:25" x14ac:dyDescent="0.4">
      <c r="A16" s="11"/>
      <c r="B16" s="7" t="s">
        <v>4</v>
      </c>
      <c r="C16" s="8" t="s">
        <v>15</v>
      </c>
      <c r="D16" s="12"/>
      <c r="E16" s="12"/>
      <c r="F16" s="12"/>
      <c r="G16" s="12"/>
      <c r="H16" s="14"/>
      <c r="I16" s="14"/>
      <c r="J16" s="12"/>
      <c r="K16" s="12"/>
      <c r="L16" s="12"/>
      <c r="M16" s="12"/>
      <c r="N16" s="12"/>
      <c r="O16" s="12"/>
      <c r="P16" s="12"/>
      <c r="Q16" s="12"/>
      <c r="T16" s="19"/>
      <c r="U16" s="19"/>
      <c r="V16" s="19"/>
    </row>
    <row r="17" spans="1:22" x14ac:dyDescent="0.4">
      <c r="O17" s="15"/>
      <c r="P17" s="15"/>
      <c r="Q17" s="15"/>
    </row>
    <row r="18" spans="1:22" x14ac:dyDescent="0.4">
      <c r="B18" s="5" t="s">
        <v>0</v>
      </c>
      <c r="C18" s="6">
        <v>13532</v>
      </c>
      <c r="D18" s="3" t="s">
        <v>1</v>
      </c>
      <c r="E18" s="3" t="s">
        <v>1</v>
      </c>
      <c r="F18" s="3" t="s">
        <v>1</v>
      </c>
      <c r="G18" s="3" t="s">
        <v>80</v>
      </c>
      <c r="H18" s="13" t="s">
        <v>80</v>
      </c>
      <c r="I18" s="13" t="s">
        <v>80</v>
      </c>
      <c r="J18" s="3" t="s">
        <v>1</v>
      </c>
      <c r="K18" s="3" t="s">
        <v>1</v>
      </c>
      <c r="L18" s="3" t="s">
        <v>1</v>
      </c>
      <c r="M18" s="3" t="s">
        <v>1</v>
      </c>
      <c r="N18" s="3" t="s">
        <v>1</v>
      </c>
      <c r="O18" s="3" t="s">
        <v>1</v>
      </c>
      <c r="P18" s="3" t="s">
        <v>1</v>
      </c>
      <c r="Q18" s="3" t="s">
        <v>1</v>
      </c>
      <c r="T18" s="20">
        <v>1</v>
      </c>
      <c r="U18" s="20">
        <v>2</v>
      </c>
      <c r="V18" s="20">
        <v>3</v>
      </c>
    </row>
    <row r="19" spans="1:22" ht="55.5" x14ac:dyDescent="0.4">
      <c r="A19" s="11" t="s">
        <v>64</v>
      </c>
      <c r="B19" t="s">
        <v>2</v>
      </c>
      <c r="C19" s="4" t="s">
        <v>16</v>
      </c>
      <c r="D19" s="12"/>
      <c r="E19" s="12">
        <v>2</v>
      </c>
      <c r="F19" s="12">
        <v>1</v>
      </c>
      <c r="G19" s="12">
        <v>1</v>
      </c>
      <c r="H19" s="14">
        <v>1</v>
      </c>
      <c r="I19" s="14">
        <v>2</v>
      </c>
      <c r="J19" s="12">
        <v>1</v>
      </c>
      <c r="K19" s="12">
        <v>2</v>
      </c>
      <c r="L19" s="12">
        <v>2</v>
      </c>
      <c r="M19" s="12">
        <v>1</v>
      </c>
      <c r="N19" s="12">
        <v>2</v>
      </c>
      <c r="O19" s="12">
        <v>1</v>
      </c>
      <c r="P19" s="12">
        <v>2</v>
      </c>
      <c r="Q19" s="12">
        <f>SUM(E19:P20)/12</f>
        <v>1.5</v>
      </c>
      <c r="T19" s="19">
        <f>COUNTIF(E19:P20,1)</f>
        <v>6</v>
      </c>
      <c r="U19" s="19">
        <f>COUNTIF($E19:$P20,2)</f>
        <v>6</v>
      </c>
      <c r="V19" s="19">
        <f>COUNTIF($E19:$P20,3)</f>
        <v>0</v>
      </c>
    </row>
    <row r="20" spans="1:22" ht="55.5" x14ac:dyDescent="0.4">
      <c r="A20" s="11"/>
      <c r="B20" s="7" t="s">
        <v>4</v>
      </c>
      <c r="C20" s="8" t="s">
        <v>17</v>
      </c>
      <c r="D20" s="12"/>
      <c r="E20" s="12"/>
      <c r="F20" s="12"/>
      <c r="G20" s="12"/>
      <c r="H20" s="14"/>
      <c r="I20" s="14"/>
      <c r="J20" s="12"/>
      <c r="K20" s="12"/>
      <c r="L20" s="12"/>
      <c r="M20" s="12"/>
      <c r="N20" s="12"/>
      <c r="O20" s="12"/>
      <c r="P20" s="12"/>
      <c r="Q20" s="12"/>
      <c r="T20" s="19"/>
      <c r="U20" s="19"/>
      <c r="V20" s="19"/>
    </row>
    <row r="21" spans="1:22" ht="41.65" x14ac:dyDescent="0.4">
      <c r="A21" s="11" t="s">
        <v>65</v>
      </c>
      <c r="B21" t="s">
        <v>2</v>
      </c>
      <c r="C21" s="4" t="s">
        <v>18</v>
      </c>
      <c r="D21" s="12"/>
      <c r="E21" s="12">
        <v>1</v>
      </c>
      <c r="F21" s="12">
        <v>2</v>
      </c>
      <c r="G21" s="12">
        <v>2</v>
      </c>
      <c r="H21" s="14">
        <v>2</v>
      </c>
      <c r="I21" s="14">
        <v>3</v>
      </c>
      <c r="J21" s="12">
        <v>2</v>
      </c>
      <c r="K21" s="12">
        <v>3</v>
      </c>
      <c r="L21" s="12">
        <v>1</v>
      </c>
      <c r="M21" s="12">
        <v>2</v>
      </c>
      <c r="N21" s="12">
        <v>1</v>
      </c>
      <c r="O21" s="12">
        <v>2</v>
      </c>
      <c r="P21" s="12">
        <v>1</v>
      </c>
      <c r="Q21" s="12">
        <f>SUM(E21:P22)/12</f>
        <v>1.8333333333333333</v>
      </c>
      <c r="T21" s="19">
        <f>COUNTIF(E21:P22,1)</f>
        <v>4</v>
      </c>
      <c r="U21" s="19">
        <f>COUNTIF($E21:$P22,2)</f>
        <v>6</v>
      </c>
      <c r="V21" s="19">
        <f>COUNTIF($E21:$P22,3)</f>
        <v>2</v>
      </c>
    </row>
    <row r="22" spans="1:22" ht="55.5" x14ac:dyDescent="0.4">
      <c r="A22" s="11"/>
      <c r="B22" s="7" t="s">
        <v>4</v>
      </c>
      <c r="C22" s="8" t="s">
        <v>19</v>
      </c>
      <c r="D22" s="12"/>
      <c r="E22" s="12"/>
      <c r="F22" s="12"/>
      <c r="G22" s="12"/>
      <c r="H22" s="14"/>
      <c r="I22" s="14"/>
      <c r="J22" s="12"/>
      <c r="K22" s="12"/>
      <c r="L22" s="12"/>
      <c r="M22" s="12"/>
      <c r="N22" s="12"/>
      <c r="O22" s="12"/>
      <c r="P22" s="12"/>
      <c r="Q22" s="12"/>
      <c r="T22" s="19"/>
      <c r="U22" s="19"/>
      <c r="V22" s="19"/>
    </row>
    <row r="23" spans="1:22" ht="27.75" x14ac:dyDescent="0.4">
      <c r="A23" s="11" t="s">
        <v>66</v>
      </c>
      <c r="B23" t="s">
        <v>2</v>
      </c>
      <c r="C23" s="4" t="s">
        <v>20</v>
      </c>
      <c r="D23" s="12"/>
      <c r="E23" s="12">
        <v>3</v>
      </c>
      <c r="F23" s="12">
        <v>3</v>
      </c>
      <c r="G23" s="12">
        <v>3</v>
      </c>
      <c r="H23" s="14">
        <v>3</v>
      </c>
      <c r="I23" s="14">
        <v>1</v>
      </c>
      <c r="J23" s="12">
        <v>3</v>
      </c>
      <c r="K23" s="12">
        <v>1</v>
      </c>
      <c r="L23" s="12">
        <v>2</v>
      </c>
      <c r="M23" s="12">
        <v>3</v>
      </c>
      <c r="N23" s="12">
        <v>3</v>
      </c>
      <c r="O23" s="12">
        <v>3</v>
      </c>
      <c r="P23" s="12">
        <v>3</v>
      </c>
      <c r="Q23" s="12">
        <f>SUM(E23:P24)/12</f>
        <v>2.5833333333333335</v>
      </c>
      <c r="T23" s="19">
        <f>COUNTIF(E23:P24,1)</f>
        <v>2</v>
      </c>
      <c r="U23" s="19">
        <f>COUNTIF($E23:$P24,2)</f>
        <v>1</v>
      </c>
      <c r="V23" s="19">
        <f>COUNTIF($E23:$P24,3)</f>
        <v>9</v>
      </c>
    </row>
    <row r="24" spans="1:22" ht="27.75" x14ac:dyDescent="0.4">
      <c r="A24" s="11"/>
      <c r="B24" s="7" t="s">
        <v>4</v>
      </c>
      <c r="C24" s="8" t="s">
        <v>21</v>
      </c>
      <c r="D24" s="12"/>
      <c r="E24" s="12"/>
      <c r="F24" s="12"/>
      <c r="G24" s="12"/>
      <c r="H24" s="14"/>
      <c r="I24" s="14"/>
      <c r="J24" s="12"/>
      <c r="K24" s="12"/>
      <c r="L24" s="12"/>
      <c r="M24" s="12"/>
      <c r="N24" s="12"/>
      <c r="O24" s="12"/>
      <c r="P24" s="12"/>
      <c r="Q24" s="12"/>
      <c r="T24" s="19"/>
      <c r="U24" s="19"/>
      <c r="V24" s="19"/>
    </row>
    <row r="25" spans="1:22" x14ac:dyDescent="0.4">
      <c r="O25" s="15"/>
      <c r="P25" s="15"/>
      <c r="Q25" s="15"/>
    </row>
    <row r="26" spans="1:22" x14ac:dyDescent="0.4">
      <c r="B26" s="5" t="s">
        <v>0</v>
      </c>
      <c r="C26" s="6">
        <v>19927</v>
      </c>
      <c r="D26" s="3" t="s">
        <v>1</v>
      </c>
      <c r="E26" s="3" t="s">
        <v>1</v>
      </c>
      <c r="F26" s="3" t="s">
        <v>1</v>
      </c>
      <c r="G26" s="3" t="s">
        <v>80</v>
      </c>
      <c r="H26" s="13" t="s">
        <v>80</v>
      </c>
      <c r="I26" s="13" t="s">
        <v>80</v>
      </c>
      <c r="J26" s="3" t="s">
        <v>1</v>
      </c>
      <c r="K26" s="3" t="s">
        <v>1</v>
      </c>
      <c r="L26" s="3" t="s">
        <v>1</v>
      </c>
      <c r="M26" s="3" t="s">
        <v>1</v>
      </c>
      <c r="N26" s="3" t="s">
        <v>1</v>
      </c>
      <c r="O26" s="3" t="s">
        <v>1</v>
      </c>
      <c r="P26" s="3" t="s">
        <v>1</v>
      </c>
      <c r="Q26" s="3" t="s">
        <v>1</v>
      </c>
      <c r="T26" s="20">
        <v>1</v>
      </c>
      <c r="U26" s="20">
        <v>2</v>
      </c>
      <c r="V26" s="20">
        <v>3</v>
      </c>
    </row>
    <row r="27" spans="1:22" ht="55.5" x14ac:dyDescent="0.4">
      <c r="A27" s="11" t="s">
        <v>64</v>
      </c>
      <c r="B27" t="s">
        <v>2</v>
      </c>
      <c r="C27" s="4" t="s">
        <v>22</v>
      </c>
      <c r="D27" s="12"/>
      <c r="E27" s="12">
        <v>3</v>
      </c>
      <c r="F27" s="12">
        <v>2</v>
      </c>
      <c r="G27" s="12">
        <v>2</v>
      </c>
      <c r="H27" s="14">
        <v>1</v>
      </c>
      <c r="I27" s="14">
        <v>2</v>
      </c>
      <c r="J27" s="12">
        <v>1</v>
      </c>
      <c r="K27" s="12">
        <v>3</v>
      </c>
      <c r="L27" s="12">
        <v>2</v>
      </c>
      <c r="M27" s="12">
        <v>2</v>
      </c>
      <c r="N27" s="12">
        <v>2</v>
      </c>
      <c r="O27" s="12">
        <v>1</v>
      </c>
      <c r="P27" s="12">
        <v>1</v>
      </c>
      <c r="Q27" s="12">
        <f>SUM(E27:P28)/12</f>
        <v>1.8333333333333333</v>
      </c>
      <c r="T27" s="19">
        <f>COUNTIF(E27:P28,1)</f>
        <v>4</v>
      </c>
      <c r="U27" s="19">
        <f>COUNTIF($E27:$P28,2)</f>
        <v>6</v>
      </c>
      <c r="V27" s="19">
        <f>COUNTIF($E27:$P28,3)</f>
        <v>2</v>
      </c>
    </row>
    <row r="28" spans="1:22" ht="55.5" x14ac:dyDescent="0.4">
      <c r="A28" s="11"/>
      <c r="B28" s="7" t="s">
        <v>4</v>
      </c>
      <c r="C28" s="8" t="s">
        <v>23</v>
      </c>
      <c r="D28" s="12"/>
      <c r="E28" s="12"/>
      <c r="F28" s="12"/>
      <c r="G28" s="12"/>
      <c r="H28" s="14"/>
      <c r="I28" s="14"/>
      <c r="J28" s="12"/>
      <c r="K28" s="12"/>
      <c r="L28" s="12"/>
      <c r="M28" s="12"/>
      <c r="N28" s="12"/>
      <c r="O28" s="12"/>
      <c r="P28" s="12"/>
      <c r="Q28" s="12"/>
      <c r="T28" s="19"/>
      <c r="U28" s="19"/>
      <c r="V28" s="19"/>
    </row>
    <row r="29" spans="1:22" ht="55.5" x14ac:dyDescent="0.4">
      <c r="A29" s="11" t="s">
        <v>65</v>
      </c>
      <c r="B29" t="s">
        <v>2</v>
      </c>
      <c r="C29" s="4" t="s">
        <v>24</v>
      </c>
      <c r="D29" s="12"/>
      <c r="E29" s="12">
        <v>2</v>
      </c>
      <c r="F29" s="12">
        <v>1</v>
      </c>
      <c r="G29" s="12">
        <v>1</v>
      </c>
      <c r="H29" s="14">
        <v>2</v>
      </c>
      <c r="I29" s="14">
        <v>1</v>
      </c>
      <c r="J29" s="12">
        <v>2</v>
      </c>
      <c r="K29" s="12">
        <v>1</v>
      </c>
      <c r="L29" s="12">
        <v>1</v>
      </c>
      <c r="M29" s="12">
        <v>1</v>
      </c>
      <c r="N29" s="12">
        <v>1</v>
      </c>
      <c r="O29" s="12">
        <v>2</v>
      </c>
      <c r="P29" s="12">
        <v>2</v>
      </c>
      <c r="Q29" s="12">
        <f>SUM(E29:P30)/12</f>
        <v>1.4166666666666667</v>
      </c>
      <c r="T29" s="19">
        <f>COUNTIF(E29:P30,1)</f>
        <v>7</v>
      </c>
      <c r="U29" s="19">
        <f>COUNTIF($E29:$P30,2)</f>
        <v>5</v>
      </c>
      <c r="V29" s="19">
        <f>COUNTIF($E29:$P30,3)</f>
        <v>0</v>
      </c>
    </row>
    <row r="30" spans="1:22" ht="55.5" x14ac:dyDescent="0.4">
      <c r="A30" s="11"/>
      <c r="B30" s="7" t="s">
        <v>4</v>
      </c>
      <c r="C30" s="8" t="s">
        <v>25</v>
      </c>
      <c r="D30" s="12"/>
      <c r="E30" s="12"/>
      <c r="F30" s="12"/>
      <c r="G30" s="12"/>
      <c r="H30" s="14"/>
      <c r="I30" s="14"/>
      <c r="J30" s="12"/>
      <c r="K30" s="12"/>
      <c r="L30" s="12"/>
      <c r="M30" s="12"/>
      <c r="N30" s="12"/>
      <c r="O30" s="12"/>
      <c r="P30" s="12"/>
      <c r="Q30" s="12"/>
      <c r="T30" s="19"/>
      <c r="U30" s="19"/>
      <c r="V30" s="19"/>
    </row>
    <row r="31" spans="1:22" ht="152.65" x14ac:dyDescent="0.4">
      <c r="A31" s="11" t="s">
        <v>66</v>
      </c>
      <c r="B31" t="s">
        <v>2</v>
      </c>
      <c r="C31" s="4" t="s">
        <v>26</v>
      </c>
      <c r="D31" s="12"/>
      <c r="E31" s="12">
        <v>1</v>
      </c>
      <c r="F31" s="12">
        <v>3</v>
      </c>
      <c r="G31" s="12">
        <v>3</v>
      </c>
      <c r="H31" s="14">
        <v>3</v>
      </c>
      <c r="I31" s="14">
        <v>3</v>
      </c>
      <c r="J31" s="12">
        <v>3</v>
      </c>
      <c r="K31" s="12">
        <v>2</v>
      </c>
      <c r="L31" s="12">
        <v>3</v>
      </c>
      <c r="M31" s="12">
        <v>3</v>
      </c>
      <c r="N31" s="12">
        <v>3</v>
      </c>
      <c r="O31" s="12">
        <v>3</v>
      </c>
      <c r="P31" s="12">
        <v>3</v>
      </c>
      <c r="Q31" s="12">
        <f>SUM(E31:P32)/12</f>
        <v>2.75</v>
      </c>
      <c r="T31" s="19">
        <f>COUNTIF(E31:P32,1)</f>
        <v>1</v>
      </c>
      <c r="U31" s="19">
        <f>COUNTIF($E31:$P32,2)</f>
        <v>1</v>
      </c>
      <c r="V31" s="19">
        <f>COUNTIF($E31:$P32,3)</f>
        <v>10</v>
      </c>
    </row>
    <row r="32" spans="1:22" ht="180.4" x14ac:dyDescent="0.4">
      <c r="A32" s="11"/>
      <c r="B32" s="7" t="s">
        <v>4</v>
      </c>
      <c r="C32" s="8" t="s">
        <v>27</v>
      </c>
      <c r="D32" s="12"/>
      <c r="E32" s="12"/>
      <c r="F32" s="12"/>
      <c r="G32" s="12"/>
      <c r="H32" s="14"/>
      <c r="I32" s="14"/>
      <c r="J32" s="12"/>
      <c r="K32" s="12"/>
      <c r="L32" s="12"/>
      <c r="M32" s="12"/>
      <c r="N32" s="12"/>
      <c r="O32" s="12"/>
      <c r="P32" s="12"/>
      <c r="Q32" s="12"/>
      <c r="T32" s="19"/>
      <c r="U32" s="19"/>
      <c r="V32" s="19"/>
    </row>
    <row r="33" spans="1:22" x14ac:dyDescent="0.4">
      <c r="O33" s="15"/>
      <c r="P33" s="15"/>
      <c r="Q33" s="15"/>
    </row>
    <row r="34" spans="1:22" x14ac:dyDescent="0.4">
      <c r="B34" s="5" t="s">
        <v>0</v>
      </c>
      <c r="C34" s="6">
        <v>20435</v>
      </c>
      <c r="D34" s="3" t="s">
        <v>1</v>
      </c>
      <c r="E34" s="3" t="s">
        <v>1</v>
      </c>
      <c r="F34" s="3" t="s">
        <v>1</v>
      </c>
      <c r="G34" s="3" t="s">
        <v>80</v>
      </c>
      <c r="H34" s="13" t="s">
        <v>80</v>
      </c>
      <c r="I34" s="13" t="s">
        <v>80</v>
      </c>
      <c r="J34" s="3" t="s">
        <v>1</v>
      </c>
      <c r="K34" s="3" t="s">
        <v>1</v>
      </c>
      <c r="L34" s="3" t="s">
        <v>1</v>
      </c>
      <c r="M34" s="3" t="s">
        <v>1</v>
      </c>
      <c r="N34" s="3" t="s">
        <v>1</v>
      </c>
      <c r="O34" s="3" t="s">
        <v>1</v>
      </c>
      <c r="P34" s="3" t="s">
        <v>1</v>
      </c>
      <c r="Q34" s="3" t="s">
        <v>1</v>
      </c>
      <c r="T34" s="20">
        <v>1</v>
      </c>
      <c r="U34" s="20">
        <v>2</v>
      </c>
      <c r="V34" s="20">
        <v>3</v>
      </c>
    </row>
    <row r="35" spans="1:22" ht="69.400000000000006" x14ac:dyDescent="0.4">
      <c r="A35" s="11" t="s">
        <v>64</v>
      </c>
      <c r="B35" t="s">
        <v>2</v>
      </c>
      <c r="C35" s="4" t="s">
        <v>28</v>
      </c>
      <c r="D35" s="12"/>
      <c r="E35" s="12">
        <v>1</v>
      </c>
      <c r="F35" s="12">
        <v>2</v>
      </c>
      <c r="G35" s="12">
        <v>2</v>
      </c>
      <c r="H35" s="14">
        <v>2</v>
      </c>
      <c r="I35" s="14">
        <v>2</v>
      </c>
      <c r="J35" s="12">
        <v>1</v>
      </c>
      <c r="K35" s="12">
        <v>2</v>
      </c>
      <c r="L35" s="12">
        <v>2</v>
      </c>
      <c r="M35" s="12">
        <v>3</v>
      </c>
      <c r="N35" s="12">
        <v>3</v>
      </c>
      <c r="O35" s="12">
        <v>1</v>
      </c>
      <c r="P35" s="12">
        <v>2</v>
      </c>
      <c r="Q35" s="12">
        <f>SUM(E35:P36)/12</f>
        <v>1.9166666666666667</v>
      </c>
      <c r="T35" s="19">
        <f>COUNTIF(E35:P36,1)</f>
        <v>3</v>
      </c>
      <c r="U35" s="19">
        <f>COUNTIF($E35:$P36,2)</f>
        <v>7</v>
      </c>
      <c r="V35" s="19">
        <f>COUNTIF($E35:$P36,3)</f>
        <v>2</v>
      </c>
    </row>
    <row r="36" spans="1:22" ht="55.5" x14ac:dyDescent="0.4">
      <c r="A36" s="11"/>
      <c r="B36" s="7" t="s">
        <v>4</v>
      </c>
      <c r="C36" s="8" t="s">
        <v>29</v>
      </c>
      <c r="D36" s="12"/>
      <c r="E36" s="12"/>
      <c r="F36" s="12"/>
      <c r="G36" s="12"/>
      <c r="H36" s="14"/>
      <c r="I36" s="14"/>
      <c r="J36" s="12"/>
      <c r="K36" s="12"/>
      <c r="L36" s="12"/>
      <c r="M36" s="12"/>
      <c r="N36" s="12"/>
      <c r="O36" s="12"/>
      <c r="P36" s="12"/>
      <c r="Q36" s="12"/>
      <c r="T36" s="19"/>
      <c r="U36" s="19"/>
      <c r="V36" s="19"/>
    </row>
    <row r="37" spans="1:22" ht="55.5" x14ac:dyDescent="0.4">
      <c r="A37" s="11" t="s">
        <v>65</v>
      </c>
      <c r="B37" t="s">
        <v>2</v>
      </c>
      <c r="C37" s="4" t="s">
        <v>30</v>
      </c>
      <c r="D37" s="12"/>
      <c r="E37" s="12">
        <v>2</v>
      </c>
      <c r="F37" s="12">
        <v>1</v>
      </c>
      <c r="G37" s="12">
        <v>1</v>
      </c>
      <c r="H37" s="14">
        <v>1</v>
      </c>
      <c r="I37" s="14">
        <v>3</v>
      </c>
      <c r="J37" s="12">
        <v>2</v>
      </c>
      <c r="K37" s="12">
        <v>1</v>
      </c>
      <c r="L37" s="12">
        <v>1</v>
      </c>
      <c r="M37" s="12">
        <v>1</v>
      </c>
      <c r="N37" s="12">
        <v>2</v>
      </c>
      <c r="O37" s="12">
        <v>2</v>
      </c>
      <c r="P37" s="12">
        <v>1</v>
      </c>
      <c r="Q37" s="12">
        <f>SUM(E37:P38)/12</f>
        <v>1.5</v>
      </c>
      <c r="T37" s="19">
        <f>COUNTIF(E37:P38,1)</f>
        <v>7</v>
      </c>
      <c r="U37" s="19">
        <f>COUNTIF($E37:$P38,2)</f>
        <v>4</v>
      </c>
      <c r="V37" s="19">
        <f>COUNTIF($E37:$P38,3)</f>
        <v>1</v>
      </c>
    </row>
    <row r="38" spans="1:22" ht="55.5" x14ac:dyDescent="0.4">
      <c r="A38" s="11"/>
      <c r="B38" s="7" t="s">
        <v>4</v>
      </c>
      <c r="C38" s="8" t="s">
        <v>31</v>
      </c>
      <c r="D38" s="12"/>
      <c r="E38" s="12"/>
      <c r="F38" s="12"/>
      <c r="G38" s="12"/>
      <c r="H38" s="14"/>
      <c r="I38" s="14"/>
      <c r="J38" s="12"/>
      <c r="K38" s="12"/>
      <c r="L38" s="12"/>
      <c r="M38" s="12"/>
      <c r="N38" s="12"/>
      <c r="O38" s="12"/>
      <c r="P38" s="12"/>
      <c r="Q38" s="12"/>
      <c r="T38" s="19"/>
      <c r="U38" s="19"/>
      <c r="V38" s="19"/>
    </row>
    <row r="39" spans="1:22" ht="124.9" x14ac:dyDescent="0.4">
      <c r="A39" s="11" t="s">
        <v>66</v>
      </c>
      <c r="B39" t="s">
        <v>2</v>
      </c>
      <c r="C39" s="4" t="s">
        <v>32</v>
      </c>
      <c r="D39" s="12"/>
      <c r="E39" s="12">
        <v>3</v>
      </c>
      <c r="F39" s="12">
        <v>3</v>
      </c>
      <c r="G39" s="12">
        <v>3</v>
      </c>
      <c r="H39" s="14">
        <v>3</v>
      </c>
      <c r="I39" s="14">
        <v>1</v>
      </c>
      <c r="J39" s="12">
        <v>3</v>
      </c>
      <c r="K39" s="12">
        <v>3</v>
      </c>
      <c r="L39" s="12">
        <v>3</v>
      </c>
      <c r="M39" s="12">
        <v>2</v>
      </c>
      <c r="N39" s="12">
        <v>1</v>
      </c>
      <c r="O39" s="12">
        <v>3</v>
      </c>
      <c r="P39" s="12">
        <v>3</v>
      </c>
      <c r="Q39" s="12">
        <f>SUM(E39:P40)/12</f>
        <v>2.5833333333333335</v>
      </c>
      <c r="T39" s="19">
        <f>COUNTIF(E39:P40,1)</f>
        <v>2</v>
      </c>
      <c r="U39" s="19">
        <f>COUNTIF($E39:$P40,2)</f>
        <v>1</v>
      </c>
      <c r="V39" s="19">
        <f>COUNTIF($E39:$P40,3)</f>
        <v>9</v>
      </c>
    </row>
    <row r="40" spans="1:22" ht="41.65" x14ac:dyDescent="0.4">
      <c r="A40" s="11"/>
      <c r="B40" s="7" t="s">
        <v>4</v>
      </c>
      <c r="C40" s="8" t="s">
        <v>33</v>
      </c>
      <c r="D40" s="12"/>
      <c r="E40" s="12"/>
      <c r="F40" s="12"/>
      <c r="G40" s="12"/>
      <c r="H40" s="14"/>
      <c r="I40" s="14"/>
      <c r="J40" s="12"/>
      <c r="K40" s="12"/>
      <c r="L40" s="12"/>
      <c r="M40" s="12"/>
      <c r="N40" s="12"/>
      <c r="O40" s="12"/>
      <c r="P40" s="12"/>
      <c r="Q40" s="12"/>
      <c r="T40" s="19"/>
      <c r="U40" s="19"/>
      <c r="V40" s="19"/>
    </row>
    <row r="41" spans="1:22" x14ac:dyDescent="0.4">
      <c r="O41" s="15"/>
      <c r="P41" s="15"/>
      <c r="Q41" s="15"/>
    </row>
    <row r="42" spans="1:22" x14ac:dyDescent="0.4">
      <c r="B42" s="5" t="s">
        <v>0</v>
      </c>
      <c r="C42" s="6">
        <v>2860</v>
      </c>
      <c r="D42" s="3" t="s">
        <v>1</v>
      </c>
      <c r="E42" s="3" t="s">
        <v>1</v>
      </c>
      <c r="F42" s="3" t="s">
        <v>1</v>
      </c>
      <c r="G42" s="3" t="s">
        <v>80</v>
      </c>
      <c r="H42" s="13" t="s">
        <v>80</v>
      </c>
      <c r="I42" s="13" t="s">
        <v>80</v>
      </c>
      <c r="J42" s="3" t="s">
        <v>1</v>
      </c>
      <c r="K42" s="3" t="s">
        <v>1</v>
      </c>
      <c r="L42" s="3" t="s">
        <v>1</v>
      </c>
      <c r="M42" s="3" t="s">
        <v>1</v>
      </c>
      <c r="N42" s="3" t="s">
        <v>1</v>
      </c>
      <c r="O42" s="3" t="s">
        <v>1</v>
      </c>
      <c r="P42" s="3" t="s">
        <v>1</v>
      </c>
      <c r="Q42" s="3" t="s">
        <v>1</v>
      </c>
      <c r="T42" s="20">
        <v>1</v>
      </c>
      <c r="U42" s="20">
        <v>2</v>
      </c>
      <c r="V42" s="20">
        <v>3</v>
      </c>
    </row>
    <row r="43" spans="1:22" ht="55.5" x14ac:dyDescent="0.4">
      <c r="A43" s="11" t="s">
        <v>64</v>
      </c>
      <c r="B43" t="s">
        <v>2</v>
      </c>
      <c r="C43" s="4" t="s">
        <v>34</v>
      </c>
      <c r="D43" s="12"/>
      <c r="E43" s="12">
        <v>3</v>
      </c>
      <c r="F43" s="12">
        <v>1</v>
      </c>
      <c r="G43" s="12">
        <v>2</v>
      </c>
      <c r="H43" s="14">
        <v>2</v>
      </c>
      <c r="I43" s="14">
        <v>1</v>
      </c>
      <c r="J43" s="12">
        <v>2</v>
      </c>
      <c r="K43" s="12">
        <v>3</v>
      </c>
      <c r="L43" s="12">
        <v>1</v>
      </c>
      <c r="M43" s="12">
        <v>3</v>
      </c>
      <c r="N43" s="12">
        <v>3</v>
      </c>
      <c r="O43" s="12">
        <v>2</v>
      </c>
      <c r="P43" s="12">
        <v>3</v>
      </c>
      <c r="Q43" s="12">
        <f>SUM(E43:P44)/12</f>
        <v>2.1666666666666665</v>
      </c>
      <c r="T43" s="19">
        <f>COUNTIF(E43:P44,1)</f>
        <v>3</v>
      </c>
      <c r="U43" s="19">
        <f>COUNTIF($E43:$P44,2)</f>
        <v>4</v>
      </c>
      <c r="V43" s="19">
        <f>COUNTIF($E43:$P44,3)</f>
        <v>5</v>
      </c>
    </row>
    <row r="44" spans="1:22" ht="55.5" x14ac:dyDescent="0.4">
      <c r="A44" s="11"/>
      <c r="B44" s="7" t="s">
        <v>4</v>
      </c>
      <c r="C44" s="8" t="s">
        <v>35</v>
      </c>
      <c r="D44" s="12"/>
      <c r="E44" s="12"/>
      <c r="F44" s="12"/>
      <c r="G44" s="12"/>
      <c r="H44" s="14"/>
      <c r="I44" s="14"/>
      <c r="J44" s="12"/>
      <c r="K44" s="12"/>
      <c r="L44" s="12"/>
      <c r="M44" s="12"/>
      <c r="N44" s="12"/>
      <c r="O44" s="12"/>
      <c r="P44" s="12"/>
      <c r="Q44" s="12"/>
      <c r="T44" s="19"/>
      <c r="U44" s="19"/>
      <c r="V44" s="19"/>
    </row>
    <row r="45" spans="1:22" ht="55.5" x14ac:dyDescent="0.4">
      <c r="A45" s="11" t="s">
        <v>65</v>
      </c>
      <c r="B45" t="s">
        <v>2</v>
      </c>
      <c r="C45" s="4" t="s">
        <v>36</v>
      </c>
      <c r="D45" s="12"/>
      <c r="E45" s="12">
        <v>2</v>
      </c>
      <c r="F45" s="12">
        <v>3</v>
      </c>
      <c r="G45" s="12">
        <v>3</v>
      </c>
      <c r="H45" s="14">
        <v>1</v>
      </c>
      <c r="I45" s="14">
        <v>2</v>
      </c>
      <c r="J45" s="12">
        <v>1</v>
      </c>
      <c r="K45" s="12">
        <v>1</v>
      </c>
      <c r="L45" s="12">
        <v>2</v>
      </c>
      <c r="M45" s="12">
        <v>1</v>
      </c>
      <c r="N45" s="12">
        <v>2</v>
      </c>
      <c r="O45" s="12">
        <v>1</v>
      </c>
      <c r="P45" s="12">
        <v>2</v>
      </c>
      <c r="Q45" s="12">
        <f>SUM(E45:P46)/12</f>
        <v>1.75</v>
      </c>
      <c r="T45" s="19">
        <f>COUNTIF(E45:P46,1)</f>
        <v>5</v>
      </c>
      <c r="U45" s="19">
        <f>COUNTIF($E45:$P46,2)</f>
        <v>5</v>
      </c>
      <c r="V45" s="19">
        <f>COUNTIF($E45:$P46,3)</f>
        <v>2</v>
      </c>
    </row>
    <row r="46" spans="1:22" ht="55.5" x14ac:dyDescent="0.4">
      <c r="A46" s="11"/>
      <c r="B46" s="7" t="s">
        <v>4</v>
      </c>
      <c r="C46" s="8" t="s">
        <v>37</v>
      </c>
      <c r="D46" s="12"/>
      <c r="E46" s="12"/>
      <c r="F46" s="12"/>
      <c r="G46" s="12"/>
      <c r="H46" s="14"/>
      <c r="I46" s="14"/>
      <c r="J46" s="12"/>
      <c r="K46" s="12"/>
      <c r="L46" s="12"/>
      <c r="M46" s="12"/>
      <c r="N46" s="12"/>
      <c r="O46" s="12"/>
      <c r="P46" s="12"/>
      <c r="Q46" s="12"/>
      <c r="T46" s="19"/>
      <c r="U46" s="19"/>
      <c r="V46" s="19"/>
    </row>
    <row r="47" spans="1:22" ht="55.5" x14ac:dyDescent="0.4">
      <c r="A47" s="11" t="s">
        <v>66</v>
      </c>
      <c r="B47" t="s">
        <v>2</v>
      </c>
      <c r="C47" s="4" t="s">
        <v>38</v>
      </c>
      <c r="D47" s="12"/>
      <c r="E47" s="12">
        <v>1</v>
      </c>
      <c r="F47" s="12">
        <v>2</v>
      </c>
      <c r="G47" s="12">
        <v>1</v>
      </c>
      <c r="H47" s="14">
        <v>3</v>
      </c>
      <c r="I47" s="14">
        <v>3</v>
      </c>
      <c r="J47" s="12">
        <v>3</v>
      </c>
      <c r="K47" s="12">
        <v>2</v>
      </c>
      <c r="L47" s="12">
        <v>3</v>
      </c>
      <c r="M47" s="12">
        <v>2</v>
      </c>
      <c r="N47" s="12">
        <v>1</v>
      </c>
      <c r="O47" s="12">
        <v>3</v>
      </c>
      <c r="P47" s="12">
        <v>1</v>
      </c>
      <c r="Q47" s="12">
        <f>SUM(E47:P48)/12</f>
        <v>2.0833333333333335</v>
      </c>
      <c r="T47" s="19">
        <f>COUNTIF(E47:P48,1)</f>
        <v>4</v>
      </c>
      <c r="U47" s="19">
        <f>COUNTIF($E47:$P48,2)</f>
        <v>3</v>
      </c>
      <c r="V47" s="19">
        <f>COUNTIF($E47:$P48,3)</f>
        <v>5</v>
      </c>
    </row>
    <row r="48" spans="1:22" x14ac:dyDescent="0.4">
      <c r="A48" s="11"/>
      <c r="B48" s="7" t="s">
        <v>4</v>
      </c>
      <c r="C48" s="8" t="s">
        <v>39</v>
      </c>
      <c r="D48" s="12"/>
      <c r="E48" s="12"/>
      <c r="F48" s="12"/>
      <c r="G48" s="12"/>
      <c r="H48" s="14"/>
      <c r="I48" s="14"/>
      <c r="J48" s="12"/>
      <c r="K48" s="12"/>
      <c r="L48" s="12"/>
      <c r="M48" s="12"/>
      <c r="N48" s="12"/>
      <c r="O48" s="12"/>
      <c r="P48" s="12"/>
      <c r="Q48" s="12"/>
      <c r="T48" s="19"/>
      <c r="U48" s="19"/>
      <c r="V48" s="19"/>
    </row>
    <row r="49" spans="1:22" x14ac:dyDescent="0.4">
      <c r="O49" s="15"/>
      <c r="P49" s="15"/>
      <c r="Q49" s="15"/>
    </row>
    <row r="50" spans="1:22" x14ac:dyDescent="0.4">
      <c r="B50" s="5" t="s">
        <v>0</v>
      </c>
      <c r="C50" s="6">
        <v>26242</v>
      </c>
      <c r="D50" s="3" t="s">
        <v>1</v>
      </c>
      <c r="E50" s="3" t="s">
        <v>1</v>
      </c>
      <c r="F50" s="3" t="s">
        <v>1</v>
      </c>
      <c r="G50" s="3" t="s">
        <v>80</v>
      </c>
      <c r="H50" s="13" t="s">
        <v>80</v>
      </c>
      <c r="I50" s="13" t="s">
        <v>80</v>
      </c>
      <c r="J50" s="3" t="s">
        <v>1</v>
      </c>
      <c r="K50" s="3" t="s">
        <v>1</v>
      </c>
      <c r="L50" s="3" t="s">
        <v>1</v>
      </c>
      <c r="M50" s="3" t="s">
        <v>1</v>
      </c>
      <c r="N50" s="3" t="s">
        <v>1</v>
      </c>
      <c r="O50" s="3" t="s">
        <v>1</v>
      </c>
      <c r="P50" s="3" t="s">
        <v>1</v>
      </c>
      <c r="Q50" s="3" t="s">
        <v>1</v>
      </c>
      <c r="T50" s="20">
        <v>1</v>
      </c>
      <c r="U50" s="20">
        <v>2</v>
      </c>
      <c r="V50" s="20">
        <v>3</v>
      </c>
    </row>
    <row r="51" spans="1:22" ht="55.5" x14ac:dyDescent="0.4">
      <c r="A51" s="11" t="s">
        <v>64</v>
      </c>
      <c r="B51" t="s">
        <v>2</v>
      </c>
      <c r="C51" s="4" t="s">
        <v>40</v>
      </c>
      <c r="D51" s="12"/>
      <c r="E51" s="12">
        <v>2</v>
      </c>
      <c r="F51" s="12">
        <v>1</v>
      </c>
      <c r="G51" s="12">
        <v>2</v>
      </c>
      <c r="H51" s="14">
        <v>1</v>
      </c>
      <c r="I51" s="14">
        <v>3</v>
      </c>
      <c r="J51" s="12">
        <v>2</v>
      </c>
      <c r="K51" s="12">
        <v>2</v>
      </c>
      <c r="L51" s="12">
        <v>1</v>
      </c>
      <c r="M51" s="12">
        <v>2</v>
      </c>
      <c r="N51" s="12">
        <v>3</v>
      </c>
      <c r="O51" s="12">
        <v>2</v>
      </c>
      <c r="P51" s="12">
        <v>1</v>
      </c>
      <c r="Q51" s="12">
        <f>SUM(E51:P52)/12</f>
        <v>1.8333333333333333</v>
      </c>
      <c r="T51" s="19">
        <f>COUNTIF(E51:P52,1)</f>
        <v>4</v>
      </c>
      <c r="U51" s="19">
        <f>COUNTIF($E51:$P52,2)</f>
        <v>6</v>
      </c>
      <c r="V51" s="19">
        <f>COUNTIF($E51:$P52,3)</f>
        <v>2</v>
      </c>
    </row>
    <row r="52" spans="1:22" ht="55.5" x14ac:dyDescent="0.4">
      <c r="A52" s="11"/>
      <c r="B52" s="7" t="s">
        <v>4</v>
      </c>
      <c r="C52" s="8" t="s">
        <v>41</v>
      </c>
      <c r="D52" s="12"/>
      <c r="E52" s="12"/>
      <c r="F52" s="12"/>
      <c r="G52" s="12"/>
      <c r="H52" s="14"/>
      <c r="I52" s="14"/>
      <c r="J52" s="12"/>
      <c r="K52" s="12"/>
      <c r="L52" s="12"/>
      <c r="M52" s="12"/>
      <c r="N52" s="12"/>
      <c r="O52" s="12"/>
      <c r="P52" s="12"/>
      <c r="Q52" s="12"/>
      <c r="T52" s="19"/>
      <c r="U52" s="19"/>
      <c r="V52" s="19"/>
    </row>
    <row r="53" spans="1:22" ht="55.5" x14ac:dyDescent="0.4">
      <c r="A53" s="11" t="s">
        <v>65</v>
      </c>
      <c r="B53" t="s">
        <v>2</v>
      </c>
      <c r="C53" s="4" t="s">
        <v>42</v>
      </c>
      <c r="D53" s="12"/>
      <c r="E53" s="12">
        <v>1</v>
      </c>
      <c r="F53" s="12">
        <v>2</v>
      </c>
      <c r="G53" s="12">
        <v>1</v>
      </c>
      <c r="H53" s="14">
        <v>2</v>
      </c>
      <c r="I53" s="14">
        <v>2</v>
      </c>
      <c r="J53" s="12">
        <v>1</v>
      </c>
      <c r="K53" s="12">
        <v>1</v>
      </c>
      <c r="L53" s="12">
        <v>2</v>
      </c>
      <c r="M53" s="12">
        <v>1</v>
      </c>
      <c r="N53" s="12">
        <v>1</v>
      </c>
      <c r="O53" s="12">
        <v>1</v>
      </c>
      <c r="P53" s="12">
        <v>2</v>
      </c>
      <c r="Q53" s="12">
        <f>SUM(E53:P54)/12</f>
        <v>1.4166666666666667</v>
      </c>
      <c r="T53" s="19">
        <f>COUNTIF(E53:P54,1)</f>
        <v>7</v>
      </c>
      <c r="U53" s="19">
        <f>COUNTIF($E53:$P54,2)</f>
        <v>5</v>
      </c>
      <c r="V53" s="19">
        <f>COUNTIF($E53:$P54,3)</f>
        <v>0</v>
      </c>
    </row>
    <row r="54" spans="1:22" ht="55.5" x14ac:dyDescent="0.4">
      <c r="A54" s="11"/>
      <c r="B54" s="7" t="s">
        <v>4</v>
      </c>
      <c r="C54" s="8" t="s">
        <v>43</v>
      </c>
      <c r="D54" s="12"/>
      <c r="E54" s="12"/>
      <c r="F54" s="12"/>
      <c r="G54" s="12"/>
      <c r="H54" s="14"/>
      <c r="I54" s="14"/>
      <c r="J54" s="12"/>
      <c r="K54" s="12"/>
      <c r="L54" s="12"/>
      <c r="M54" s="12"/>
      <c r="N54" s="12"/>
      <c r="O54" s="12"/>
      <c r="P54" s="12"/>
      <c r="Q54" s="12"/>
      <c r="T54" s="19"/>
      <c r="U54" s="19"/>
      <c r="V54" s="19"/>
    </row>
    <row r="55" spans="1:22" ht="194.25" x14ac:dyDescent="0.4">
      <c r="A55" s="11" t="s">
        <v>66</v>
      </c>
      <c r="B55" t="s">
        <v>2</v>
      </c>
      <c r="C55" s="4" t="s">
        <v>44</v>
      </c>
      <c r="D55" s="12"/>
      <c r="E55" s="12">
        <v>3</v>
      </c>
      <c r="F55" s="12">
        <v>3</v>
      </c>
      <c r="G55" s="12">
        <v>3</v>
      </c>
      <c r="H55" s="14">
        <v>3</v>
      </c>
      <c r="I55" s="14">
        <v>1</v>
      </c>
      <c r="J55" s="12">
        <v>3</v>
      </c>
      <c r="K55" s="12">
        <v>3</v>
      </c>
      <c r="L55" s="12">
        <v>3</v>
      </c>
      <c r="M55" s="12">
        <v>3</v>
      </c>
      <c r="N55" s="12">
        <v>2</v>
      </c>
      <c r="O55" s="12">
        <v>3</v>
      </c>
      <c r="P55" s="12">
        <v>3</v>
      </c>
      <c r="Q55" s="12">
        <f>SUM(E55:P56)/12</f>
        <v>2.75</v>
      </c>
      <c r="T55" s="19">
        <f>COUNTIF(E55:P56,1)</f>
        <v>1</v>
      </c>
      <c r="U55" s="19">
        <f>COUNTIF($E55:$P56,2)</f>
        <v>1</v>
      </c>
      <c r="V55" s="19">
        <f>COUNTIF($E55:$P56,3)</f>
        <v>10</v>
      </c>
    </row>
    <row r="56" spans="1:22" ht="55.5" x14ac:dyDescent="0.4">
      <c r="A56" s="11"/>
      <c r="B56" s="7" t="s">
        <v>4</v>
      </c>
      <c r="C56" s="8" t="s">
        <v>45</v>
      </c>
      <c r="D56" s="12"/>
      <c r="E56" s="12"/>
      <c r="F56" s="12"/>
      <c r="G56" s="12"/>
      <c r="H56" s="14"/>
      <c r="I56" s="14"/>
      <c r="J56" s="12"/>
      <c r="K56" s="12"/>
      <c r="L56" s="12"/>
      <c r="M56" s="12"/>
      <c r="N56" s="12"/>
      <c r="O56" s="12"/>
      <c r="P56" s="12"/>
      <c r="Q56" s="12"/>
      <c r="T56" s="19"/>
      <c r="U56" s="19"/>
      <c r="V56" s="19"/>
    </row>
    <row r="57" spans="1:22" x14ac:dyDescent="0.4">
      <c r="O57" s="15"/>
      <c r="P57" s="15"/>
      <c r="Q57" s="15"/>
    </row>
    <row r="58" spans="1:22" x14ac:dyDescent="0.4">
      <c r="B58" s="5" t="s">
        <v>0</v>
      </c>
      <c r="C58" s="6">
        <v>11656</v>
      </c>
      <c r="D58" s="3" t="s">
        <v>1</v>
      </c>
      <c r="E58" s="3" t="s">
        <v>1</v>
      </c>
      <c r="F58" s="3" t="s">
        <v>1</v>
      </c>
      <c r="G58" s="3" t="s">
        <v>80</v>
      </c>
      <c r="H58" s="13" t="s">
        <v>80</v>
      </c>
      <c r="I58" s="13" t="s">
        <v>80</v>
      </c>
      <c r="J58" s="3" t="s">
        <v>1</v>
      </c>
      <c r="K58" s="3" t="s">
        <v>1</v>
      </c>
      <c r="L58" s="3" t="s">
        <v>1</v>
      </c>
      <c r="M58" s="3" t="s">
        <v>1</v>
      </c>
      <c r="N58" s="3" t="s">
        <v>1</v>
      </c>
      <c r="O58" s="3" t="s">
        <v>1</v>
      </c>
      <c r="P58" s="3" t="s">
        <v>1</v>
      </c>
      <c r="Q58" s="3" t="s">
        <v>1</v>
      </c>
      <c r="T58" s="20">
        <v>1</v>
      </c>
      <c r="U58" s="20">
        <v>2</v>
      </c>
      <c r="V58" s="20">
        <v>3</v>
      </c>
    </row>
    <row r="59" spans="1:22" ht="55.5" x14ac:dyDescent="0.4">
      <c r="A59" s="11" t="s">
        <v>64</v>
      </c>
      <c r="B59" t="s">
        <v>2</v>
      </c>
      <c r="C59" s="4" t="s">
        <v>46</v>
      </c>
      <c r="D59" s="12"/>
      <c r="E59" s="12">
        <v>2</v>
      </c>
      <c r="F59" s="12">
        <v>1</v>
      </c>
      <c r="G59" s="12">
        <v>2</v>
      </c>
      <c r="H59" s="14">
        <v>2</v>
      </c>
      <c r="I59" s="14">
        <v>3</v>
      </c>
      <c r="J59" s="12">
        <v>2</v>
      </c>
      <c r="K59" s="12">
        <v>3</v>
      </c>
      <c r="L59" s="12">
        <v>3</v>
      </c>
      <c r="M59" s="12">
        <v>2</v>
      </c>
      <c r="N59" s="12">
        <v>2</v>
      </c>
      <c r="O59" s="12">
        <v>1</v>
      </c>
      <c r="P59" s="12">
        <v>3</v>
      </c>
      <c r="Q59" s="12">
        <f>SUM(E59:P60)/12</f>
        <v>2.1666666666666665</v>
      </c>
      <c r="T59" s="19">
        <f>COUNTIF(E59:P60,1)</f>
        <v>2</v>
      </c>
      <c r="U59" s="19">
        <f>COUNTIF($E59:$P60,2)</f>
        <v>6</v>
      </c>
      <c r="V59" s="19">
        <f>COUNTIF($E59:$P60,3)</f>
        <v>4</v>
      </c>
    </row>
    <row r="60" spans="1:22" ht="55.5" x14ac:dyDescent="0.4">
      <c r="A60" s="11"/>
      <c r="B60" s="7" t="s">
        <v>4</v>
      </c>
      <c r="C60" s="8" t="s">
        <v>47</v>
      </c>
      <c r="D60" s="12"/>
      <c r="E60" s="12"/>
      <c r="F60" s="12"/>
      <c r="G60" s="12"/>
      <c r="H60" s="14"/>
      <c r="I60" s="14"/>
      <c r="J60" s="12"/>
      <c r="K60" s="12"/>
      <c r="L60" s="12"/>
      <c r="M60" s="12"/>
      <c r="N60" s="12"/>
      <c r="O60" s="12"/>
      <c r="P60" s="12"/>
      <c r="Q60" s="12"/>
      <c r="T60" s="19"/>
      <c r="U60" s="19"/>
      <c r="V60" s="19"/>
    </row>
    <row r="61" spans="1:22" ht="55.5" x14ac:dyDescent="0.4">
      <c r="A61" s="11" t="s">
        <v>65</v>
      </c>
      <c r="B61" t="s">
        <v>2</v>
      </c>
      <c r="C61" s="4" t="s">
        <v>48</v>
      </c>
      <c r="D61" s="12"/>
      <c r="E61" s="12">
        <v>1</v>
      </c>
      <c r="F61" s="12">
        <v>2</v>
      </c>
      <c r="G61" s="12">
        <v>3</v>
      </c>
      <c r="H61" s="14">
        <v>1</v>
      </c>
      <c r="I61" s="14">
        <v>2</v>
      </c>
      <c r="J61" s="12">
        <v>3</v>
      </c>
      <c r="K61" s="12">
        <v>2</v>
      </c>
      <c r="L61" s="12">
        <v>1</v>
      </c>
      <c r="M61" s="12">
        <v>1</v>
      </c>
      <c r="N61" s="12">
        <v>3</v>
      </c>
      <c r="O61" s="12">
        <v>2</v>
      </c>
      <c r="P61" s="12">
        <v>1</v>
      </c>
      <c r="Q61" s="12">
        <f>SUM(E61:P62)/12</f>
        <v>1.8333333333333333</v>
      </c>
      <c r="T61" s="19">
        <f>COUNTIF(E61:P62,1)</f>
        <v>5</v>
      </c>
      <c r="U61" s="19">
        <f>COUNTIF($E61:$P62,2)</f>
        <v>4</v>
      </c>
      <c r="V61" s="19">
        <f>COUNTIF($E61:$P62,3)</f>
        <v>3</v>
      </c>
    </row>
    <row r="62" spans="1:22" ht="55.5" x14ac:dyDescent="0.4">
      <c r="A62" s="11"/>
      <c r="B62" s="7" t="s">
        <v>4</v>
      </c>
      <c r="C62" s="8" t="s">
        <v>49</v>
      </c>
      <c r="D62" s="12"/>
      <c r="E62" s="12"/>
      <c r="F62" s="12"/>
      <c r="G62" s="12"/>
      <c r="H62" s="14"/>
      <c r="I62" s="14"/>
      <c r="J62" s="12"/>
      <c r="K62" s="12"/>
      <c r="L62" s="12"/>
      <c r="M62" s="12"/>
      <c r="N62" s="12"/>
      <c r="O62" s="12"/>
      <c r="P62" s="12"/>
      <c r="Q62" s="12"/>
      <c r="T62" s="19"/>
      <c r="U62" s="19"/>
      <c r="V62" s="19"/>
    </row>
    <row r="63" spans="1:22" ht="27.75" x14ac:dyDescent="0.4">
      <c r="A63" s="11" t="s">
        <v>66</v>
      </c>
      <c r="B63" t="s">
        <v>2</v>
      </c>
      <c r="C63" s="4" t="s">
        <v>50</v>
      </c>
      <c r="D63" s="12"/>
      <c r="E63" s="12">
        <v>3</v>
      </c>
      <c r="F63" s="12">
        <v>3</v>
      </c>
      <c r="G63" s="12">
        <v>1</v>
      </c>
      <c r="H63" s="14">
        <v>3</v>
      </c>
      <c r="I63" s="14">
        <v>1</v>
      </c>
      <c r="J63" s="12">
        <v>1</v>
      </c>
      <c r="K63" s="12">
        <v>1</v>
      </c>
      <c r="L63" s="12">
        <v>2</v>
      </c>
      <c r="M63" s="12">
        <v>3</v>
      </c>
      <c r="N63" s="12">
        <v>1</v>
      </c>
      <c r="O63" s="12">
        <v>3</v>
      </c>
      <c r="P63" s="12">
        <v>2</v>
      </c>
      <c r="Q63" s="12">
        <f>SUM(E63:P64)/12</f>
        <v>2</v>
      </c>
      <c r="T63" s="19">
        <f>COUNTIF(E63:P64,1)</f>
        <v>5</v>
      </c>
      <c r="U63" s="19">
        <f>COUNTIF($E63:$P64,2)</f>
        <v>2</v>
      </c>
      <c r="V63" s="19">
        <f>COUNTIF($E63:$P64,3)</f>
        <v>5</v>
      </c>
    </row>
    <row r="64" spans="1:22" x14ac:dyDescent="0.4">
      <c r="A64" s="11"/>
      <c r="B64" s="7" t="s">
        <v>4</v>
      </c>
      <c r="C64" s="8" t="s">
        <v>51</v>
      </c>
      <c r="D64" s="12"/>
      <c r="E64" s="12"/>
      <c r="F64" s="12"/>
      <c r="G64" s="12"/>
      <c r="H64" s="14"/>
      <c r="I64" s="14"/>
      <c r="J64" s="12"/>
      <c r="K64" s="12"/>
      <c r="L64" s="12"/>
      <c r="M64" s="12"/>
      <c r="N64" s="12"/>
      <c r="O64" s="12"/>
      <c r="P64" s="12"/>
      <c r="Q64" s="12"/>
      <c r="T64" s="19"/>
      <c r="U64" s="19"/>
      <c r="V64" s="19"/>
    </row>
    <row r="65" spans="1:22" x14ac:dyDescent="0.4">
      <c r="O65" s="15"/>
      <c r="P65" s="15"/>
      <c r="Q65" s="15"/>
    </row>
    <row r="66" spans="1:22" x14ac:dyDescent="0.4">
      <c r="B66" s="5" t="s">
        <v>0</v>
      </c>
      <c r="C66" s="6">
        <v>26806</v>
      </c>
      <c r="D66" s="3" t="s">
        <v>1</v>
      </c>
      <c r="E66" s="3" t="s">
        <v>1</v>
      </c>
      <c r="F66" s="3" t="s">
        <v>1</v>
      </c>
      <c r="G66" s="3" t="s">
        <v>80</v>
      </c>
      <c r="H66" s="13" t="s">
        <v>80</v>
      </c>
      <c r="I66" s="13" t="s">
        <v>80</v>
      </c>
      <c r="J66" s="3" t="s">
        <v>1</v>
      </c>
      <c r="K66" s="3" t="s">
        <v>1</v>
      </c>
      <c r="L66" s="3" t="s">
        <v>1</v>
      </c>
      <c r="M66" s="3" t="s">
        <v>1</v>
      </c>
      <c r="N66" s="3" t="s">
        <v>1</v>
      </c>
      <c r="O66" s="3" t="s">
        <v>1</v>
      </c>
      <c r="P66" s="3" t="s">
        <v>1</v>
      </c>
      <c r="Q66" s="3" t="s">
        <v>1</v>
      </c>
      <c r="T66" s="20">
        <v>1</v>
      </c>
      <c r="U66" s="20">
        <v>2</v>
      </c>
      <c r="V66" s="20">
        <v>3</v>
      </c>
    </row>
    <row r="67" spans="1:22" ht="55.5" x14ac:dyDescent="0.4">
      <c r="A67" s="11" t="s">
        <v>64</v>
      </c>
      <c r="B67" t="s">
        <v>2</v>
      </c>
      <c r="C67" s="4" t="s">
        <v>52</v>
      </c>
      <c r="D67" s="12"/>
      <c r="E67" s="12">
        <v>1</v>
      </c>
      <c r="F67" s="12">
        <v>1</v>
      </c>
      <c r="G67" s="12">
        <v>1</v>
      </c>
      <c r="H67" s="14">
        <v>1</v>
      </c>
      <c r="I67" s="14">
        <v>2</v>
      </c>
      <c r="J67" s="12">
        <v>1</v>
      </c>
      <c r="K67" s="12">
        <v>2</v>
      </c>
      <c r="L67" s="12">
        <v>3</v>
      </c>
      <c r="M67" s="12">
        <v>1</v>
      </c>
      <c r="N67" s="12">
        <v>1</v>
      </c>
      <c r="O67" s="12">
        <v>2</v>
      </c>
      <c r="P67" s="12">
        <v>2</v>
      </c>
      <c r="Q67" s="12">
        <f>SUM(E67:P68)/12</f>
        <v>1.5</v>
      </c>
      <c r="T67" s="19">
        <f>COUNTIF(E67:P68,1)</f>
        <v>7</v>
      </c>
      <c r="U67" s="19">
        <f>COUNTIF($E67:$P68,2)</f>
        <v>4</v>
      </c>
      <c r="V67" s="19">
        <f>COUNTIF($E67:$P68,3)</f>
        <v>1</v>
      </c>
    </row>
    <row r="68" spans="1:22" ht="55.5" x14ac:dyDescent="0.4">
      <c r="A68" s="11"/>
      <c r="B68" s="7" t="s">
        <v>4</v>
      </c>
      <c r="C68" s="8" t="s">
        <v>53</v>
      </c>
      <c r="D68" s="12"/>
      <c r="E68" s="12"/>
      <c r="F68" s="12"/>
      <c r="G68" s="12"/>
      <c r="H68" s="14"/>
      <c r="I68" s="14"/>
      <c r="J68" s="12"/>
      <c r="K68" s="12"/>
      <c r="L68" s="12"/>
      <c r="M68" s="12"/>
      <c r="N68" s="12"/>
      <c r="O68" s="12"/>
      <c r="P68" s="12"/>
      <c r="Q68" s="12"/>
      <c r="T68" s="19"/>
      <c r="U68" s="19"/>
      <c r="V68" s="19"/>
    </row>
    <row r="69" spans="1:22" ht="55.5" x14ac:dyDescent="0.4">
      <c r="A69" s="11" t="s">
        <v>65</v>
      </c>
      <c r="B69" t="s">
        <v>2</v>
      </c>
      <c r="C69" s="4" t="s">
        <v>54</v>
      </c>
      <c r="D69" s="12"/>
      <c r="E69" s="12">
        <v>2</v>
      </c>
      <c r="F69" s="12">
        <v>2</v>
      </c>
      <c r="G69" s="12">
        <v>3</v>
      </c>
      <c r="H69" s="14">
        <v>2</v>
      </c>
      <c r="I69" s="14">
        <v>3</v>
      </c>
      <c r="J69" s="12">
        <v>2</v>
      </c>
      <c r="K69" s="12">
        <v>1</v>
      </c>
      <c r="L69" s="12">
        <v>1</v>
      </c>
      <c r="M69" s="12">
        <v>2</v>
      </c>
      <c r="N69" s="12">
        <v>2</v>
      </c>
      <c r="O69" s="12">
        <v>1</v>
      </c>
      <c r="P69" s="12">
        <v>1</v>
      </c>
      <c r="Q69" s="12">
        <f>SUM(E69:P70)/12</f>
        <v>1.8333333333333333</v>
      </c>
      <c r="T69" s="19">
        <f>COUNTIF(E69:P70,1)</f>
        <v>4</v>
      </c>
      <c r="U69" s="19">
        <f>COUNTIF($E69:$P70,2)</f>
        <v>6</v>
      </c>
      <c r="V69" s="19">
        <f>COUNTIF($E69:$P70,3)</f>
        <v>2</v>
      </c>
    </row>
    <row r="70" spans="1:22" ht="55.5" x14ac:dyDescent="0.4">
      <c r="A70" s="11"/>
      <c r="B70" s="7" t="s">
        <v>4</v>
      </c>
      <c r="C70" s="8" t="s">
        <v>55</v>
      </c>
      <c r="D70" s="12"/>
      <c r="E70" s="12"/>
      <c r="F70" s="12"/>
      <c r="G70" s="12"/>
      <c r="H70" s="14"/>
      <c r="I70" s="14"/>
      <c r="J70" s="12"/>
      <c r="K70" s="12"/>
      <c r="L70" s="12"/>
      <c r="M70" s="12"/>
      <c r="N70" s="12"/>
      <c r="O70" s="12"/>
      <c r="P70" s="12"/>
      <c r="Q70" s="12"/>
      <c r="T70" s="19"/>
      <c r="U70" s="19"/>
      <c r="V70" s="19"/>
    </row>
    <row r="71" spans="1:22" ht="55.5" x14ac:dyDescent="0.4">
      <c r="A71" s="11" t="s">
        <v>66</v>
      </c>
      <c r="B71" t="s">
        <v>2</v>
      </c>
      <c r="C71" s="4" t="s">
        <v>56</v>
      </c>
      <c r="D71" s="12"/>
      <c r="E71" s="12">
        <v>3</v>
      </c>
      <c r="F71" s="12">
        <v>3</v>
      </c>
      <c r="G71" s="12">
        <v>2</v>
      </c>
      <c r="H71" s="14">
        <v>3</v>
      </c>
      <c r="I71" s="14">
        <v>1</v>
      </c>
      <c r="J71" s="12">
        <v>3</v>
      </c>
      <c r="K71" s="12">
        <v>3</v>
      </c>
      <c r="L71" s="12">
        <v>2</v>
      </c>
      <c r="M71" s="12">
        <v>3</v>
      </c>
      <c r="N71" s="12">
        <v>3</v>
      </c>
      <c r="O71" s="12">
        <v>3</v>
      </c>
      <c r="P71" s="12">
        <v>3</v>
      </c>
      <c r="Q71" s="12">
        <f>SUM(E71:P72)/12</f>
        <v>2.6666666666666665</v>
      </c>
      <c r="T71" s="19">
        <f>COUNTIF(E71:P72,1)</f>
        <v>1</v>
      </c>
      <c r="U71" s="19">
        <f>COUNTIF($E71:$P72,2)</f>
        <v>2</v>
      </c>
      <c r="V71" s="19">
        <f>COUNTIF($E71:$P72,3)</f>
        <v>9</v>
      </c>
    </row>
    <row r="72" spans="1:22" ht="27.75" x14ac:dyDescent="0.4">
      <c r="A72" s="11"/>
      <c r="B72" s="7" t="s">
        <v>4</v>
      </c>
      <c r="C72" s="8" t="s">
        <v>57</v>
      </c>
      <c r="D72" s="12"/>
      <c r="E72" s="12"/>
      <c r="F72" s="12"/>
      <c r="G72" s="12"/>
      <c r="H72" s="14"/>
      <c r="I72" s="14"/>
      <c r="J72" s="12"/>
      <c r="K72" s="12"/>
      <c r="L72" s="12"/>
      <c r="M72" s="12"/>
      <c r="N72" s="12"/>
      <c r="O72" s="12"/>
      <c r="P72" s="12"/>
      <c r="Q72" s="12"/>
      <c r="T72" s="19"/>
      <c r="U72" s="19"/>
      <c r="V72" s="19"/>
    </row>
    <row r="73" spans="1:22" x14ac:dyDescent="0.4">
      <c r="O73" s="15"/>
      <c r="P73" s="15"/>
      <c r="Q73" s="15"/>
    </row>
    <row r="74" spans="1:22" x14ac:dyDescent="0.4">
      <c r="B74" s="5" t="s">
        <v>0</v>
      </c>
      <c r="C74" s="6">
        <v>16460</v>
      </c>
      <c r="D74" s="3" t="s">
        <v>1</v>
      </c>
      <c r="E74" s="3" t="s">
        <v>1</v>
      </c>
      <c r="F74" s="3" t="s">
        <v>1</v>
      </c>
      <c r="G74" s="3" t="s">
        <v>80</v>
      </c>
      <c r="H74" s="13" t="s">
        <v>80</v>
      </c>
      <c r="I74" s="13" t="s">
        <v>80</v>
      </c>
      <c r="J74" s="3" t="s">
        <v>1</v>
      </c>
      <c r="K74" s="3" t="s">
        <v>1</v>
      </c>
      <c r="L74" s="3" t="s">
        <v>1</v>
      </c>
      <c r="M74" s="3" t="s">
        <v>1</v>
      </c>
      <c r="N74" s="3" t="s">
        <v>1</v>
      </c>
      <c r="O74" s="3" t="s">
        <v>1</v>
      </c>
      <c r="P74" s="3" t="s">
        <v>1</v>
      </c>
      <c r="Q74" s="3" t="s">
        <v>1</v>
      </c>
      <c r="T74" s="20">
        <v>1</v>
      </c>
      <c r="U74" s="20">
        <v>2</v>
      </c>
      <c r="V74" s="20">
        <v>3</v>
      </c>
    </row>
    <row r="75" spans="1:22" ht="69.400000000000006" x14ac:dyDescent="0.4">
      <c r="A75" s="11" t="s">
        <v>64</v>
      </c>
      <c r="B75" t="s">
        <v>2</v>
      </c>
      <c r="C75" s="4" t="s">
        <v>58</v>
      </c>
      <c r="D75" s="12"/>
      <c r="E75" s="12">
        <v>3</v>
      </c>
      <c r="F75" s="12">
        <v>2</v>
      </c>
      <c r="G75" s="12">
        <v>1</v>
      </c>
      <c r="H75" s="14">
        <v>1</v>
      </c>
      <c r="I75" s="14">
        <v>1</v>
      </c>
      <c r="J75" s="12">
        <v>1</v>
      </c>
      <c r="K75" s="12">
        <v>2</v>
      </c>
      <c r="L75" s="12">
        <v>3</v>
      </c>
      <c r="M75" s="12">
        <v>2</v>
      </c>
      <c r="N75" s="12">
        <v>1</v>
      </c>
      <c r="O75" s="12">
        <v>1</v>
      </c>
      <c r="P75" s="12">
        <v>3</v>
      </c>
      <c r="Q75" s="12">
        <f>SUM(E75:P76)/12</f>
        <v>1.75</v>
      </c>
      <c r="T75" s="19">
        <f>COUNTIF(E75:P76,1)</f>
        <v>6</v>
      </c>
      <c r="U75" s="19">
        <f>COUNTIF($E75:$P76,2)</f>
        <v>3</v>
      </c>
      <c r="V75" s="19">
        <f>COUNTIF($E75:$P76,3)</f>
        <v>3</v>
      </c>
    </row>
    <row r="76" spans="1:22" ht="55.5" x14ac:dyDescent="0.4">
      <c r="A76" s="11"/>
      <c r="B76" s="7" t="s">
        <v>4</v>
      </c>
      <c r="C76" s="8" t="s">
        <v>59</v>
      </c>
      <c r="D76" s="12"/>
      <c r="E76" s="12"/>
      <c r="F76" s="12"/>
      <c r="G76" s="12"/>
      <c r="H76" s="14"/>
      <c r="I76" s="14"/>
      <c r="J76" s="12"/>
      <c r="K76" s="12"/>
      <c r="L76" s="12"/>
      <c r="M76" s="12"/>
      <c r="N76" s="12"/>
      <c r="O76" s="12"/>
      <c r="P76" s="12"/>
      <c r="Q76" s="12"/>
      <c r="T76" s="19"/>
      <c r="U76" s="19"/>
      <c r="V76" s="19"/>
    </row>
    <row r="77" spans="1:22" ht="55.5" x14ac:dyDescent="0.4">
      <c r="A77" s="11" t="s">
        <v>65</v>
      </c>
      <c r="B77" t="s">
        <v>2</v>
      </c>
      <c r="C77" s="4" t="s">
        <v>60</v>
      </c>
      <c r="D77" s="12"/>
      <c r="E77" s="12">
        <v>2</v>
      </c>
      <c r="F77" s="12">
        <v>3</v>
      </c>
      <c r="G77" s="12">
        <v>2</v>
      </c>
      <c r="H77" s="14">
        <v>2</v>
      </c>
      <c r="I77" s="14">
        <v>3</v>
      </c>
      <c r="J77" s="12">
        <v>2</v>
      </c>
      <c r="K77" s="12">
        <v>1</v>
      </c>
      <c r="L77" s="12">
        <v>2</v>
      </c>
      <c r="M77" s="12">
        <v>1</v>
      </c>
      <c r="N77" s="12">
        <v>2</v>
      </c>
      <c r="O77" s="12">
        <v>2</v>
      </c>
      <c r="P77" s="12">
        <v>2</v>
      </c>
      <c r="Q77" s="12">
        <f>SUM(E77:P78)/12</f>
        <v>2</v>
      </c>
      <c r="T77" s="19">
        <f>COUNTIF(E77:P78,1)</f>
        <v>2</v>
      </c>
      <c r="U77" s="19">
        <f>COUNTIF($E77:$P78,2)</f>
        <v>8</v>
      </c>
      <c r="V77" s="19">
        <f>COUNTIF($E77:$P78,3)</f>
        <v>2</v>
      </c>
    </row>
    <row r="78" spans="1:22" ht="55.5" x14ac:dyDescent="0.4">
      <c r="A78" s="11"/>
      <c r="B78" s="7" t="s">
        <v>4</v>
      </c>
      <c r="C78" s="8" t="s">
        <v>61</v>
      </c>
      <c r="D78" s="12"/>
      <c r="E78" s="12"/>
      <c r="F78" s="12"/>
      <c r="G78" s="12"/>
      <c r="H78" s="14"/>
      <c r="I78" s="14"/>
      <c r="J78" s="12"/>
      <c r="K78" s="12"/>
      <c r="L78" s="12"/>
      <c r="M78" s="12"/>
      <c r="N78" s="12"/>
      <c r="O78" s="12"/>
      <c r="P78" s="12"/>
      <c r="Q78" s="12"/>
      <c r="T78" s="19"/>
      <c r="U78" s="19"/>
      <c r="V78" s="19"/>
    </row>
    <row r="79" spans="1:22" ht="263.64999999999998" x14ac:dyDescent="0.4">
      <c r="A79" s="11" t="s">
        <v>66</v>
      </c>
      <c r="B79" t="s">
        <v>2</v>
      </c>
      <c r="C79" s="4" t="s">
        <v>62</v>
      </c>
      <c r="D79" s="12"/>
      <c r="E79" s="12">
        <v>1</v>
      </c>
      <c r="F79" s="12">
        <v>1</v>
      </c>
      <c r="G79" s="12">
        <v>3</v>
      </c>
      <c r="H79" s="14">
        <v>3</v>
      </c>
      <c r="I79" s="14">
        <v>2</v>
      </c>
      <c r="J79" s="12">
        <v>3</v>
      </c>
      <c r="K79" s="12">
        <v>3</v>
      </c>
      <c r="L79" s="12">
        <v>1</v>
      </c>
      <c r="M79" s="12">
        <v>3</v>
      </c>
      <c r="N79" s="12">
        <v>3</v>
      </c>
      <c r="O79" s="12">
        <v>3</v>
      </c>
      <c r="P79" s="12">
        <v>1</v>
      </c>
      <c r="Q79" s="12">
        <f>SUM(E79:P80)/12</f>
        <v>2.25</v>
      </c>
      <c r="T79" s="19">
        <f>COUNTIF(E79:P80,1)</f>
        <v>4</v>
      </c>
      <c r="U79" s="19">
        <f>COUNTIF($E79:$P80,2)</f>
        <v>1</v>
      </c>
      <c r="V79" s="19">
        <f>COUNTIF($E79:$P80,3)</f>
        <v>7</v>
      </c>
    </row>
    <row r="80" spans="1:22" ht="41.65" x14ac:dyDescent="0.4">
      <c r="A80" s="11"/>
      <c r="B80" s="7" t="s">
        <v>4</v>
      </c>
      <c r="C80" s="8" t="s">
        <v>63</v>
      </c>
      <c r="D80" s="12"/>
      <c r="E80" s="12"/>
      <c r="F80" s="12"/>
      <c r="G80" s="12"/>
      <c r="H80" s="14"/>
      <c r="I80" s="14"/>
      <c r="J80" s="12"/>
      <c r="K80" s="12"/>
      <c r="L80" s="12"/>
      <c r="M80" s="12"/>
      <c r="N80" s="12"/>
      <c r="O80" s="12"/>
      <c r="P80" s="12"/>
      <c r="Q80" s="12"/>
      <c r="T80" s="19"/>
      <c r="U80" s="19"/>
      <c r="V80" s="19"/>
    </row>
  </sheetData>
  <mergeCells count="558">
    <mergeCell ref="T79:T80"/>
    <mergeCell ref="U79:U80"/>
    <mergeCell ref="V79:V80"/>
    <mergeCell ref="W1:Y1"/>
    <mergeCell ref="W3:W4"/>
    <mergeCell ref="X3:X4"/>
    <mergeCell ref="Y3:Y4"/>
    <mergeCell ref="W5:W6"/>
    <mergeCell ref="X5:X6"/>
    <mergeCell ref="Y5:Y6"/>
    <mergeCell ref="W7:W8"/>
    <mergeCell ref="X7:X8"/>
    <mergeCell ref="Y7:Y8"/>
    <mergeCell ref="T75:T76"/>
    <mergeCell ref="U75:U76"/>
    <mergeCell ref="V75:V76"/>
    <mergeCell ref="T77:T78"/>
    <mergeCell ref="U77:U78"/>
    <mergeCell ref="V77:V78"/>
    <mergeCell ref="T69:T70"/>
    <mergeCell ref="U69:U70"/>
    <mergeCell ref="V69:V70"/>
    <mergeCell ref="T71:T72"/>
    <mergeCell ref="U71:U72"/>
    <mergeCell ref="V71:V72"/>
    <mergeCell ref="T63:T64"/>
    <mergeCell ref="U63:U64"/>
    <mergeCell ref="V63:V64"/>
    <mergeCell ref="T67:T68"/>
    <mergeCell ref="U67:U68"/>
    <mergeCell ref="V67:V68"/>
    <mergeCell ref="T59:T60"/>
    <mergeCell ref="U59:U60"/>
    <mergeCell ref="V59:V60"/>
    <mergeCell ref="T61:T62"/>
    <mergeCell ref="U61:U62"/>
    <mergeCell ref="V61:V62"/>
    <mergeCell ref="T53:T54"/>
    <mergeCell ref="U53:U54"/>
    <mergeCell ref="V53:V54"/>
    <mergeCell ref="T55:T56"/>
    <mergeCell ref="U55:U56"/>
    <mergeCell ref="V55:V56"/>
    <mergeCell ref="T47:T48"/>
    <mergeCell ref="U47:U48"/>
    <mergeCell ref="V47:V48"/>
    <mergeCell ref="T51:T52"/>
    <mergeCell ref="U51:U52"/>
    <mergeCell ref="V51:V52"/>
    <mergeCell ref="T43:T44"/>
    <mergeCell ref="U43:U44"/>
    <mergeCell ref="V43:V44"/>
    <mergeCell ref="T45:T46"/>
    <mergeCell ref="U45:U46"/>
    <mergeCell ref="V45:V46"/>
    <mergeCell ref="T37:T38"/>
    <mergeCell ref="U37:U38"/>
    <mergeCell ref="V37:V38"/>
    <mergeCell ref="T39:T40"/>
    <mergeCell ref="U39:U40"/>
    <mergeCell ref="V39:V40"/>
    <mergeCell ref="T31:T32"/>
    <mergeCell ref="U31:U32"/>
    <mergeCell ref="V31:V32"/>
    <mergeCell ref="T35:T36"/>
    <mergeCell ref="U35:U36"/>
    <mergeCell ref="V35:V36"/>
    <mergeCell ref="T27:T28"/>
    <mergeCell ref="U27:U28"/>
    <mergeCell ref="V27:V28"/>
    <mergeCell ref="T29:T30"/>
    <mergeCell ref="U29:U30"/>
    <mergeCell ref="V29:V30"/>
    <mergeCell ref="T21:T22"/>
    <mergeCell ref="U21:U22"/>
    <mergeCell ref="V21:V22"/>
    <mergeCell ref="T23:T24"/>
    <mergeCell ref="U23:U24"/>
    <mergeCell ref="V23:V24"/>
    <mergeCell ref="T15:T16"/>
    <mergeCell ref="U15:U16"/>
    <mergeCell ref="V15:V16"/>
    <mergeCell ref="T19:T20"/>
    <mergeCell ref="U19:U20"/>
    <mergeCell ref="V19:V20"/>
    <mergeCell ref="T11:T12"/>
    <mergeCell ref="U11:U12"/>
    <mergeCell ref="V11:V12"/>
    <mergeCell ref="T13:T14"/>
    <mergeCell ref="U13:U14"/>
    <mergeCell ref="V13:V14"/>
    <mergeCell ref="T1:V1"/>
    <mergeCell ref="T3:T4"/>
    <mergeCell ref="T5:T6"/>
    <mergeCell ref="T7:T8"/>
    <mergeCell ref="U3:U4"/>
    <mergeCell ref="U5:U6"/>
    <mergeCell ref="U7:U8"/>
    <mergeCell ref="V3:V4"/>
    <mergeCell ref="V5:V6"/>
    <mergeCell ref="V7:V8"/>
    <mergeCell ref="Q77:Q78"/>
    <mergeCell ref="Q79:Q80"/>
    <mergeCell ref="S3:S4"/>
    <mergeCell ref="S5:S6"/>
    <mergeCell ref="S7:S8"/>
    <mergeCell ref="R3:R4"/>
    <mergeCell ref="R5:R6"/>
    <mergeCell ref="R7:R8"/>
    <mergeCell ref="Q63:Q64"/>
    <mergeCell ref="Q67:Q68"/>
    <mergeCell ref="Q69:Q70"/>
    <mergeCell ref="Q71:Q72"/>
    <mergeCell ref="Q75:Q76"/>
    <mergeCell ref="Q51:Q52"/>
    <mergeCell ref="Q53:Q54"/>
    <mergeCell ref="Q55:Q56"/>
    <mergeCell ref="Q59:Q60"/>
    <mergeCell ref="Q61:Q62"/>
    <mergeCell ref="Q37:Q38"/>
    <mergeCell ref="Q39:Q40"/>
    <mergeCell ref="Q43:Q44"/>
    <mergeCell ref="Q45:Q46"/>
    <mergeCell ref="Q47:Q48"/>
    <mergeCell ref="N75:N76"/>
    <mergeCell ref="N77:N78"/>
    <mergeCell ref="N79:N80"/>
    <mergeCell ref="Q3:Q4"/>
    <mergeCell ref="Q5:Q6"/>
    <mergeCell ref="Q7:Q8"/>
    <mergeCell ref="Q11:Q12"/>
    <mergeCell ref="Q13:Q14"/>
    <mergeCell ref="Q15:Q16"/>
    <mergeCell ref="Q19:Q20"/>
    <mergeCell ref="Q21:Q22"/>
    <mergeCell ref="Q23:Q24"/>
    <mergeCell ref="Q27:Q28"/>
    <mergeCell ref="Q29:Q30"/>
    <mergeCell ref="Q31:Q32"/>
    <mergeCell ref="Q35:Q36"/>
    <mergeCell ref="P69:P70"/>
    <mergeCell ref="P71:P72"/>
    <mergeCell ref="P75:P76"/>
    <mergeCell ref="P77:P78"/>
    <mergeCell ref="P79:P80"/>
    <mergeCell ref="P55:P56"/>
    <mergeCell ref="P59:P60"/>
    <mergeCell ref="P61:P62"/>
    <mergeCell ref="P63:P64"/>
    <mergeCell ref="P67:P68"/>
    <mergeCell ref="P43:P44"/>
    <mergeCell ref="P45:P46"/>
    <mergeCell ref="P47:P48"/>
    <mergeCell ref="P51:P52"/>
    <mergeCell ref="P53:P54"/>
    <mergeCell ref="O79:O80"/>
    <mergeCell ref="P3:P4"/>
    <mergeCell ref="P5:P6"/>
    <mergeCell ref="P7:P8"/>
    <mergeCell ref="P11:P12"/>
    <mergeCell ref="P13:P14"/>
    <mergeCell ref="P15:P16"/>
    <mergeCell ref="P19:P20"/>
    <mergeCell ref="P21:P22"/>
    <mergeCell ref="P23:P24"/>
    <mergeCell ref="P27:P28"/>
    <mergeCell ref="P29:P30"/>
    <mergeCell ref="P31:P32"/>
    <mergeCell ref="P35:P36"/>
    <mergeCell ref="P37:P38"/>
    <mergeCell ref="P39:P40"/>
    <mergeCell ref="O67:O68"/>
    <mergeCell ref="O69:O70"/>
    <mergeCell ref="O71:O72"/>
    <mergeCell ref="O75:O76"/>
    <mergeCell ref="O77:O78"/>
    <mergeCell ref="O53:O54"/>
    <mergeCell ref="O55:O56"/>
    <mergeCell ref="O59:O60"/>
    <mergeCell ref="O61:O62"/>
    <mergeCell ref="O63:O64"/>
    <mergeCell ref="O39:O40"/>
    <mergeCell ref="O43:O44"/>
    <mergeCell ref="O45:O46"/>
    <mergeCell ref="O47:O48"/>
    <mergeCell ref="O51:O52"/>
    <mergeCell ref="N69:N70"/>
    <mergeCell ref="N71:N72"/>
    <mergeCell ref="O3:O4"/>
    <mergeCell ref="O5:O6"/>
    <mergeCell ref="O7:O8"/>
    <mergeCell ref="O11:O12"/>
    <mergeCell ref="O13:O14"/>
    <mergeCell ref="O15:O16"/>
    <mergeCell ref="O19:O20"/>
    <mergeCell ref="O21:O22"/>
    <mergeCell ref="O23:O24"/>
    <mergeCell ref="O27:O28"/>
    <mergeCell ref="O29:O30"/>
    <mergeCell ref="O31:O32"/>
    <mergeCell ref="O35:O36"/>
    <mergeCell ref="O37:O38"/>
    <mergeCell ref="N55:N56"/>
    <mergeCell ref="N59:N60"/>
    <mergeCell ref="N61:N62"/>
    <mergeCell ref="N63:N64"/>
    <mergeCell ref="N67:N68"/>
    <mergeCell ref="N43:N44"/>
    <mergeCell ref="N45:N46"/>
    <mergeCell ref="N47:N48"/>
    <mergeCell ref="N51:N52"/>
    <mergeCell ref="N53:N54"/>
    <mergeCell ref="N29:N30"/>
    <mergeCell ref="N31:N32"/>
    <mergeCell ref="N35:N36"/>
    <mergeCell ref="N37:N38"/>
    <mergeCell ref="N39:N40"/>
    <mergeCell ref="N15:N16"/>
    <mergeCell ref="N19:N20"/>
    <mergeCell ref="N21:N22"/>
    <mergeCell ref="N23:N24"/>
    <mergeCell ref="N27:N28"/>
    <mergeCell ref="N3:N4"/>
    <mergeCell ref="N5:N6"/>
    <mergeCell ref="N7:N8"/>
    <mergeCell ref="N11:N12"/>
    <mergeCell ref="N13:N14"/>
    <mergeCell ref="M69:M70"/>
    <mergeCell ref="M71:M72"/>
    <mergeCell ref="M75:M76"/>
    <mergeCell ref="M77:M78"/>
    <mergeCell ref="M79:M80"/>
    <mergeCell ref="M55:M56"/>
    <mergeCell ref="M59:M60"/>
    <mergeCell ref="M61:M62"/>
    <mergeCell ref="M63:M64"/>
    <mergeCell ref="M67:M68"/>
    <mergeCell ref="M43:M44"/>
    <mergeCell ref="M45:M46"/>
    <mergeCell ref="M47:M48"/>
    <mergeCell ref="M51:M52"/>
    <mergeCell ref="M53:M54"/>
    <mergeCell ref="L79:L80"/>
    <mergeCell ref="M3:M4"/>
    <mergeCell ref="M5:M6"/>
    <mergeCell ref="M7:M8"/>
    <mergeCell ref="M11:M12"/>
    <mergeCell ref="M13:M14"/>
    <mergeCell ref="M15:M16"/>
    <mergeCell ref="M19:M20"/>
    <mergeCell ref="M21:M22"/>
    <mergeCell ref="M23:M24"/>
    <mergeCell ref="M27:M28"/>
    <mergeCell ref="M29:M30"/>
    <mergeCell ref="M31:M32"/>
    <mergeCell ref="M35:M36"/>
    <mergeCell ref="M37:M38"/>
    <mergeCell ref="M39:M40"/>
    <mergeCell ref="L67:L68"/>
    <mergeCell ref="L69:L70"/>
    <mergeCell ref="L71:L72"/>
    <mergeCell ref="L75:L76"/>
    <mergeCell ref="L77:L78"/>
    <mergeCell ref="L53:L54"/>
    <mergeCell ref="L55:L56"/>
    <mergeCell ref="L59:L60"/>
    <mergeCell ref="L61:L62"/>
    <mergeCell ref="L63:L64"/>
    <mergeCell ref="L39:L40"/>
    <mergeCell ref="L43:L44"/>
    <mergeCell ref="L45:L46"/>
    <mergeCell ref="L47:L48"/>
    <mergeCell ref="L51:L52"/>
    <mergeCell ref="K77:K78"/>
    <mergeCell ref="K79:K80"/>
    <mergeCell ref="L3:L4"/>
    <mergeCell ref="L5:L6"/>
    <mergeCell ref="L7:L8"/>
    <mergeCell ref="L11:L12"/>
    <mergeCell ref="L13:L14"/>
    <mergeCell ref="L15:L16"/>
    <mergeCell ref="L19:L20"/>
    <mergeCell ref="L21:L22"/>
    <mergeCell ref="L23:L24"/>
    <mergeCell ref="L27:L28"/>
    <mergeCell ref="L29:L30"/>
    <mergeCell ref="L31:L32"/>
    <mergeCell ref="L35:L36"/>
    <mergeCell ref="L37:L38"/>
    <mergeCell ref="K63:K64"/>
    <mergeCell ref="K67:K68"/>
    <mergeCell ref="K69:K70"/>
    <mergeCell ref="K71:K72"/>
    <mergeCell ref="K75:K76"/>
    <mergeCell ref="K51:K52"/>
    <mergeCell ref="K53:K54"/>
    <mergeCell ref="K55:K56"/>
    <mergeCell ref="K59:K60"/>
    <mergeCell ref="K61:K62"/>
    <mergeCell ref="K37:K38"/>
    <mergeCell ref="K39:K40"/>
    <mergeCell ref="K43:K44"/>
    <mergeCell ref="K45:K46"/>
    <mergeCell ref="K47:K48"/>
    <mergeCell ref="J75:J76"/>
    <mergeCell ref="J77:J78"/>
    <mergeCell ref="J79:J80"/>
    <mergeCell ref="K3:K4"/>
    <mergeCell ref="K5:K6"/>
    <mergeCell ref="K7:K8"/>
    <mergeCell ref="K11:K12"/>
    <mergeCell ref="K13:K14"/>
    <mergeCell ref="K15:K16"/>
    <mergeCell ref="K19:K20"/>
    <mergeCell ref="K21:K22"/>
    <mergeCell ref="K23:K24"/>
    <mergeCell ref="K27:K28"/>
    <mergeCell ref="K29:K30"/>
    <mergeCell ref="K31:K32"/>
    <mergeCell ref="K35:K36"/>
    <mergeCell ref="J61:J62"/>
    <mergeCell ref="J63:J64"/>
    <mergeCell ref="J67:J68"/>
    <mergeCell ref="J69:J70"/>
    <mergeCell ref="J71:J72"/>
    <mergeCell ref="J47:J48"/>
    <mergeCell ref="J51:J52"/>
    <mergeCell ref="J53:J54"/>
    <mergeCell ref="J55:J56"/>
    <mergeCell ref="J59:J60"/>
    <mergeCell ref="J35:J36"/>
    <mergeCell ref="J37:J38"/>
    <mergeCell ref="J39:J40"/>
    <mergeCell ref="J43:J44"/>
    <mergeCell ref="J45:J46"/>
    <mergeCell ref="I71:I72"/>
    <mergeCell ref="I75:I76"/>
    <mergeCell ref="I77:I78"/>
    <mergeCell ref="I79:I80"/>
    <mergeCell ref="J3:J4"/>
    <mergeCell ref="J5:J6"/>
    <mergeCell ref="J7:J8"/>
    <mergeCell ref="J11:J12"/>
    <mergeCell ref="J13:J14"/>
    <mergeCell ref="J15:J16"/>
    <mergeCell ref="J19:J20"/>
    <mergeCell ref="J21:J22"/>
    <mergeCell ref="J23:J24"/>
    <mergeCell ref="J27:J28"/>
    <mergeCell ref="J29:J30"/>
    <mergeCell ref="J31:J32"/>
    <mergeCell ref="I59:I60"/>
    <mergeCell ref="I61:I62"/>
    <mergeCell ref="I63:I64"/>
    <mergeCell ref="I67:I68"/>
    <mergeCell ref="I69:I70"/>
    <mergeCell ref="I45:I46"/>
    <mergeCell ref="I47:I48"/>
    <mergeCell ref="I51:I52"/>
    <mergeCell ref="I53:I54"/>
    <mergeCell ref="I55:I56"/>
    <mergeCell ref="I31:I32"/>
    <mergeCell ref="I35:I36"/>
    <mergeCell ref="I37:I38"/>
    <mergeCell ref="I39:I40"/>
    <mergeCell ref="I43:I44"/>
    <mergeCell ref="I3:I4"/>
    <mergeCell ref="I5:I6"/>
    <mergeCell ref="I7:I8"/>
    <mergeCell ref="I11:I12"/>
    <mergeCell ref="I13:I14"/>
    <mergeCell ref="H3:H4"/>
    <mergeCell ref="H5:H6"/>
    <mergeCell ref="H7:H8"/>
    <mergeCell ref="H11:H12"/>
    <mergeCell ref="H13:H14"/>
    <mergeCell ref="H15:H16"/>
    <mergeCell ref="H19:H20"/>
    <mergeCell ref="H21:H22"/>
    <mergeCell ref="H23:H24"/>
    <mergeCell ref="H27:H28"/>
    <mergeCell ref="H29:H30"/>
    <mergeCell ref="H31:H32"/>
    <mergeCell ref="H35:H36"/>
    <mergeCell ref="H69:H70"/>
    <mergeCell ref="H71:H72"/>
    <mergeCell ref="H75:H76"/>
    <mergeCell ref="H77:H78"/>
    <mergeCell ref="H79:H80"/>
    <mergeCell ref="H55:H56"/>
    <mergeCell ref="H59:H60"/>
    <mergeCell ref="H61:H62"/>
    <mergeCell ref="H63:H64"/>
    <mergeCell ref="H67:H68"/>
    <mergeCell ref="H51:H52"/>
    <mergeCell ref="H53:H54"/>
    <mergeCell ref="H37:H38"/>
    <mergeCell ref="H39:H40"/>
    <mergeCell ref="H43:H44"/>
    <mergeCell ref="H45:H46"/>
    <mergeCell ref="H47:H48"/>
    <mergeCell ref="I15:I16"/>
    <mergeCell ref="I19:I20"/>
    <mergeCell ref="I21:I22"/>
    <mergeCell ref="I23:I24"/>
    <mergeCell ref="I27:I28"/>
    <mergeCell ref="I29:I30"/>
    <mergeCell ref="G69:G70"/>
    <mergeCell ref="G71:G72"/>
    <mergeCell ref="G75:G76"/>
    <mergeCell ref="G77:G78"/>
    <mergeCell ref="G79:G80"/>
    <mergeCell ref="G55:G56"/>
    <mergeCell ref="G59:G60"/>
    <mergeCell ref="G61:G62"/>
    <mergeCell ref="G63:G64"/>
    <mergeCell ref="G67:G68"/>
    <mergeCell ref="G43:G44"/>
    <mergeCell ref="G45:G46"/>
    <mergeCell ref="G47:G48"/>
    <mergeCell ref="G51:G52"/>
    <mergeCell ref="G53:G54"/>
    <mergeCell ref="G29:G30"/>
    <mergeCell ref="G31:G32"/>
    <mergeCell ref="G35:G36"/>
    <mergeCell ref="G37:G38"/>
    <mergeCell ref="G39:G40"/>
    <mergeCell ref="G15:G16"/>
    <mergeCell ref="G19:G20"/>
    <mergeCell ref="G21:G22"/>
    <mergeCell ref="G23:G24"/>
    <mergeCell ref="G27:G28"/>
    <mergeCell ref="G3:G4"/>
    <mergeCell ref="G5:G6"/>
    <mergeCell ref="G7:G8"/>
    <mergeCell ref="G11:G12"/>
    <mergeCell ref="G13:G14"/>
    <mergeCell ref="F69:F70"/>
    <mergeCell ref="F71:F72"/>
    <mergeCell ref="F75:F76"/>
    <mergeCell ref="F77:F78"/>
    <mergeCell ref="F79:F80"/>
    <mergeCell ref="F55:F56"/>
    <mergeCell ref="F59:F60"/>
    <mergeCell ref="F61:F62"/>
    <mergeCell ref="F63:F64"/>
    <mergeCell ref="F67:F68"/>
    <mergeCell ref="F43:F44"/>
    <mergeCell ref="F45:F46"/>
    <mergeCell ref="F47:F48"/>
    <mergeCell ref="F51:F52"/>
    <mergeCell ref="F53:F54"/>
    <mergeCell ref="F29:F30"/>
    <mergeCell ref="F31:F32"/>
    <mergeCell ref="F35:F36"/>
    <mergeCell ref="F37:F38"/>
    <mergeCell ref="F39:F40"/>
    <mergeCell ref="F15:F16"/>
    <mergeCell ref="F19:F20"/>
    <mergeCell ref="F21:F22"/>
    <mergeCell ref="F23:F24"/>
    <mergeCell ref="F27:F28"/>
    <mergeCell ref="F3:F4"/>
    <mergeCell ref="F5:F6"/>
    <mergeCell ref="F7:F8"/>
    <mergeCell ref="F11:F12"/>
    <mergeCell ref="F13:F14"/>
    <mergeCell ref="E69:E70"/>
    <mergeCell ref="E71:E72"/>
    <mergeCell ref="E75:E76"/>
    <mergeCell ref="E77:E78"/>
    <mergeCell ref="E79:E80"/>
    <mergeCell ref="E55:E56"/>
    <mergeCell ref="E59:E60"/>
    <mergeCell ref="E61:E62"/>
    <mergeCell ref="E63:E64"/>
    <mergeCell ref="E67:E68"/>
    <mergeCell ref="E43:E44"/>
    <mergeCell ref="E45:E46"/>
    <mergeCell ref="E47:E48"/>
    <mergeCell ref="E51:E52"/>
    <mergeCell ref="E53:E54"/>
    <mergeCell ref="E29:E30"/>
    <mergeCell ref="E31:E32"/>
    <mergeCell ref="E35:E36"/>
    <mergeCell ref="E37:E38"/>
    <mergeCell ref="E39:E40"/>
    <mergeCell ref="E15:E16"/>
    <mergeCell ref="E19:E20"/>
    <mergeCell ref="E21:E22"/>
    <mergeCell ref="E23:E24"/>
    <mergeCell ref="E27:E28"/>
    <mergeCell ref="E3:E4"/>
    <mergeCell ref="E5:E6"/>
    <mergeCell ref="E7:E8"/>
    <mergeCell ref="E11:E12"/>
    <mergeCell ref="E13:E14"/>
    <mergeCell ref="A3:A4"/>
    <mergeCell ref="D3:D4"/>
    <mergeCell ref="A5:A6"/>
    <mergeCell ref="D5:D6"/>
    <mergeCell ref="A7:A8"/>
    <mergeCell ref="D7:D8"/>
    <mergeCell ref="A11:A12"/>
    <mergeCell ref="D11:D12"/>
    <mergeCell ref="A13:A14"/>
    <mergeCell ref="D13:D14"/>
    <mergeCell ref="A15:A16"/>
    <mergeCell ref="D15:D16"/>
    <mergeCell ref="A19:A20"/>
    <mergeCell ref="D19:D20"/>
    <mergeCell ref="A21:A22"/>
    <mergeCell ref="D21:D22"/>
    <mergeCell ref="A23:A24"/>
    <mergeCell ref="D23:D24"/>
    <mergeCell ref="A27:A28"/>
    <mergeCell ref="D27:D28"/>
    <mergeCell ref="A29:A30"/>
    <mergeCell ref="D29:D30"/>
    <mergeCell ref="A31:A32"/>
    <mergeCell ref="D31:D32"/>
    <mergeCell ref="A35:A36"/>
    <mergeCell ref="D35:D36"/>
    <mergeCell ref="A37:A38"/>
    <mergeCell ref="D37:D38"/>
    <mergeCell ref="A39:A40"/>
    <mergeCell ref="D39:D40"/>
    <mergeCell ref="D55:D56"/>
    <mergeCell ref="A43:A44"/>
    <mergeCell ref="D43:D44"/>
    <mergeCell ref="A45:A46"/>
    <mergeCell ref="D45:D46"/>
    <mergeCell ref="A47:A48"/>
    <mergeCell ref="D47:D48"/>
    <mergeCell ref="A79:A80"/>
    <mergeCell ref="D79:D80"/>
    <mergeCell ref="A67:A68"/>
    <mergeCell ref="D67:D68"/>
    <mergeCell ref="A69:A70"/>
    <mergeCell ref="D69:D70"/>
    <mergeCell ref="A71:A72"/>
    <mergeCell ref="D71:D72"/>
    <mergeCell ref="A1:D1"/>
    <mergeCell ref="A75:A76"/>
    <mergeCell ref="D75:D76"/>
    <mergeCell ref="A77:A78"/>
    <mergeCell ref="D77:D78"/>
    <mergeCell ref="A59:A60"/>
    <mergeCell ref="D59:D60"/>
    <mergeCell ref="A61:A62"/>
    <mergeCell ref="D61:D62"/>
    <mergeCell ref="A63:A64"/>
    <mergeCell ref="D63:D64"/>
    <mergeCell ref="A51:A52"/>
    <mergeCell ref="D51:D52"/>
    <mergeCell ref="A53:A54"/>
    <mergeCell ref="D53:D54"/>
    <mergeCell ref="A55:A56"/>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AA75C-6A6D-4711-9F48-51F824EB0E02}">
  <dimension ref="A1:E7"/>
  <sheetViews>
    <sheetView workbookViewId="0">
      <selection activeCell="H18" sqref="H18"/>
    </sheetView>
  </sheetViews>
  <sheetFormatPr defaultRowHeight="13.9" x14ac:dyDescent="0.4"/>
  <cols>
    <col min="1" max="1" width="15.265625" bestFit="1" customWidth="1"/>
    <col min="2" max="2" width="14.1328125" customWidth="1"/>
  </cols>
  <sheetData>
    <row r="1" spans="1:5" x14ac:dyDescent="0.4">
      <c r="A1" s="26" t="s">
        <v>89</v>
      </c>
      <c r="B1" s="28" t="s">
        <v>88</v>
      </c>
      <c r="C1" s="31" t="s">
        <v>84</v>
      </c>
      <c r="D1" s="32"/>
      <c r="E1" s="33"/>
    </row>
    <row r="2" spans="1:5" x14ac:dyDescent="0.4">
      <c r="A2" s="27"/>
      <c r="B2" s="29"/>
      <c r="C2" s="34">
        <v>1</v>
      </c>
      <c r="D2" s="30">
        <v>2</v>
      </c>
      <c r="E2" s="29">
        <v>3</v>
      </c>
    </row>
    <row r="3" spans="1:5" x14ac:dyDescent="0.4">
      <c r="A3" s="26" t="s">
        <v>85</v>
      </c>
      <c r="B3" s="24">
        <v>1.8083333333333331</v>
      </c>
      <c r="C3" s="35">
        <v>4</v>
      </c>
      <c r="D3" s="36">
        <v>6</v>
      </c>
      <c r="E3" s="24">
        <v>1.9</v>
      </c>
    </row>
    <row r="4" spans="1:5" x14ac:dyDescent="0.4">
      <c r="A4" s="26"/>
      <c r="B4" s="24"/>
      <c r="C4" s="35"/>
      <c r="D4" s="36"/>
      <c r="E4" s="24"/>
    </row>
    <row r="5" spans="1:5" x14ac:dyDescent="0.4">
      <c r="A5" s="26" t="s">
        <v>86</v>
      </c>
      <c r="B5" s="24">
        <v>1.6583333333333337</v>
      </c>
      <c r="C5" s="35">
        <v>5.6</v>
      </c>
      <c r="D5" s="36">
        <v>4.5999999999999996</v>
      </c>
      <c r="E5" s="24">
        <v>1.7</v>
      </c>
    </row>
    <row r="6" spans="1:5" x14ac:dyDescent="0.4">
      <c r="A6" s="26"/>
      <c r="B6" s="24"/>
      <c r="C6" s="35"/>
      <c r="D6" s="36"/>
      <c r="E6" s="24"/>
    </row>
    <row r="7" spans="1:5" x14ac:dyDescent="0.4">
      <c r="A7" s="27" t="s">
        <v>87</v>
      </c>
      <c r="B7" s="25">
        <v>2.4750000000000005</v>
      </c>
      <c r="C7" s="37">
        <v>2.2999999999999998</v>
      </c>
      <c r="D7" s="23">
        <v>1.4</v>
      </c>
      <c r="E7" s="25">
        <v>8.1999999999999993</v>
      </c>
    </row>
  </sheetData>
  <mergeCells count="1">
    <mergeCell ref="C1:E1"/>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晓彤 崔</dc:creator>
  <cp:lastModifiedBy>晓彤 崔</cp:lastModifiedBy>
  <dcterms:created xsi:type="dcterms:W3CDTF">2024-03-03T22:55:51Z</dcterms:created>
  <dcterms:modified xsi:type="dcterms:W3CDTF">2024-03-08T14:23:20Z</dcterms:modified>
</cp:coreProperties>
</file>