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S:\Publications\Standard Notes\Final - EPAS\REGIONAL LABOUR MARKET BRIEF\"/>
    </mc:Choice>
  </mc:AlternateContent>
  <xr:revisionPtr revIDLastSave="0" documentId="13_ncr:1_{E7E95D38-70DF-49E9-AC5C-5A3D9F6DFD7E}" xr6:coauthVersionLast="41" xr6:coauthVersionMax="41" xr10:uidLastSave="{00000000-0000-0000-0000-000000000000}"/>
  <bookViews>
    <workbookView xWindow="-108" yWindow="-108" windowWidth="23256" windowHeight="12576" tabRatio="666" xr2:uid="{00000000-000D-0000-FFFF-FFFF00000000}"/>
  </bookViews>
  <sheets>
    <sheet name="Regional profile tool" sheetId="8" r:id="rId1"/>
    <sheet name="Summary table, all regions" sheetId="10" state="hidden" r:id="rId2"/>
    <sheet name="Sheet1" sheetId="9" state="hidden" r:id="rId3"/>
    <sheet name="Notes" sheetId="6" r:id="rId4"/>
    <sheet name="Employment" sheetId="3" r:id="rId5"/>
    <sheet name="Unemployment" sheetId="2" r:id="rId6"/>
    <sheet name="FT PT Employment" sheetId="1" r:id="rId7"/>
    <sheet name="Self-employment" sheetId="7" r:id="rId8"/>
    <sheet name="Average Weekly Earnings" sheetId="4" r:id="rId9"/>
  </sheets>
  <definedNames>
    <definedName name="Region">#REF!</definedName>
    <definedName name="regions">Unemployment!$B$7:$B$19</definedName>
    <definedName name="Regions_excluding_UK">Employment!$B$25:$B$36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5" i="8" l="1"/>
  <c r="C45" i="8"/>
  <c r="D44" i="8"/>
  <c r="C44" i="8"/>
  <c r="D43" i="8"/>
  <c r="C43" i="8"/>
  <c r="D42" i="8"/>
  <c r="C42" i="8"/>
  <c r="D41" i="8"/>
  <c r="C41" i="8"/>
  <c r="D40" i="8"/>
  <c r="C40" i="8"/>
  <c r="D39" i="8"/>
  <c r="C39" i="8"/>
  <c r="D38" i="8"/>
  <c r="C38" i="8"/>
  <c r="D37" i="8"/>
  <c r="C37" i="8"/>
  <c r="D36" i="8"/>
  <c r="C36" i="8"/>
  <c r="D35" i="8"/>
  <c r="C35" i="8"/>
  <c r="D34" i="8"/>
  <c r="C34" i="8"/>
  <c r="D33" i="8"/>
  <c r="C33" i="8"/>
  <c r="D32" i="8"/>
  <c r="C32" i="8"/>
  <c r="D31" i="8"/>
  <c r="C31" i="8"/>
  <c r="J88" i="8"/>
  <c r="I88" i="8"/>
  <c r="J87" i="8"/>
  <c r="I87" i="8"/>
  <c r="J86" i="8"/>
  <c r="I86" i="8"/>
  <c r="J85" i="8"/>
  <c r="I85" i="8"/>
  <c r="J84" i="8"/>
  <c r="I84" i="8"/>
  <c r="J83" i="8"/>
  <c r="I83" i="8"/>
  <c r="J82" i="8"/>
  <c r="I82" i="8"/>
  <c r="J81" i="8"/>
  <c r="I81" i="8"/>
  <c r="J80" i="8"/>
  <c r="I80" i="8"/>
  <c r="J79" i="8"/>
  <c r="I79" i="8"/>
  <c r="J78" i="8"/>
  <c r="I78" i="8"/>
  <c r="J77" i="8"/>
  <c r="I77" i="8"/>
  <c r="J76" i="8"/>
  <c r="I76" i="8"/>
  <c r="J75" i="8"/>
  <c r="I75" i="8"/>
  <c r="J74" i="8"/>
  <c r="I74" i="8"/>
  <c r="M88" i="8"/>
  <c r="L88" i="8"/>
  <c r="M87" i="8"/>
  <c r="L87" i="8"/>
  <c r="M86" i="8"/>
  <c r="L86" i="8"/>
  <c r="M85" i="8"/>
  <c r="L85" i="8"/>
  <c r="M84" i="8"/>
  <c r="L84" i="8"/>
  <c r="M83" i="8"/>
  <c r="L83" i="8"/>
  <c r="M82" i="8"/>
  <c r="L82" i="8"/>
  <c r="M81" i="8"/>
  <c r="L81" i="8"/>
  <c r="M80" i="8"/>
  <c r="L80" i="8"/>
  <c r="M79" i="8"/>
  <c r="L79" i="8"/>
  <c r="M78" i="8"/>
  <c r="L78" i="8"/>
  <c r="M77" i="8"/>
  <c r="L77" i="8"/>
  <c r="M76" i="8"/>
  <c r="L76" i="8"/>
  <c r="M75" i="8"/>
  <c r="L75" i="8"/>
  <c r="M74" i="8"/>
  <c r="L74" i="8"/>
  <c r="C88" i="8"/>
  <c r="D88" i="8"/>
  <c r="F88" i="8"/>
  <c r="G88" i="8"/>
  <c r="G87" i="8"/>
  <c r="F87" i="8"/>
  <c r="D87" i="8"/>
  <c r="C87" i="8"/>
  <c r="G86" i="8"/>
  <c r="F86" i="8"/>
  <c r="D86" i="8"/>
  <c r="C86" i="8"/>
  <c r="G85" i="8"/>
  <c r="F85" i="8"/>
  <c r="D85" i="8"/>
  <c r="C85" i="8"/>
  <c r="G84" i="8"/>
  <c r="F84" i="8"/>
  <c r="D84" i="8"/>
  <c r="C84" i="8"/>
  <c r="G83" i="8"/>
  <c r="F83" i="8"/>
  <c r="D83" i="8"/>
  <c r="C83" i="8"/>
  <c r="G82" i="8"/>
  <c r="F82" i="8"/>
  <c r="D82" i="8"/>
  <c r="C82" i="8"/>
  <c r="G81" i="8"/>
  <c r="F81" i="8"/>
  <c r="D81" i="8"/>
  <c r="C81" i="8"/>
  <c r="G80" i="8"/>
  <c r="F80" i="8"/>
  <c r="D80" i="8"/>
  <c r="C80" i="8"/>
  <c r="G79" i="8"/>
  <c r="F79" i="8"/>
  <c r="D79" i="8"/>
  <c r="C79" i="8"/>
  <c r="G78" i="8"/>
  <c r="F78" i="8"/>
  <c r="D78" i="8"/>
  <c r="C78" i="8"/>
  <c r="G77" i="8"/>
  <c r="F77" i="8"/>
  <c r="D77" i="8"/>
  <c r="C77" i="8"/>
  <c r="G76" i="8"/>
  <c r="F76" i="8"/>
  <c r="D76" i="8"/>
  <c r="C76" i="8"/>
  <c r="G75" i="8"/>
  <c r="F75" i="8"/>
  <c r="D75" i="8"/>
  <c r="C75" i="8"/>
  <c r="G74" i="8"/>
  <c r="F74" i="8"/>
  <c r="D74" i="8"/>
  <c r="C74" i="8"/>
  <c r="G45" i="8"/>
  <c r="F45" i="8"/>
  <c r="G44" i="8"/>
  <c r="F44" i="8"/>
  <c r="G43" i="8"/>
  <c r="F43" i="8"/>
  <c r="G42" i="8"/>
  <c r="F42" i="8"/>
  <c r="G41" i="8"/>
  <c r="F41" i="8"/>
  <c r="G40" i="8"/>
  <c r="F40" i="8"/>
  <c r="G39" i="8"/>
  <c r="F39" i="8"/>
  <c r="G38" i="8"/>
  <c r="F38" i="8"/>
  <c r="G37" i="8"/>
  <c r="F37" i="8"/>
  <c r="G36" i="8"/>
  <c r="F36" i="8"/>
  <c r="G35" i="8"/>
  <c r="F35" i="8"/>
  <c r="G34" i="8"/>
  <c r="F34" i="8"/>
  <c r="G33" i="8"/>
  <c r="F33" i="8"/>
  <c r="G32" i="8"/>
  <c r="F32" i="8"/>
  <c r="G31" i="8"/>
  <c r="F31" i="8"/>
  <c r="G25" i="8"/>
  <c r="F25" i="8"/>
  <c r="D25" i="8"/>
  <c r="C25" i="8"/>
  <c r="G24" i="8"/>
  <c r="F24" i="8"/>
  <c r="D24" i="8"/>
  <c r="C24" i="8"/>
  <c r="G23" i="8"/>
  <c r="F23" i="8"/>
  <c r="D23" i="8"/>
  <c r="C23" i="8"/>
  <c r="G22" i="8"/>
  <c r="F22" i="8"/>
  <c r="D22" i="8"/>
  <c r="C22" i="8"/>
  <c r="G21" i="8"/>
  <c r="F21" i="8"/>
  <c r="D21" i="8"/>
  <c r="C21" i="8"/>
  <c r="G20" i="8"/>
  <c r="F20" i="8"/>
  <c r="D20" i="8"/>
  <c r="C20" i="8"/>
  <c r="G19" i="8"/>
  <c r="F19" i="8"/>
  <c r="D19" i="8"/>
  <c r="C19" i="8"/>
  <c r="G18" i="8"/>
  <c r="F18" i="8"/>
  <c r="D18" i="8"/>
  <c r="C18" i="8"/>
  <c r="G17" i="8"/>
  <c r="F17" i="8"/>
  <c r="D17" i="8"/>
  <c r="C17" i="8"/>
  <c r="G16" i="8"/>
  <c r="F16" i="8"/>
  <c r="D16" i="8"/>
  <c r="C16" i="8"/>
  <c r="G15" i="8"/>
  <c r="F15" i="8"/>
  <c r="D15" i="8"/>
  <c r="C15" i="8"/>
  <c r="G14" i="8"/>
  <c r="F14" i="8"/>
  <c r="D14" i="8"/>
  <c r="C14" i="8"/>
  <c r="G13" i="8"/>
  <c r="F13" i="8"/>
  <c r="D13" i="8"/>
  <c r="C13" i="8"/>
  <c r="G12" i="8"/>
  <c r="F12" i="8"/>
  <c r="D12" i="8"/>
  <c r="C12" i="8"/>
  <c r="G11" i="8"/>
  <c r="F11" i="8"/>
  <c r="D11" i="8"/>
  <c r="C11" i="8"/>
  <c r="C5" i="9" l="1"/>
  <c r="C6" i="9"/>
  <c r="C7" i="9"/>
  <c r="C8" i="9"/>
  <c r="C9" i="9"/>
  <c r="C10" i="9"/>
  <c r="C11" i="9"/>
  <c r="C12" i="9"/>
  <c r="C13" i="9"/>
  <c r="C14" i="9"/>
  <c r="C15" i="9"/>
  <c r="C16" i="9"/>
  <c r="C17" i="9"/>
  <c r="C18" i="9"/>
  <c r="C19" i="9"/>
  <c r="C20" i="9"/>
  <c r="C4" i="9"/>
  <c r="C60" i="8"/>
  <c r="C54" i="8"/>
  <c r="C62" i="8" l="1"/>
  <c r="C63" i="8"/>
  <c r="C64" i="8"/>
  <c r="C65" i="8"/>
  <c r="C66" i="8"/>
  <c r="C67" i="8"/>
  <c r="C61" i="8"/>
  <c r="C56" i="8"/>
  <c r="C57" i="8"/>
  <c r="C58" i="8"/>
  <c r="C59" i="8"/>
  <c r="C52" i="8"/>
  <c r="C53" i="8"/>
  <c r="C55" i="8"/>
  <c r="C51" i="8"/>
  <c r="F6" i="10" l="1"/>
  <c r="F7" i="10"/>
  <c r="F8" i="10"/>
  <c r="F9" i="10"/>
  <c r="F10" i="10"/>
  <c r="F11" i="10"/>
  <c r="F12" i="10"/>
  <c r="F13" i="10"/>
  <c r="F14" i="10"/>
  <c r="F15" i="10"/>
  <c r="F16" i="10"/>
  <c r="F17" i="10"/>
  <c r="E6" i="10"/>
  <c r="E7" i="10"/>
  <c r="E8" i="10"/>
  <c r="E9" i="10"/>
  <c r="E10" i="10"/>
  <c r="E11" i="10"/>
  <c r="E12" i="10"/>
  <c r="E13" i="10"/>
  <c r="E14" i="10"/>
  <c r="E15" i="10"/>
  <c r="E16" i="10"/>
  <c r="E17" i="10"/>
  <c r="D6" i="10"/>
  <c r="D7" i="10"/>
  <c r="D8" i="10"/>
  <c r="D9" i="10"/>
  <c r="D10" i="10"/>
  <c r="D11" i="10"/>
  <c r="D12" i="10"/>
  <c r="D13" i="10"/>
  <c r="D14" i="10"/>
  <c r="D15" i="10"/>
  <c r="D16" i="10"/>
  <c r="D17" i="10"/>
  <c r="C6" i="10"/>
  <c r="C7" i="10"/>
  <c r="C8" i="10"/>
  <c r="C9" i="10"/>
  <c r="C10" i="10"/>
  <c r="C11" i="10"/>
  <c r="C12" i="10"/>
  <c r="C13" i="10"/>
  <c r="C14" i="10"/>
  <c r="C15" i="10"/>
  <c r="C16" i="10"/>
  <c r="C17" i="10"/>
  <c r="F5" i="10"/>
  <c r="E5" i="10"/>
  <c r="D5" i="10"/>
  <c r="C5" i="10"/>
</calcChain>
</file>

<file path=xl/sharedStrings.xml><?xml version="1.0" encoding="utf-8"?>
<sst xmlns="http://schemas.openxmlformats.org/spreadsheetml/2006/main" count="996" uniqueCount="120">
  <si>
    <t>TOTAL</t>
  </si>
  <si>
    <t>Full-time</t>
  </si>
  <si>
    <t>Part-time</t>
  </si>
  <si>
    <t>North East</t>
  </si>
  <si>
    <t>North West</t>
  </si>
  <si>
    <t>Yorks and Humber</t>
  </si>
  <si>
    <t>East Midlands</t>
  </si>
  <si>
    <t>West Midlands</t>
  </si>
  <si>
    <t>East</t>
  </si>
  <si>
    <t>London</t>
  </si>
  <si>
    <t>South East</t>
  </si>
  <si>
    <t>South West</t>
  </si>
  <si>
    <t>Wales</t>
  </si>
  <si>
    <t>Scotland</t>
  </si>
  <si>
    <t>Northern Ireland</t>
  </si>
  <si>
    <t>UK</t>
  </si>
  <si>
    <t>MEN</t>
  </si>
  <si>
    <t>WOMEN</t>
  </si>
  <si>
    <t>Rate</t>
  </si>
  <si>
    <t>Select a UK region or country:</t>
  </si>
  <si>
    <t>Employment</t>
  </si>
  <si>
    <t xml:space="preserve">Unemployment </t>
  </si>
  <si>
    <t>Self-employment</t>
  </si>
  <si>
    <t>£s</t>
  </si>
  <si>
    <t>Women</t>
  </si>
  <si>
    <t>Men</t>
  </si>
  <si>
    <t>Employment rate</t>
  </si>
  <si>
    <t>Unemployment rate</t>
  </si>
  <si>
    <t>% working part-time</t>
  </si>
  <si>
    <t>% working self-employed</t>
  </si>
  <si>
    <t>Employment level: People aged 16+ in employment</t>
  </si>
  <si>
    <t>Employment rate: Percentage of people aged 16-64 in employment</t>
  </si>
  <si>
    <t>Unemployment level: People aged 16+ who are unemployed- Not in work and have sought work in the past month and are ready to work within the next two weeks</t>
  </si>
  <si>
    <t>Unemployment rate: percentage of people economically active aged 16+ who are unemployed</t>
  </si>
  <si>
    <t>Annual Survey of Hours and Earnings</t>
  </si>
  <si>
    <t>Data for average weekly earnings is taken from the Annual Survey of Hours and Earnings</t>
  </si>
  <si>
    <t>Series 1 UK</t>
  </si>
  <si>
    <t>Series 2 uk</t>
  </si>
  <si>
    <r>
      <rPr>
        <b/>
        <sz val="11"/>
        <color theme="1"/>
        <rFont val="Frutiger LT Std 45 Light"/>
        <family val="2"/>
      </rPr>
      <t>Source:</t>
    </r>
    <r>
      <rPr>
        <sz val="11"/>
        <color theme="1"/>
        <rFont val="Frutiger LT Std 45 Light"/>
        <family val="2"/>
      </rPr>
      <t xml:space="preserve"> ONS, Annual Population Survey</t>
    </r>
  </si>
  <si>
    <t>Percentage working self-employed</t>
  </si>
  <si>
    <t>£s per week</t>
  </si>
  <si>
    <t>Data for employment (including full-time/ part-time and self-employment) and unemployment is taken from the Annual Population Survey.</t>
  </si>
  <si>
    <t>All levels are rounded to the nearest thousand.</t>
  </si>
  <si>
    <t>* indicates data missing due to unreliable survey data.</t>
  </si>
  <si>
    <r>
      <t xml:space="preserve">Data from the Annual Survey of Hours and Earnings relates to </t>
    </r>
    <r>
      <rPr>
        <b/>
        <sz val="11"/>
        <color theme="1"/>
        <rFont val="Frutiger LT Std 45 Light"/>
        <family val="2"/>
      </rPr>
      <t>April</t>
    </r>
    <r>
      <rPr>
        <sz val="11"/>
        <color theme="1"/>
        <rFont val="Frutiger LT Std 45 Light"/>
        <family val="2"/>
      </rPr>
      <t xml:space="preserve"> of each given year</t>
    </r>
  </si>
  <si>
    <t>Percentage working part-time</t>
  </si>
  <si>
    <t>Level (thousands)</t>
  </si>
  <si>
    <t xml:space="preserve">This profile tool allows you to view key labour market statistics for your chosen region. For information on the sources and methodology see the notes tab. Full data tables are in the labelled tabs. For a detailed discussion of the regional differences in labour market statistics see the accompanying briefing paper. </t>
  </si>
  <si>
    <t>Key labour market statistics, UK regions and countries, April 2016- March 2017</t>
  </si>
  <si>
    <t>Key definitions:</t>
  </si>
  <si>
    <t>Annual Population Survey</t>
  </si>
  <si>
    <t>There are two breaks in the series at years 2006 and 2011 where survey methodology changed. Comparisons across the time period should take account of these breaks</t>
  </si>
  <si>
    <t>Part-time employment level: Number of people aged 16+ in work who are working part-time</t>
  </si>
  <si>
    <t>Part-time employment percent: Percentage of those working who are working part-time</t>
  </si>
  <si>
    <t>Self-employment level: Number of people aged 16+ who are self-employed (self-report as self-employed)</t>
  </si>
  <si>
    <t>Self-employment percent: Percentage of those working who are self-employed</t>
  </si>
  <si>
    <r>
      <t xml:space="preserve">This data is for </t>
    </r>
    <r>
      <rPr>
        <b/>
        <sz val="11"/>
        <color theme="1"/>
        <rFont val="Frutiger LT Std 45 Light"/>
        <family val="2"/>
      </rPr>
      <t xml:space="preserve">full-time employees only </t>
    </r>
    <r>
      <rPr>
        <sz val="11"/>
        <color theme="1"/>
        <rFont val="Frutiger LT Std 45 Light"/>
        <family val="2"/>
      </rPr>
      <t>and therefore excludes part-time and self-employed workers</t>
    </r>
  </si>
  <si>
    <r>
      <t xml:space="preserve">Data is for </t>
    </r>
    <r>
      <rPr>
        <b/>
        <sz val="11"/>
        <color theme="1"/>
        <rFont val="Frutiger LT Std 45 Light"/>
        <family val="2"/>
      </rPr>
      <t>those living in the defined region</t>
    </r>
    <r>
      <rPr>
        <sz val="11"/>
        <color theme="1"/>
        <rFont val="Frutiger LT Std 45 Light"/>
        <family val="2"/>
      </rPr>
      <t xml:space="preserve"> rather than those working in it</t>
    </r>
  </si>
  <si>
    <t>Average refers to the median; the point at which half of full-time employees earn more and half earn less</t>
  </si>
  <si>
    <t>Changes between individuals years will be volitile</t>
  </si>
  <si>
    <t>2006*</t>
  </si>
  <si>
    <t>2011*</t>
  </si>
  <si>
    <t>*= consistent with former years methodology</t>
  </si>
  <si>
    <t>% of total employment</t>
  </si>
  <si>
    <t>4. Labour market statistics by gender</t>
  </si>
  <si>
    <t>All data has been indexed to 2018 prices, using the Consumer Price Index D7BT</t>
  </si>
  <si>
    <t>Real median weekly earnings, UK regions and countries residents, 2004-2018 (April of each year in 2018 prices)</t>
  </si>
  <si>
    <t>United Kingdom</t>
  </si>
  <si>
    <t>Real median weekly earnings, men, UK regions and countries residents, 2004-2018 (April of each year in 2018 prices)</t>
  </si>
  <si>
    <t>Real median weekly earnings, women, UK regions and countries residents, 2004-2018 (April of each year in 2018 prices)</t>
  </si>
  <si>
    <r>
      <t xml:space="preserve">The median is the point at which half of people earn more and half earn less. Figures are for full-time employees only and </t>
    </r>
    <r>
      <rPr>
        <b/>
        <sz val="9"/>
        <color theme="1" tint="0.14999847407452621"/>
        <rFont val="Frutiger LT Std 45 Light"/>
        <family val="2"/>
      </rPr>
      <t>therefore exclude part-time and self-employed workers.</t>
    </r>
    <r>
      <rPr>
        <sz val="9"/>
        <color theme="1" tint="0.14999847407452621"/>
        <rFont val="Frutiger LT Std 45 Light"/>
        <family val="2"/>
      </rPr>
      <t xml:space="preserve"> The figures here relate to those who </t>
    </r>
    <r>
      <rPr>
        <b/>
        <sz val="9"/>
        <color theme="1" tint="0.14999847407452621"/>
        <rFont val="Frutiger LT Std 45 Light"/>
        <family val="2"/>
      </rPr>
      <t>live in the relevant region</t>
    </r>
    <r>
      <rPr>
        <sz val="9"/>
        <color theme="1" tint="0.14999847407452621"/>
        <rFont val="Frutiger LT Std 45 Light"/>
        <family val="2"/>
      </rPr>
      <t xml:space="preserve">. There are two breaks in the series at 2006 and 2011, care should be taken when comparing figures across breaks. </t>
    </r>
    <r>
      <rPr>
        <b/>
        <sz val="9"/>
        <color theme="1" tint="0.14999847407452621"/>
        <rFont val="Frutiger LT Std 45 Light"/>
        <family val="2"/>
      </rPr>
      <t>Figures are in 2018 prices, adjusted for inflation using the Consumer Price Index.</t>
    </r>
  </si>
  <si>
    <t>3. Median weekly earnings, full time employees, 2018 prices</t>
  </si>
  <si>
    <t>UK Regions and Countries Labour Market Statistics Tool</t>
  </si>
  <si>
    <t>Employment Rate</t>
  </si>
  <si>
    <t>Unemployment Rate</t>
  </si>
  <si>
    <t>1. Employment and unemployment</t>
  </si>
  <si>
    <t>Percentage in employment who are self-employed</t>
  </si>
  <si>
    <t>Percentage in employment working part-time</t>
  </si>
  <si>
    <t xml:space="preserve">Average weekly earnings, full time employees (2018 prices)
</t>
  </si>
  <si>
    <t>2. Types of Employment</t>
  </si>
  <si>
    <t>Employment Level (16+), UK Regions, 2004/05 to 2018/19 (April to March), Thousands</t>
  </si>
  <si>
    <t>2004/05</t>
  </si>
  <si>
    <t>2005/06</t>
  </si>
  <si>
    <t>2006/07</t>
  </si>
  <si>
    <t>2007/08</t>
  </si>
  <si>
    <t>2008/09</t>
  </si>
  <si>
    <t>2009/10</t>
  </si>
  <si>
    <t>2010/11</t>
  </si>
  <si>
    <t>2011/12</t>
  </si>
  <si>
    <t>2012/13</t>
  </si>
  <si>
    <t>2013/14</t>
  </si>
  <si>
    <t>2014/15</t>
  </si>
  <si>
    <t>2015/16</t>
  </si>
  <si>
    <t>2016/17</t>
  </si>
  <si>
    <t>2017/18</t>
  </si>
  <si>
    <t>2018/19</t>
  </si>
  <si>
    <t>Employment Rate (16-64), UK Regions, 2004/05 to 2018/19 (April to March), %</t>
  </si>
  <si>
    <t>Employment Level (16+), Men, UK Regions, 2004/05 to 2018/19 (April to March), Thousands</t>
  </si>
  <si>
    <t>Employment Rate (16-64), Men, UK Regions, 2004/05 to 2018/19 (April to March), %</t>
  </si>
  <si>
    <t>Employment Level (16+), Women, UK Regions, 2004/05 to 2018/19 (April to March), Thousands</t>
  </si>
  <si>
    <t>Employment Rate (16-64), Women, UK Regions, 2004/05 to 2018/19 (April to March), %</t>
  </si>
  <si>
    <t>Unemployment level (16+), UK Regions, 2004/05 to 2018/19 (April to March), Thousands</t>
  </si>
  <si>
    <t>Unemployment Rate (16+), UK Regions, 2004/05 to 2018/19 (April to March), %</t>
  </si>
  <si>
    <t>Unemployment level (16+), Men, UK Regions, 2004/05 to 2018/19 (April to March), Thousands</t>
  </si>
  <si>
    <t>Unemployment Rate (16+), Men, UK Regions, 2004/05 to 2018/19 (April to March), %</t>
  </si>
  <si>
    <t>Unemployment level (16+), Women, UK Regions, 2004/05 to 2018/19 (April to March), Thousands</t>
  </si>
  <si>
    <t>Unemployment Rate (16+), Women, UK Regions, 2004/05 to 2018/19 (April to March), %</t>
  </si>
  <si>
    <t>Full-time/ part-time employment level (16+), UK Regions, 2004/05-2018/19 (April to March), Thousands</t>
  </si>
  <si>
    <t>Full-time/ part-time employment Rate (16+), UK Regions, 2004/05-2018/19 (April to March)</t>
  </si>
  <si>
    <t>Full-time/ part-time employment level (16+), Men, UK Regions, 2004/05-2018/19 (April to March), Thousands</t>
  </si>
  <si>
    <t>Full-time/ part-time employment Rate (16+), Men, UK Regions, 2004/05-2018/19 (April to March)</t>
  </si>
  <si>
    <t>Full-time/ part-time employment level (16+), Women, UK Regions, 2004/05-2018/19 (April to March), Thousands</t>
  </si>
  <si>
    <t>Full-time/ part-time employment Rate (16+), Women, UK Regions, 2004/05-2018/19 (April to March)</t>
  </si>
  <si>
    <t>Self-employment level (16+), UK regions and countries, 2004/05 to 2018/19 (April to March), Thousands</t>
  </si>
  <si>
    <t>% self-employment (16+), UK regions and countries, 2004/05 to 2018/19 (April to March)</t>
  </si>
  <si>
    <t>Self-employment level (16+), men, UK regions and countries, 2004/05 to 2018/19 (April to March), Thousands</t>
  </si>
  <si>
    <t>% self-employment (16+), men, UK regions and countries, 2004/05 to 2018/19 (April to March)</t>
  </si>
  <si>
    <t>Self-employment level (16+), women, UK regions and countries, 2004/05 to 2018/19 (April to March), Thousands</t>
  </si>
  <si>
    <t>% self-employment (16+), women, UK regions and countries, 2004/05 to 2018/19 (April to March)</t>
  </si>
  <si>
    <t>Data from the Annual Population Survey relates to the 12 month period between April and 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</si>
</sst>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
    <numFmt numFmtId="167" formatCode="yyyy"/>
  </numFmts>
  <fonts count="40" x14ac:knownFonts="1">
    <font>
      <sz val="11"/>
      <color theme="1"/>
      <name val="Calibri"/>
      <family val="2"/>
      <scheme val="minor"/>
    </font>
    <font>
      <i/>
      <sz val="11"/>
      <color theme="1"/>
      <name val="Frutiger LT Std 45 Light"/>
      <family val="2"/>
    </font>
    <font>
      <sz val="11"/>
      <color theme="1"/>
      <name val="Frutiger LT Std 45 Light"/>
      <family val="2"/>
    </font>
    <font>
      <b/>
      <sz val="11"/>
      <color theme="1"/>
      <name val="Frutiger LT Std 45 Light"/>
      <family val="2"/>
    </font>
    <font>
      <sz val="10"/>
      <name val="Frutiger LT Std 45 Light"/>
      <family val="2"/>
    </font>
    <font>
      <sz val="11"/>
      <name val="Frutiger LT Std 45 Light"/>
      <family val="2"/>
    </font>
    <font>
      <sz val="11"/>
      <color theme="0"/>
      <name val="Frutiger LT Std 45 Light"/>
      <family val="2"/>
    </font>
    <font>
      <b/>
      <sz val="12"/>
      <color theme="1"/>
      <name val="Frutiger LT Std 45 Light"/>
      <family val="2"/>
    </font>
    <font>
      <u/>
      <sz val="11"/>
      <color theme="10"/>
      <name val="Calibri"/>
      <family val="2"/>
      <scheme val="minor"/>
    </font>
    <font>
      <u/>
      <sz val="11"/>
      <color theme="10"/>
      <name val="Frutiger LT Std 45 Light"/>
      <family val="2"/>
    </font>
    <font>
      <sz val="11"/>
      <color theme="0"/>
      <name val="Calibri"/>
      <family val="2"/>
      <scheme val="minor"/>
    </font>
    <font>
      <sz val="10"/>
      <name val="Arial"/>
      <family val="2"/>
    </font>
    <font>
      <b/>
      <i/>
      <u/>
      <sz val="11"/>
      <color theme="1"/>
      <name val="Frutiger LT Std 45 Light"/>
      <family val="2"/>
    </font>
    <font>
      <u/>
      <sz val="11"/>
      <color theme="1"/>
      <name val="Frutiger LT Std 45 Light"/>
      <family val="2"/>
    </font>
    <font>
      <b/>
      <i/>
      <sz val="11"/>
      <color theme="1"/>
      <name val="Frutiger LT Std 45 Light"/>
      <family val="2"/>
    </font>
    <font>
      <i/>
      <sz val="9"/>
      <color theme="1"/>
      <name val="Frutiger LT Std 45 Light"/>
      <family val="2"/>
    </font>
    <font>
      <sz val="11"/>
      <color theme="1" tint="4.9989318521683403E-2"/>
      <name val="Calibri"/>
      <family val="2"/>
      <scheme val="minor"/>
    </font>
    <font>
      <sz val="11"/>
      <color theme="1"/>
      <name val="Calibri"/>
      <family val="2"/>
      <scheme val="minor"/>
    </font>
    <font>
      <b/>
      <sz val="14"/>
      <name val="Frutiger LT Std 45 Light"/>
      <family val="2"/>
    </font>
    <font>
      <sz val="11"/>
      <name val="Calibri"/>
      <family val="2"/>
      <scheme val="minor"/>
    </font>
    <font>
      <b/>
      <i/>
      <sz val="9"/>
      <name val="Frutiger LT Std 45 Light"/>
      <family val="2"/>
    </font>
    <font>
      <b/>
      <sz val="11"/>
      <name val="Frutiger LT Std 45 Light"/>
      <family val="2"/>
    </font>
    <font>
      <i/>
      <sz val="9"/>
      <name val="Frutiger LT Std 45 Light"/>
      <family val="2"/>
    </font>
    <font>
      <b/>
      <i/>
      <sz val="8"/>
      <name val="Frutiger LT Std 45 Light"/>
      <family val="2"/>
    </font>
    <font>
      <sz val="8"/>
      <name val="Frutiger LT Std 45 Light"/>
      <family val="2"/>
    </font>
    <font>
      <sz val="9"/>
      <name val="Frutiger LT Std 45 Light"/>
      <family val="2"/>
    </font>
    <font>
      <sz val="11"/>
      <color rgb="FF000000"/>
      <name val="Frutiger LT Std 45 Light"/>
      <family val="2"/>
    </font>
    <font>
      <sz val="11"/>
      <color theme="1" tint="0.14999847407452621"/>
      <name val="Calibri"/>
      <family val="2"/>
      <scheme val="minor"/>
    </font>
    <font>
      <b/>
      <sz val="10"/>
      <color theme="1" tint="0.14999847407452621"/>
      <name val="Frutiger LT Std 45 Light"/>
      <family val="2"/>
    </font>
    <font>
      <sz val="11"/>
      <color theme="1" tint="0.14999847407452621"/>
      <name val="Frutiger LT Std 45 Light"/>
      <family val="2"/>
    </font>
    <font>
      <sz val="10"/>
      <color theme="1" tint="0.14999847407452621"/>
      <name val="Frutiger LT Std 45 Light"/>
      <family val="2"/>
    </font>
    <font>
      <sz val="9"/>
      <color theme="1" tint="0.14999847407452621"/>
      <name val="Frutiger LT Std 45 Light"/>
      <family val="2"/>
    </font>
    <font>
      <b/>
      <sz val="9"/>
      <color theme="1" tint="0.14999847407452621"/>
      <name val="Frutiger LT Std 45 Light"/>
      <family val="2"/>
    </font>
    <font>
      <b/>
      <sz val="12"/>
      <name val="Frutiger LT Std 45 Light"/>
      <family val="2"/>
    </font>
    <font>
      <b/>
      <u val="double"/>
      <sz val="14"/>
      <color theme="0"/>
      <name val="Frutiger LT Std 45 Light"/>
      <family val="2"/>
    </font>
    <font>
      <b/>
      <i/>
      <sz val="11"/>
      <name val="Frutiger LT Std 45 Light"/>
      <family val="2"/>
    </font>
    <font>
      <sz val="9"/>
      <color theme="0"/>
      <name val="Open Sans"/>
      <family val="2"/>
    </font>
    <font>
      <b/>
      <sz val="10"/>
      <name val="Frutiger LT Std 45 Light"/>
      <family val="2"/>
    </font>
    <font>
      <b/>
      <sz val="9"/>
      <name val="Frutiger LT Std 45 Light"/>
      <family val="2"/>
    </font>
    <font>
      <sz val="11"/>
      <color indexed="8"/>
      <name val="Calibri"/>
      <family val="2"/>
      <scheme val="minor"/>
    </font>
  </fonts>
  <fills count="6">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5" tint="0.79998168889431442"/>
        <bgColor indexed="64"/>
      </patternFill>
    </fill>
    <fill>
      <patternFill patternType="solid">
        <fgColor theme="0"/>
        <bgColor indexed="64"/>
      </patternFill>
    </fill>
  </fills>
  <borders count="17">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top/>
      <bottom style="medium">
        <color indexed="64"/>
      </bottom>
      <diagonal/>
    </border>
    <border>
      <left/>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Dashed">
        <color indexed="64"/>
      </right>
      <top/>
      <bottom/>
      <diagonal/>
    </border>
    <border>
      <left style="medium">
        <color theme="9"/>
      </left>
      <right/>
      <top style="medium">
        <color theme="9"/>
      </top>
      <bottom style="medium">
        <color theme="9"/>
      </bottom>
      <diagonal/>
    </border>
    <border>
      <left/>
      <right/>
      <top style="medium">
        <color theme="9"/>
      </top>
      <bottom style="medium">
        <color theme="9"/>
      </bottom>
      <diagonal/>
    </border>
    <border>
      <left/>
      <right style="medium">
        <color theme="9"/>
      </right>
      <top style="medium">
        <color theme="9"/>
      </top>
      <bottom style="medium">
        <color theme="9"/>
      </bottom>
      <diagonal/>
    </border>
  </borders>
  <cellStyleXfs count="5">
    <xf numFmtId="0" fontId="0" fillId="0" borderId="0"/>
    <xf numFmtId="0" fontId="8" fillId="0" borderId="0" applyNumberFormat="0" applyFill="0" applyBorder="0" applyAlignment="0" applyProtection="0"/>
    <xf numFmtId="9" fontId="17" fillId="0" borderId="0" applyFont="0" applyFill="0" applyBorder="0" applyAlignment="0" applyProtection="0"/>
    <xf numFmtId="0" fontId="11" fillId="0" borderId="0" applyNumberFormat="0" applyFill="0" applyBorder="0" applyAlignment="0" applyProtection="0"/>
    <xf numFmtId="0" fontId="39" fillId="0" borderId="0"/>
  </cellStyleXfs>
  <cellXfs count="181">
    <xf numFmtId="0" fontId="0" fillId="0" borderId="0" xfId="0"/>
    <xf numFmtId="0" fontId="2" fillId="0" borderId="0" xfId="0" applyFont="1"/>
    <xf numFmtId="0" fontId="2" fillId="0" borderId="0" xfId="0" applyFont="1" applyAlignment="1">
      <alignment horizontal="right"/>
    </xf>
    <xf numFmtId="0" fontId="3" fillId="0" borderId="0" xfId="0" applyFont="1"/>
    <xf numFmtId="0" fontId="2" fillId="0" borderId="1" xfId="0" applyFont="1" applyBorder="1"/>
    <xf numFmtId="0" fontId="2" fillId="0" borderId="0" xfId="0" applyFont="1" applyBorder="1" applyAlignment="1">
      <alignment horizontal="right"/>
    </xf>
    <xf numFmtId="0" fontId="4" fillId="0" borderId="0" xfId="0" applyFont="1" applyBorder="1" applyAlignment="1">
      <alignment vertical="center" wrapText="1"/>
    </xf>
    <xf numFmtId="3" fontId="4" fillId="0" borderId="0" xfId="0" applyNumberFormat="1" applyFont="1" applyBorder="1" applyAlignment="1">
      <alignment horizontal="right"/>
    </xf>
    <xf numFmtId="1" fontId="2" fillId="0" borderId="0" xfId="0" applyNumberFormat="1" applyFont="1"/>
    <xf numFmtId="0" fontId="4" fillId="0" borderId="0" xfId="0" applyFont="1" applyBorder="1" applyAlignment="1">
      <alignment vertical="center"/>
    </xf>
    <xf numFmtId="0" fontId="3" fillId="0" borderId="2" xfId="0" applyFont="1" applyBorder="1" applyAlignment="1"/>
    <xf numFmtId="0" fontId="3" fillId="0" borderId="0" xfId="0" applyFont="1" applyBorder="1" applyAlignment="1"/>
    <xf numFmtId="0" fontId="2" fillId="0" borderId="0" xfId="0" applyFont="1" applyAlignment="1"/>
    <xf numFmtId="164" fontId="5" fillId="0" borderId="0" xfId="0" applyNumberFormat="1" applyFont="1" applyBorder="1" applyAlignment="1">
      <alignment horizontal="right" vertical="top"/>
    </xf>
    <xf numFmtId="1" fontId="2" fillId="0" borderId="0" xfId="0" applyNumberFormat="1" applyFont="1" applyAlignment="1">
      <alignment horizontal="right"/>
    </xf>
    <xf numFmtId="0" fontId="2" fillId="0" borderId="0" xfId="0" applyNumberFormat="1" applyFont="1" applyBorder="1" applyAlignment="1">
      <alignment horizontal="right"/>
    </xf>
    <xf numFmtId="164" fontId="4" fillId="0" borderId="0" xfId="0" applyNumberFormat="1" applyFont="1" applyBorder="1" applyAlignment="1">
      <alignment horizontal="right"/>
    </xf>
    <xf numFmtId="3" fontId="2" fillId="0" borderId="0" xfId="0" applyNumberFormat="1" applyFont="1" applyBorder="1" applyAlignment="1">
      <alignment horizontal="right"/>
    </xf>
    <xf numFmtId="0" fontId="2" fillId="0" borderId="0" xfId="0" applyFont="1" applyBorder="1"/>
    <xf numFmtId="0" fontId="3" fillId="0" borderId="0" xfId="0" applyFont="1" applyBorder="1"/>
    <xf numFmtId="164" fontId="5" fillId="0" borderId="0" xfId="0" applyNumberFormat="1" applyFont="1" applyBorder="1" applyAlignment="1">
      <alignment horizontal="right"/>
    </xf>
    <xf numFmtId="1" fontId="2" fillId="0" borderId="0" xfId="0" applyNumberFormat="1" applyFont="1" applyBorder="1"/>
    <xf numFmtId="0" fontId="2" fillId="0" borderId="0" xfId="0" applyNumberFormat="1" applyFont="1" applyBorder="1" applyAlignment="1">
      <alignment horizontal="left"/>
    </xf>
    <xf numFmtId="0" fontId="2" fillId="0" borderId="3" xfId="0" applyNumberFormat="1" applyFont="1" applyBorder="1" applyAlignment="1">
      <alignment horizontal="left"/>
    </xf>
    <xf numFmtId="0" fontId="2" fillId="0" borderId="0" xfId="0" applyFont="1" applyAlignment="1">
      <alignment horizontal="left" indent="1"/>
    </xf>
    <xf numFmtId="0" fontId="9" fillId="0" borderId="0" xfId="1" applyFont="1" applyAlignment="1">
      <alignment horizontal="left" indent="1"/>
    </xf>
    <xf numFmtId="0" fontId="0" fillId="0" borderId="0" xfId="0" applyBorder="1"/>
    <xf numFmtId="0" fontId="0" fillId="0" borderId="1" xfId="0" applyBorder="1"/>
    <xf numFmtId="0" fontId="0" fillId="0" borderId="3" xfId="0" applyBorder="1"/>
    <xf numFmtId="0" fontId="2" fillId="0" borderId="0" xfId="0" applyFont="1" applyAlignment="1">
      <alignment horizontal="left"/>
    </xf>
    <xf numFmtId="0" fontId="1" fillId="0" borderId="0" xfId="0" applyFont="1" applyAlignment="1">
      <alignment horizontal="left"/>
    </xf>
    <xf numFmtId="0" fontId="7" fillId="0" borderId="0" xfId="0" applyFont="1"/>
    <xf numFmtId="0" fontId="12" fillId="0" borderId="0" xfId="0" applyFont="1"/>
    <xf numFmtId="0" fontId="13" fillId="0" borderId="0" xfId="0" applyFont="1"/>
    <xf numFmtId="3" fontId="2" fillId="0" borderId="0" xfId="0" applyNumberFormat="1" applyFont="1"/>
    <xf numFmtId="0" fontId="2" fillId="0" borderId="5" xfId="0" applyNumberFormat="1" applyFont="1" applyBorder="1" applyAlignment="1">
      <alignment horizontal="left"/>
    </xf>
    <xf numFmtId="1" fontId="2" fillId="0" borderId="5" xfId="0" applyNumberFormat="1" applyFont="1" applyBorder="1"/>
    <xf numFmtId="0" fontId="0" fillId="0" borderId="5" xfId="0" applyBorder="1"/>
    <xf numFmtId="0" fontId="15" fillId="0" borderId="2" xfId="0" applyFont="1" applyBorder="1" applyAlignment="1">
      <alignment horizontal="right"/>
    </xf>
    <xf numFmtId="0" fontId="16" fillId="0" borderId="0" xfId="0" applyFont="1"/>
    <xf numFmtId="165" fontId="2" fillId="0" borderId="2" xfId="0" applyNumberFormat="1" applyFont="1" applyBorder="1" applyAlignment="1">
      <alignment horizontal="right"/>
    </xf>
    <xf numFmtId="0" fontId="2" fillId="0" borderId="0" xfId="0" applyFont="1" applyAlignment="1">
      <alignment wrapText="1"/>
    </xf>
    <xf numFmtId="0" fontId="5" fillId="0" borderId="0" xfId="0" applyFont="1" applyBorder="1" applyAlignment="1">
      <alignment wrapText="1"/>
    </xf>
    <xf numFmtId="3" fontId="2" fillId="0" borderId="0" xfId="0" applyNumberFormat="1" applyFont="1" applyAlignment="1"/>
    <xf numFmtId="0" fontId="2" fillId="0" borderId="2" xfId="0" applyFont="1" applyBorder="1" applyAlignment="1">
      <alignment horizontal="right" wrapText="1"/>
    </xf>
    <xf numFmtId="165" fontId="2" fillId="0" borderId="0" xfId="0" applyNumberFormat="1" applyFont="1" applyBorder="1" applyAlignment="1">
      <alignment horizontal="right"/>
    </xf>
    <xf numFmtId="166" fontId="2" fillId="0" borderId="0" xfId="2" applyNumberFormat="1" applyFont="1" applyBorder="1" applyAlignment="1">
      <alignment horizontal="right"/>
    </xf>
    <xf numFmtId="0" fontId="2" fillId="0" borderId="0" xfId="0" applyFont="1" applyAlignment="1">
      <alignment vertical="center"/>
    </xf>
    <xf numFmtId="166" fontId="2" fillId="0" borderId="2" xfId="2" applyNumberFormat="1" applyFont="1" applyBorder="1" applyAlignment="1">
      <alignment horizontal="right"/>
    </xf>
    <xf numFmtId="0" fontId="19" fillId="0" borderId="0" xfId="0" applyFont="1" applyFill="1"/>
    <xf numFmtId="0" fontId="5" fillId="0" borderId="0" xfId="0" applyFont="1" applyFill="1" applyBorder="1"/>
    <xf numFmtId="0" fontId="5" fillId="0" borderId="0" xfId="0" applyFont="1" applyBorder="1" applyAlignment="1"/>
    <xf numFmtId="0" fontId="26" fillId="0" borderId="0" xfId="0" applyFont="1" applyAlignment="1">
      <alignment horizontal="left" indent="1"/>
    </xf>
    <xf numFmtId="0" fontId="24" fillId="0" borderId="0" xfId="3" applyFont="1"/>
    <xf numFmtId="0" fontId="18" fillId="0" borderId="0" xfId="0" applyFont="1" applyFill="1" applyAlignment="1"/>
    <xf numFmtId="0" fontId="28" fillId="0" borderId="0" xfId="0" applyFont="1" applyFill="1" applyBorder="1" applyAlignment="1"/>
    <xf numFmtId="0" fontId="27" fillId="0" borderId="0" xfId="0" applyFont="1" applyFill="1"/>
    <xf numFmtId="0" fontId="29" fillId="0" borderId="0" xfId="0" applyFont="1" applyFill="1"/>
    <xf numFmtId="0" fontId="5" fillId="0" borderId="0" xfId="0" applyFont="1" applyFill="1"/>
    <xf numFmtId="0" fontId="21" fillId="0" borderId="0" xfId="0" applyFont="1" applyFill="1"/>
    <xf numFmtId="0" fontId="34" fillId="2" borderId="0" xfId="0" applyFont="1" applyFill="1" applyBorder="1"/>
    <xf numFmtId="0" fontId="6" fillId="2" borderId="0" xfId="0" applyFont="1" applyFill="1" applyBorder="1" applyAlignment="1">
      <alignment horizontal="right"/>
    </xf>
    <xf numFmtId="0" fontId="6" fillId="2" borderId="0" xfId="0" applyFont="1" applyFill="1" applyBorder="1"/>
    <xf numFmtId="0" fontId="5" fillId="3" borderId="0" xfId="0" applyFont="1" applyFill="1" applyAlignment="1">
      <alignment horizontal="right"/>
    </xf>
    <xf numFmtId="0" fontId="5" fillId="3" borderId="0" xfId="0" applyFont="1" applyFill="1"/>
    <xf numFmtId="0" fontId="5" fillId="3" borderId="0" xfId="0" applyFont="1" applyFill="1" applyBorder="1" applyAlignment="1">
      <alignment horizontal="right"/>
    </xf>
    <xf numFmtId="0" fontId="4" fillId="4" borderId="0" xfId="0" applyFont="1" applyFill="1" applyBorder="1" applyAlignment="1">
      <alignment vertical="center" wrapText="1"/>
    </xf>
    <xf numFmtId="3" fontId="2" fillId="4" borderId="0" xfId="0" applyNumberFormat="1" applyFont="1" applyFill="1" applyBorder="1" applyAlignment="1">
      <alignment horizontal="right"/>
    </xf>
    <xf numFmtId="0" fontId="4" fillId="4" borderId="0" xfId="0" applyFont="1" applyFill="1" applyBorder="1" applyAlignment="1">
      <alignment vertical="center"/>
    </xf>
    <xf numFmtId="0" fontId="3" fillId="4" borderId="0" xfId="0" applyFont="1" applyFill="1" applyBorder="1" applyAlignment="1"/>
    <xf numFmtId="0" fontId="2" fillId="4" borderId="0" xfId="0" applyNumberFormat="1" applyFont="1" applyFill="1" applyBorder="1" applyAlignment="1">
      <alignment horizontal="right"/>
    </xf>
    <xf numFmtId="0" fontId="2" fillId="4" borderId="0" xfId="0" applyFont="1" applyFill="1" applyBorder="1" applyAlignment="1"/>
    <xf numFmtId="0" fontId="2" fillId="4" borderId="0" xfId="0" applyFont="1" applyFill="1" applyBorder="1" applyAlignment="1">
      <alignment horizontal="right"/>
    </xf>
    <xf numFmtId="0" fontId="2" fillId="3" borderId="0" xfId="0" applyFont="1" applyFill="1" applyBorder="1" applyAlignment="1">
      <alignment horizontal="right"/>
    </xf>
    <xf numFmtId="0" fontId="2" fillId="3" borderId="0" xfId="0" applyFont="1" applyFill="1" applyBorder="1"/>
    <xf numFmtId="0" fontId="2" fillId="3" borderId="0" xfId="0" applyFont="1" applyFill="1" applyBorder="1" applyAlignment="1"/>
    <xf numFmtId="164" fontId="5" fillId="4" borderId="0" xfId="0" applyNumberFormat="1" applyFont="1" applyFill="1" applyBorder="1" applyAlignment="1">
      <alignment horizontal="right" vertical="top"/>
    </xf>
    <xf numFmtId="164" fontId="2" fillId="4" borderId="0" xfId="0" applyNumberFormat="1" applyFont="1" applyFill="1" applyBorder="1" applyAlignment="1">
      <alignment horizontal="right"/>
    </xf>
    <xf numFmtId="164" fontId="4" fillId="4" borderId="0" xfId="0" applyNumberFormat="1" applyFont="1" applyFill="1" applyBorder="1" applyAlignment="1">
      <alignment horizontal="right"/>
    </xf>
    <xf numFmtId="0" fontId="2" fillId="4" borderId="0" xfId="0" applyFont="1" applyFill="1" applyBorder="1"/>
    <xf numFmtId="164" fontId="5" fillId="4" borderId="0" xfId="0" applyNumberFormat="1" applyFont="1" applyFill="1" applyBorder="1" applyAlignment="1">
      <alignment horizontal="right"/>
    </xf>
    <xf numFmtId="0" fontId="6" fillId="2" borderId="0" xfId="0" applyFont="1" applyFill="1"/>
    <xf numFmtId="0" fontId="6" fillId="2" borderId="0" xfId="0" applyFont="1" applyFill="1" applyAlignment="1">
      <alignment horizontal="right"/>
    </xf>
    <xf numFmtId="3" fontId="5" fillId="4" borderId="0" xfId="0" applyNumberFormat="1" applyFont="1" applyFill="1" applyBorder="1" applyAlignment="1">
      <alignment horizontal="right" vertical="top"/>
    </xf>
    <xf numFmtId="3" fontId="5" fillId="4" borderId="0" xfId="0" applyNumberFormat="1" applyFont="1" applyFill="1" applyBorder="1" applyAlignment="1">
      <alignment horizontal="right"/>
    </xf>
    <xf numFmtId="0" fontId="5" fillId="3" borderId="0" xfId="0" applyFont="1" applyFill="1" applyBorder="1"/>
    <xf numFmtId="3" fontId="4" fillId="4" borderId="0" xfId="0" applyNumberFormat="1" applyFont="1" applyFill="1" applyBorder="1" applyAlignment="1">
      <alignment horizontal="right"/>
    </xf>
    <xf numFmtId="166" fontId="5" fillId="4" borderId="0" xfId="2" applyNumberFormat="1" applyFont="1" applyFill="1" applyBorder="1" applyAlignment="1">
      <alignment horizontal="right" vertical="top"/>
    </xf>
    <xf numFmtId="166" fontId="5" fillId="4" borderId="0" xfId="2" applyNumberFormat="1" applyFont="1" applyFill="1" applyBorder="1" applyAlignment="1">
      <alignment horizontal="right"/>
    </xf>
    <xf numFmtId="0" fontId="2" fillId="3" borderId="0" xfId="0" applyNumberFormat="1" applyFont="1" applyFill="1" applyBorder="1" applyAlignment="1">
      <alignment horizontal="right"/>
    </xf>
    <xf numFmtId="3" fontId="2" fillId="4" borderId="0" xfId="0" applyNumberFormat="1" applyFont="1" applyFill="1" applyBorder="1"/>
    <xf numFmtId="3" fontId="2" fillId="4" borderId="13" xfId="0" applyNumberFormat="1" applyFont="1" applyFill="1" applyBorder="1"/>
    <xf numFmtId="0" fontId="3" fillId="5" borderId="0" xfId="0" applyFont="1" applyFill="1" applyBorder="1" applyAlignment="1"/>
    <xf numFmtId="3" fontId="4" fillId="5" borderId="0" xfId="0" applyNumberFormat="1" applyFont="1" applyFill="1" applyBorder="1" applyAlignment="1">
      <alignment horizontal="right"/>
    </xf>
    <xf numFmtId="0" fontId="2" fillId="5" borderId="0" xfId="0" applyFont="1" applyFill="1" applyBorder="1" applyAlignment="1">
      <alignment horizontal="right"/>
    </xf>
    <xf numFmtId="0" fontId="2" fillId="5" borderId="0" xfId="0" applyFont="1" applyFill="1" applyBorder="1" applyAlignment="1"/>
    <xf numFmtId="0" fontId="2" fillId="3" borderId="13" xfId="0" applyNumberFormat="1" applyFont="1" applyFill="1" applyBorder="1" applyAlignment="1">
      <alignment horizontal="right"/>
    </xf>
    <xf numFmtId="0" fontId="2" fillId="0" borderId="0" xfId="0" applyNumberFormat="1" applyFont="1" applyFill="1" applyBorder="1" applyAlignment="1">
      <alignment horizontal="left"/>
    </xf>
    <xf numFmtId="0" fontId="5" fillId="3" borderId="0" xfId="0" applyFont="1" applyFill="1" applyBorder="1" applyAlignment="1"/>
    <xf numFmtId="0" fontId="19" fillId="3" borderId="0" xfId="0" applyFont="1" applyFill="1" applyBorder="1"/>
    <xf numFmtId="3" fontId="5" fillId="4" borderId="0" xfId="0" applyNumberFormat="1" applyFont="1" applyFill="1" applyBorder="1"/>
    <xf numFmtId="165" fontId="5" fillId="4" borderId="0" xfId="0" applyNumberFormat="1" applyFont="1" applyFill="1" applyBorder="1"/>
    <xf numFmtId="0" fontId="5" fillId="4" borderId="0" xfId="0" applyFont="1" applyFill="1" applyBorder="1"/>
    <xf numFmtId="0" fontId="19" fillId="4" borderId="0" xfId="0" applyFont="1" applyFill="1" applyBorder="1"/>
    <xf numFmtId="0" fontId="20" fillId="3" borderId="0" xfId="0" applyFont="1" applyFill="1" applyBorder="1" applyAlignment="1">
      <alignment horizontal="center"/>
    </xf>
    <xf numFmtId="0" fontId="25" fillId="3" borderId="0" xfId="0" applyFont="1" applyFill="1" applyBorder="1" applyAlignment="1">
      <alignment horizontal="right" wrapText="1"/>
    </xf>
    <xf numFmtId="0" fontId="37" fillId="3" borderId="0" xfId="0" applyFont="1" applyFill="1"/>
    <xf numFmtId="0" fontId="19" fillId="3" borderId="0" xfId="0" applyFont="1" applyFill="1"/>
    <xf numFmtId="166" fontId="5" fillId="4" borderId="0" xfId="2" applyNumberFormat="1" applyFont="1" applyFill="1" applyBorder="1"/>
    <xf numFmtId="0" fontId="5" fillId="4" borderId="0" xfId="0" applyNumberFormat="1" applyFont="1" applyFill="1" applyBorder="1" applyAlignment="1">
      <alignment horizontal="left"/>
    </xf>
    <xf numFmtId="0" fontId="5" fillId="4" borderId="5" xfId="0" applyNumberFormat="1" applyFont="1" applyFill="1" applyBorder="1" applyAlignment="1">
      <alignment horizontal="left"/>
    </xf>
    <xf numFmtId="1" fontId="5" fillId="4" borderId="5" xfId="0" applyNumberFormat="1" applyFont="1" applyFill="1" applyBorder="1" applyAlignment="1">
      <alignment horizontal="right"/>
    </xf>
    <xf numFmtId="1" fontId="5" fillId="4" borderId="0" xfId="0" applyNumberFormat="1" applyFont="1" applyFill="1" applyBorder="1" applyAlignment="1">
      <alignment horizontal="right"/>
    </xf>
    <xf numFmtId="0" fontId="22" fillId="3" borderId="0" xfId="0" applyFont="1" applyFill="1" applyBorder="1" applyAlignment="1">
      <alignment horizontal="right" wrapText="1"/>
    </xf>
    <xf numFmtId="0" fontId="5" fillId="3" borderId="0" xfId="0" applyFont="1" applyFill="1" applyAlignment="1"/>
    <xf numFmtId="0" fontId="19" fillId="4" borderId="0" xfId="0" applyFont="1" applyFill="1"/>
    <xf numFmtId="0" fontId="25" fillId="3" borderId="0" xfId="0" applyFont="1" applyFill="1" applyBorder="1" applyAlignment="1">
      <alignment horizontal="right"/>
    </xf>
    <xf numFmtId="165" fontId="5" fillId="4" borderId="0" xfId="2" applyNumberFormat="1" applyFont="1" applyFill="1" applyBorder="1" applyAlignment="1">
      <alignment horizontal="right"/>
    </xf>
    <xf numFmtId="166" fontId="19" fillId="4" borderId="0" xfId="0" applyNumberFormat="1" applyFont="1" applyFill="1" applyBorder="1" applyAlignment="1">
      <alignment horizontal="right"/>
    </xf>
    <xf numFmtId="166" fontId="19" fillId="4" borderId="0" xfId="0" applyNumberFormat="1" applyFont="1" applyFill="1" applyBorder="1"/>
    <xf numFmtId="0" fontId="23" fillId="3" borderId="0" xfId="0" applyFont="1" applyFill="1" applyBorder="1" applyAlignment="1">
      <alignment horizontal="center"/>
    </xf>
    <xf numFmtId="0" fontId="21" fillId="5" borderId="0" xfId="0" applyFont="1" applyFill="1"/>
    <xf numFmtId="0" fontId="19" fillId="5" borderId="0" xfId="0" applyFont="1" applyFill="1"/>
    <xf numFmtId="0" fontId="27" fillId="5" borderId="0" xfId="0" applyFont="1" applyFill="1"/>
    <xf numFmtId="0" fontId="5" fillId="5" borderId="0" xfId="0" applyFont="1" applyFill="1" applyBorder="1"/>
    <xf numFmtId="0" fontId="20" fillId="5" borderId="0" xfId="0" applyFont="1" applyFill="1" applyBorder="1" applyAlignment="1">
      <alignment horizontal="center"/>
    </xf>
    <xf numFmtId="0" fontId="25" fillId="5" borderId="0" xfId="0" applyFont="1" applyFill="1" applyBorder="1" applyAlignment="1">
      <alignment horizontal="right" wrapText="1"/>
    </xf>
    <xf numFmtId="0" fontId="5" fillId="5" borderId="0" xfId="0" applyFont="1" applyFill="1" applyBorder="1" applyAlignment="1">
      <alignment horizontal="right"/>
    </xf>
    <xf numFmtId="3" fontId="5" fillId="5" borderId="0" xfId="0" applyNumberFormat="1" applyFont="1" applyFill="1" applyBorder="1"/>
    <xf numFmtId="165" fontId="5" fillId="5" borderId="0" xfId="0" applyNumberFormat="1" applyFont="1" applyFill="1" applyBorder="1"/>
    <xf numFmtId="3" fontId="19" fillId="5" borderId="0" xfId="0" applyNumberFormat="1" applyFont="1" applyFill="1"/>
    <xf numFmtId="166" fontId="19" fillId="5" borderId="0" xfId="2" applyNumberFormat="1" applyFont="1" applyFill="1"/>
    <xf numFmtId="0" fontId="10" fillId="5" borderId="0" xfId="0" applyFont="1" applyFill="1"/>
    <xf numFmtId="167" fontId="36" fillId="5" borderId="0" xfId="0" applyNumberFormat="1" applyFont="1" applyFill="1" applyBorder="1" applyAlignment="1">
      <alignment horizontal="left"/>
    </xf>
    <xf numFmtId="0" fontId="2" fillId="5" borderId="0" xfId="0" applyFont="1" applyFill="1" applyBorder="1" applyAlignment="1">
      <alignment horizontal="left"/>
    </xf>
    <xf numFmtId="0" fontId="38" fillId="3" borderId="0" xfId="0" applyFont="1" applyFill="1" applyAlignment="1"/>
    <xf numFmtId="0" fontId="33" fillId="3" borderId="0" xfId="0" applyFont="1" applyFill="1"/>
    <xf numFmtId="0" fontId="7" fillId="3" borderId="0" xfId="0" applyFont="1" applyFill="1" applyBorder="1"/>
    <xf numFmtId="0" fontId="33" fillId="3" borderId="0" xfId="0" applyFont="1" applyFill="1" applyBorder="1"/>
    <xf numFmtId="0" fontId="2" fillId="0" borderId="0" xfId="0" applyFont="1" applyAlignment="1">
      <alignment horizontal="right"/>
    </xf>
    <xf numFmtId="0" fontId="2" fillId="0" borderId="0" xfId="0" applyFont="1" applyBorder="1" applyAlignment="1">
      <alignment horizontal="right"/>
    </xf>
    <xf numFmtId="0" fontId="6" fillId="2" borderId="0" xfId="0" applyFont="1" applyFill="1" applyAlignment="1">
      <alignment horizontal="right"/>
    </xf>
    <xf numFmtId="0" fontId="6" fillId="2" borderId="0" xfId="0" applyFont="1" applyFill="1"/>
    <xf numFmtId="0" fontId="6" fillId="2" borderId="0" xfId="0" applyFont="1" applyFill="1" applyBorder="1" applyAlignment="1">
      <alignment horizontal="right"/>
    </xf>
    <xf numFmtId="0" fontId="6" fillId="2" borderId="0" xfId="0" applyFont="1" applyFill="1" applyBorder="1"/>
    <xf numFmtId="0" fontId="2" fillId="4" borderId="0" xfId="0" applyNumberFormat="1" applyFont="1" applyFill="1" applyBorder="1" applyAlignment="1">
      <alignment horizontal="right"/>
    </xf>
    <xf numFmtId="3" fontId="2" fillId="4" borderId="0" xfId="0" applyNumberFormat="1" applyFont="1" applyFill="1" applyBorder="1" applyAlignment="1">
      <alignment horizontal="right"/>
    </xf>
    <xf numFmtId="0" fontId="2" fillId="4" borderId="0" xfId="0" applyFont="1" applyFill="1" applyBorder="1" applyAlignment="1">
      <alignment horizontal="right"/>
    </xf>
    <xf numFmtId="0" fontId="2" fillId="4" borderId="0" xfId="0" applyFont="1" applyFill="1" applyBorder="1"/>
    <xf numFmtId="164" fontId="5" fillId="4" borderId="0" xfId="0" applyNumberFormat="1" applyFont="1" applyFill="1" applyBorder="1" applyAlignment="1">
      <alignment horizontal="right" vertical="top"/>
    </xf>
    <xf numFmtId="0" fontId="5" fillId="3" borderId="0" xfId="0" applyFont="1" applyFill="1" applyAlignment="1">
      <alignment horizontal="right"/>
    </xf>
    <xf numFmtId="0" fontId="5" fillId="3" borderId="0" xfId="0" applyFont="1" applyFill="1"/>
    <xf numFmtId="0" fontId="5" fillId="3" borderId="0" xfId="0" applyFont="1" applyFill="1" applyBorder="1" applyAlignment="1">
      <alignment horizontal="right"/>
    </xf>
    <xf numFmtId="0" fontId="2" fillId="3" borderId="0" xfId="0" applyFont="1" applyFill="1" applyBorder="1" applyAlignment="1">
      <alignment horizontal="right"/>
    </xf>
    <xf numFmtId="3" fontId="5" fillId="4" borderId="0" xfId="0" applyNumberFormat="1" applyFont="1" applyFill="1" applyBorder="1" applyAlignment="1">
      <alignment horizontal="right" vertical="top"/>
    </xf>
    <xf numFmtId="164" fontId="5" fillId="4" borderId="0" xfId="0" applyNumberFormat="1" applyFont="1" applyFill="1" applyBorder="1" applyAlignment="1">
      <alignment horizontal="right"/>
    </xf>
    <xf numFmtId="3" fontId="5" fillId="4" borderId="0" xfId="0" applyNumberFormat="1" applyFont="1" applyFill="1" applyBorder="1" applyAlignment="1">
      <alignment horizontal="right"/>
    </xf>
    <xf numFmtId="164" fontId="2" fillId="4" borderId="0" xfId="0" applyNumberFormat="1" applyFont="1" applyFill="1" applyBorder="1" applyAlignment="1">
      <alignment horizontal="right"/>
    </xf>
    <xf numFmtId="3" fontId="4" fillId="4" borderId="0" xfId="0" applyNumberFormat="1" applyFont="1" applyFill="1" applyBorder="1" applyAlignment="1">
      <alignment horizontal="right"/>
    </xf>
    <xf numFmtId="166" fontId="5" fillId="4" borderId="0" xfId="2" applyNumberFormat="1" applyFont="1" applyFill="1" applyBorder="1" applyAlignment="1">
      <alignment horizontal="right" vertical="top"/>
    </xf>
    <xf numFmtId="0" fontId="5" fillId="3" borderId="0" xfId="0" applyFont="1" applyFill="1" applyBorder="1"/>
    <xf numFmtId="166" fontId="5" fillId="4" borderId="0" xfId="2" applyNumberFormat="1" applyFont="1" applyFill="1" applyBorder="1" applyAlignment="1">
      <alignment horizontal="right"/>
    </xf>
    <xf numFmtId="0" fontId="2" fillId="3" borderId="0" xfId="0" applyNumberFormat="1" applyFont="1" applyFill="1" applyBorder="1" applyAlignment="1">
      <alignment horizontal="right"/>
    </xf>
    <xf numFmtId="0" fontId="31" fillId="5" borderId="6" xfId="0" applyFont="1" applyFill="1" applyBorder="1" applyAlignment="1">
      <alignment horizontal="center" vertical="center"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0" fillId="5" borderId="9"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4" xfId="0" applyFill="1" applyBorder="1" applyAlignment="1">
      <alignment horizontal="center" vertical="center" wrapText="1"/>
    </xf>
    <xf numFmtId="0" fontId="0" fillId="5" borderId="12" xfId="0" applyFill="1" applyBorder="1" applyAlignment="1">
      <alignment horizontal="center" vertical="center" wrapText="1"/>
    </xf>
    <xf numFmtId="0" fontId="23" fillId="3" borderId="0" xfId="0" applyFont="1" applyFill="1" applyBorder="1" applyAlignment="1">
      <alignment horizontal="center"/>
    </xf>
    <xf numFmtId="0" fontId="33" fillId="0" borderId="0" xfId="0" applyFont="1" applyFill="1" applyAlignment="1">
      <alignment horizontal="left"/>
    </xf>
    <xf numFmtId="0" fontId="5" fillId="0" borderId="14" xfId="0" applyFont="1" applyFill="1" applyBorder="1" applyAlignment="1">
      <alignment horizontal="left"/>
    </xf>
    <xf numFmtId="0" fontId="5" fillId="0" borderId="15" xfId="0" applyFont="1" applyFill="1" applyBorder="1" applyAlignment="1">
      <alignment horizontal="left"/>
    </xf>
    <xf numFmtId="0" fontId="5" fillId="0" borderId="16" xfId="0" applyFont="1" applyFill="1" applyBorder="1" applyAlignment="1">
      <alignment horizontal="left"/>
    </xf>
    <xf numFmtId="0" fontId="20" fillId="3" borderId="0" xfId="0" applyFont="1" applyFill="1" applyBorder="1" applyAlignment="1">
      <alignment horizontal="center"/>
    </xf>
    <xf numFmtId="0" fontId="30" fillId="0" borderId="0" xfId="0" applyFont="1" applyFill="1" applyAlignment="1">
      <alignment horizontal="left" wrapText="1"/>
    </xf>
    <xf numFmtId="0" fontId="14" fillId="0" borderId="2" xfId="0" applyFont="1" applyBorder="1" applyAlignment="1">
      <alignment horizontal="center"/>
    </xf>
    <xf numFmtId="0" fontId="35" fillId="3" borderId="0" xfId="0" applyFont="1" applyFill="1" applyBorder="1" applyAlignment="1">
      <alignment horizontal="center"/>
    </xf>
  </cellXfs>
  <cellStyles count="5">
    <cellStyle name="ANCLAS,REZONES Y SUS PARTES,DE FUNDICION,DE HIERRO O DE ACERO" xfId="3" xr:uid="{00000000-0005-0000-0000-000000000000}"/>
    <cellStyle name="Hyperlink" xfId="1" builtinId="8"/>
    <cellStyle name="Normal" xfId="0" builtinId="0"/>
    <cellStyle name="Normal 2" xfId="4" xr:uid="{00000000-0005-0000-0000-000002000000}"/>
    <cellStyle name="Percent" xfId="2" builtinId="5"/>
  </cellStyles>
  <dxfs count="0"/>
  <tableStyles count="0" defaultTableStyle="TableStyleMedium2" defaultPivotStyle="PivotStyleLight16"/>
  <colors>
    <mruColors>
      <color rgb="FF007E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5168747845913199E-2"/>
          <c:y val="7.2463768115942032E-2"/>
          <c:w val="0.81639651104218036"/>
          <c:h val="0.77986420175738902"/>
        </c:manualLayout>
      </c:layout>
      <c:lineChart>
        <c:grouping val="standard"/>
        <c:varyColors val="0"/>
        <c:ser>
          <c:idx val="0"/>
          <c:order val="0"/>
          <c:tx>
            <c:strRef>
              <c:f>'Regional profile tool'!$B$4</c:f>
              <c:strCache>
                <c:ptCount val="1"/>
                <c:pt idx="0">
                  <c:v>North East</c:v>
                </c:pt>
              </c:strCache>
            </c:strRef>
          </c:tx>
          <c:spPr>
            <a:ln w="19050" cap="rnd">
              <a:solidFill>
                <a:schemeClr val="accent1"/>
              </a:solidFill>
              <a:round/>
            </a:ln>
            <a:effectLst/>
          </c:spPr>
          <c:marker>
            <c:symbol val="none"/>
          </c:marker>
          <c:cat>
            <c:strRef>
              <c:f>'Regional profile tool'!$B$11:$B$25</c:f>
              <c:strCache>
                <c:ptCount val="15"/>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strCache>
            </c:strRef>
          </c:cat>
          <c:val>
            <c:numRef>
              <c:f>'Regional profile tool'!$D$11:$D$25</c:f>
              <c:numCache>
                <c:formatCode>0.0</c:formatCode>
                <c:ptCount val="15"/>
                <c:pt idx="0">
                  <c:v>68.40725038902093</c:v>
                </c:pt>
                <c:pt idx="1">
                  <c:v>68.740583959844486</c:v>
                </c:pt>
                <c:pt idx="2">
                  <c:v>69.301226681930416</c:v>
                </c:pt>
                <c:pt idx="3">
                  <c:v>69.337619185643689</c:v>
                </c:pt>
                <c:pt idx="4">
                  <c:v>68.223714752536736</c:v>
                </c:pt>
                <c:pt idx="5">
                  <c:v>65.84961975631694</c:v>
                </c:pt>
                <c:pt idx="6">
                  <c:v>65.9161269463075</c:v>
                </c:pt>
                <c:pt idx="7">
                  <c:v>65.114383547255429</c:v>
                </c:pt>
                <c:pt idx="8">
                  <c:v>66.281556338903528</c:v>
                </c:pt>
                <c:pt idx="9">
                  <c:v>67.080572566468547</c:v>
                </c:pt>
                <c:pt idx="10">
                  <c:v>68.568050306537273</c:v>
                </c:pt>
                <c:pt idx="11">
                  <c:v>69.506978742721742</c:v>
                </c:pt>
                <c:pt idx="12">
                  <c:v>69.869726806200873</c:v>
                </c:pt>
                <c:pt idx="13">
                  <c:v>71.057353172752642</c:v>
                </c:pt>
                <c:pt idx="14">
                  <c:v>71.079291528213886</c:v>
                </c:pt>
              </c:numCache>
            </c:numRef>
          </c:val>
          <c:smooth val="0"/>
          <c:extLst>
            <c:ext xmlns:c16="http://schemas.microsoft.com/office/drawing/2014/chart" uri="{C3380CC4-5D6E-409C-BE32-E72D297353CC}">
              <c16:uniqueId val="{00000000-4789-44FA-8658-4D31CF74A268}"/>
            </c:ext>
          </c:extLst>
        </c:ser>
        <c:ser>
          <c:idx val="1"/>
          <c:order val="1"/>
          <c:tx>
            <c:strRef>
              <c:f>Employment!$B$37</c:f>
              <c:strCache>
                <c:ptCount val="1"/>
                <c:pt idx="0">
                  <c:v>UK</c:v>
                </c:pt>
              </c:strCache>
            </c:strRef>
          </c:tx>
          <c:spPr>
            <a:ln w="19050" cap="rnd">
              <a:solidFill>
                <a:schemeClr val="accent2"/>
              </a:solidFill>
              <a:round/>
            </a:ln>
            <a:effectLst/>
          </c:spPr>
          <c:marker>
            <c:symbol val="none"/>
          </c:marker>
          <c:cat>
            <c:strRef>
              <c:f>'Regional profile tool'!$B$11:$B$25</c:f>
              <c:strCache>
                <c:ptCount val="15"/>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strCache>
            </c:strRef>
          </c:cat>
          <c:val>
            <c:numRef>
              <c:f>Employment!$C$37:$Q$37</c:f>
              <c:numCache>
                <c:formatCode>#,##0.0</c:formatCode>
                <c:ptCount val="15"/>
                <c:pt idx="0">
                  <c:v>72.5</c:v>
                </c:pt>
                <c:pt idx="1">
                  <c:v>72.400000000000006</c:v>
                </c:pt>
                <c:pt idx="2">
                  <c:v>72.5</c:v>
                </c:pt>
                <c:pt idx="3">
                  <c:v>72.599999999999994</c:v>
                </c:pt>
                <c:pt idx="4">
                  <c:v>71.8</c:v>
                </c:pt>
                <c:pt idx="5">
                  <c:v>70.2</c:v>
                </c:pt>
                <c:pt idx="6">
                  <c:v>70.099999999999994</c:v>
                </c:pt>
                <c:pt idx="7">
                  <c:v>69.900000000000006</c:v>
                </c:pt>
                <c:pt idx="8">
                  <c:v>70.7</c:v>
                </c:pt>
                <c:pt idx="9">
                  <c:v>71.400000000000006</c:v>
                </c:pt>
                <c:pt idx="10">
                  <c:v>72.599999999999994</c:v>
                </c:pt>
                <c:pt idx="11">
                  <c:v>73.599999999999994</c:v>
                </c:pt>
                <c:pt idx="12">
                  <c:v>74</c:v>
                </c:pt>
                <c:pt idx="13">
                  <c:v>74.8</c:v>
                </c:pt>
                <c:pt idx="14">
                  <c:v>75.2</c:v>
                </c:pt>
              </c:numCache>
            </c:numRef>
          </c:val>
          <c:smooth val="0"/>
          <c:extLst>
            <c:ext xmlns:c16="http://schemas.microsoft.com/office/drawing/2014/chart" uri="{C3380CC4-5D6E-409C-BE32-E72D297353CC}">
              <c16:uniqueId val="{00000001-4789-44FA-8658-4D31CF74A268}"/>
            </c:ext>
          </c:extLst>
        </c:ser>
        <c:dLbls>
          <c:showLegendKey val="0"/>
          <c:showVal val="0"/>
          <c:showCatName val="0"/>
          <c:showSerName val="0"/>
          <c:showPercent val="0"/>
          <c:showBubbleSize val="0"/>
        </c:dLbls>
        <c:smooth val="0"/>
        <c:axId val="529061016"/>
        <c:axId val="529061408"/>
      </c:lineChart>
      <c:catAx>
        <c:axId val="529061016"/>
        <c:scaling>
          <c:orientation val="minMax"/>
        </c:scaling>
        <c:delete val="0"/>
        <c:axPos val="b"/>
        <c:numFmt formatCode="General" sourceLinked="1"/>
        <c:majorTickMark val="out"/>
        <c:minorTickMark val="out"/>
        <c:tickLblPos val="nextTo"/>
        <c:spPr>
          <a:noFill/>
          <a:ln w="9525" cap="flat" cmpd="sng" algn="ctr">
            <a:solidFill>
              <a:sysClr val="windowText" lastClr="000000">
                <a:lumMod val="50000"/>
                <a:lumOff val="50000"/>
              </a:sysClr>
            </a:solidFill>
            <a:round/>
          </a:ln>
          <a:effectLst/>
        </c:spPr>
        <c:txPr>
          <a:bodyPr rot="0" spcFirstLastPara="1" vertOverflow="ellipsis" wrap="square" anchor="ctr" anchorCtr="1"/>
          <a:lstStyle/>
          <a:p>
            <a:pPr>
              <a:defRPr sz="900" b="0" i="0" u="none" strike="noStrike" kern="1200" baseline="0">
                <a:solidFill>
                  <a:schemeClr val="tx1">
                    <a:lumMod val="85000"/>
                    <a:lumOff val="15000"/>
                  </a:schemeClr>
                </a:solidFill>
                <a:latin typeface="Frutiger LT Std 45 Light" panose="020B0402020204020204" pitchFamily="34" charset="0"/>
                <a:ea typeface="+mn-ea"/>
                <a:cs typeface="+mn-cs"/>
              </a:defRPr>
            </a:pPr>
            <a:endParaRPr lang="en-US"/>
          </a:p>
        </c:txPr>
        <c:crossAx val="529061408"/>
        <c:crosses val="autoZero"/>
        <c:auto val="1"/>
        <c:lblAlgn val="ctr"/>
        <c:lblOffset val="100"/>
        <c:tickLblSkip val="3"/>
        <c:tickMarkSkip val="2"/>
        <c:noMultiLvlLbl val="0"/>
      </c:catAx>
      <c:valAx>
        <c:axId val="529061408"/>
        <c:scaling>
          <c:orientation val="minMax"/>
        </c:scaling>
        <c:delete val="0"/>
        <c:axPos val="l"/>
        <c:numFmt formatCode="0" sourceLinked="0"/>
        <c:majorTickMark val="out"/>
        <c:minorTickMark val="none"/>
        <c:tickLblPos val="nextTo"/>
        <c:spPr>
          <a:noFill/>
          <a:ln>
            <a:solidFill>
              <a:sysClr val="windowText" lastClr="000000">
                <a:lumMod val="50000"/>
                <a:lumOff val="50000"/>
              </a:sysClr>
            </a:solid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Frutiger LT Std 45 Light" panose="020B0402020204020204" pitchFamily="34" charset="0"/>
                <a:ea typeface="+mn-ea"/>
                <a:cs typeface="+mn-cs"/>
              </a:defRPr>
            </a:pPr>
            <a:endParaRPr lang="en-US"/>
          </a:p>
        </c:txPr>
        <c:crossAx val="529061016"/>
        <c:crosses val="autoZero"/>
        <c:crossBetween val="midCat"/>
      </c:valAx>
      <c:spPr>
        <a:noFill/>
        <a:ln>
          <a:noFill/>
        </a:ln>
        <a:effectLst/>
      </c:spPr>
    </c:plotArea>
    <c:legend>
      <c:legendPos val="r"/>
      <c:layout>
        <c:manualLayout>
          <c:xMode val="edge"/>
          <c:yMode val="edge"/>
          <c:x val="0.59863040832115832"/>
          <c:y val="0.62048371462176222"/>
          <c:w val="0.35406873691142687"/>
          <c:h val="0.21009044136496413"/>
        </c:manualLayout>
      </c:layout>
      <c:overlay val="1"/>
      <c:spPr>
        <a:noFill/>
        <a:ln>
          <a:noFill/>
        </a:ln>
        <a:effectLst/>
      </c:spPr>
      <c:txPr>
        <a:bodyPr rot="0" spcFirstLastPara="1" vertOverflow="ellipsis" vert="horz" wrap="square" anchor="ctr" anchorCtr="1"/>
        <a:lstStyle/>
        <a:p>
          <a:pPr>
            <a:defRPr sz="800" b="0" i="0" u="none" strike="noStrike" kern="1200" baseline="0">
              <a:solidFill>
                <a:schemeClr val="tx1">
                  <a:lumMod val="85000"/>
                  <a:lumOff val="15000"/>
                </a:schemeClr>
              </a:solidFill>
              <a:latin typeface="Frutiger LT Std 45 Light" panose="020B0402020204020204" pitchFamily="34" charset="0"/>
              <a:ea typeface="+mn-ea"/>
              <a:cs typeface="+mn-cs"/>
            </a:defRPr>
          </a:pPr>
          <a:endParaRPr lang="en-US"/>
        </a:p>
      </c:txPr>
    </c:legend>
    <c:plotVisOnly val="1"/>
    <c:dispBlanksAs val="gap"/>
    <c:showDLblsOverMax val="0"/>
  </c:chart>
  <c:spPr>
    <a:solidFill>
      <a:srgbClr val="A3D9BC">
        <a:lumMod val="20000"/>
        <a:lumOff val="80000"/>
      </a:srgbClr>
    </a:solidFill>
    <a:ln w="9525" cap="flat" cmpd="sng" algn="ctr">
      <a:noFill/>
      <a:round/>
    </a:ln>
    <a:effectLst/>
  </c:spPr>
  <c:txPr>
    <a:bodyPr/>
    <a:lstStyle/>
    <a:p>
      <a:pPr>
        <a:defRPr>
          <a:solidFill>
            <a:schemeClr val="tx1">
              <a:lumMod val="85000"/>
              <a:lumOff val="15000"/>
            </a:schemeClr>
          </a:solidFill>
          <a:latin typeface="Frutiger LT Std 45 Light" panose="020B0402020204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8256445262890532E-2"/>
          <c:y val="4.5351473922902494E-2"/>
          <c:w val="0.81676667936669212"/>
          <c:h val="0.81056341171639257"/>
        </c:manualLayout>
      </c:layout>
      <c:lineChart>
        <c:grouping val="standard"/>
        <c:varyColors val="0"/>
        <c:ser>
          <c:idx val="0"/>
          <c:order val="0"/>
          <c:tx>
            <c:strRef>
              <c:f>'Regional profile tool'!$B$4</c:f>
              <c:strCache>
                <c:ptCount val="1"/>
                <c:pt idx="0">
                  <c:v>North East</c:v>
                </c:pt>
              </c:strCache>
            </c:strRef>
          </c:tx>
          <c:spPr>
            <a:ln w="19050" cap="rnd">
              <a:solidFill>
                <a:srgbClr val="36845B"/>
              </a:solidFill>
              <a:round/>
            </a:ln>
            <a:effectLst/>
          </c:spPr>
          <c:marker>
            <c:symbol val="none"/>
          </c:marker>
          <c:cat>
            <c:strRef>
              <c:f>'Regional profile tool'!$B$11:$B$25</c:f>
              <c:strCache>
                <c:ptCount val="15"/>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strCache>
            </c:strRef>
          </c:cat>
          <c:val>
            <c:numRef>
              <c:f>'Regional profile tool'!$G$11:$G$25</c:f>
              <c:numCache>
                <c:formatCode>0.0</c:formatCode>
                <c:ptCount val="15"/>
                <c:pt idx="0">
                  <c:v>5.8409890649946705</c:v>
                </c:pt>
                <c:pt idx="1">
                  <c:v>6.11041845113881</c:v>
                </c:pt>
                <c:pt idx="2">
                  <c:v>6.6381695559195739</c:v>
                </c:pt>
                <c:pt idx="3">
                  <c:v>6.3708178663361306</c:v>
                </c:pt>
                <c:pt idx="4">
                  <c:v>8.0698498760601893</c:v>
                </c:pt>
                <c:pt idx="5">
                  <c:v>9.7015660952971885</c:v>
                </c:pt>
                <c:pt idx="6">
                  <c:v>9.986735344001298</c:v>
                </c:pt>
                <c:pt idx="7">
                  <c:v>10.73356129773693</c:v>
                </c:pt>
                <c:pt idx="8">
                  <c:v>9.9788157610737613</c:v>
                </c:pt>
                <c:pt idx="9">
                  <c:v>9.7318687522200218</c:v>
                </c:pt>
                <c:pt idx="10">
                  <c:v>7.9763223231502209</c:v>
                </c:pt>
                <c:pt idx="11">
                  <c:v>7.4966921510984568</c:v>
                </c:pt>
                <c:pt idx="12">
                  <c:v>7.1332992801832606</c:v>
                </c:pt>
                <c:pt idx="13">
                  <c:v>5.4668140269341823</c:v>
                </c:pt>
                <c:pt idx="14">
                  <c:v>5.7025278325154067</c:v>
                </c:pt>
              </c:numCache>
            </c:numRef>
          </c:val>
          <c:smooth val="0"/>
          <c:extLst>
            <c:ext xmlns:c16="http://schemas.microsoft.com/office/drawing/2014/chart" uri="{C3380CC4-5D6E-409C-BE32-E72D297353CC}">
              <c16:uniqueId val="{00000000-EC7C-4679-B77F-890993C7F66E}"/>
            </c:ext>
          </c:extLst>
        </c:ser>
        <c:ser>
          <c:idx val="1"/>
          <c:order val="1"/>
          <c:tx>
            <c:strRef>
              <c:f>Unemployment!$B$37</c:f>
              <c:strCache>
                <c:ptCount val="1"/>
                <c:pt idx="0">
                  <c:v>UK</c:v>
                </c:pt>
              </c:strCache>
            </c:strRef>
          </c:tx>
          <c:spPr>
            <a:ln w="19050" cap="rnd">
              <a:solidFill>
                <a:srgbClr val="A3D9BC"/>
              </a:solidFill>
              <a:round/>
            </a:ln>
            <a:effectLst/>
          </c:spPr>
          <c:marker>
            <c:symbol val="none"/>
          </c:marker>
          <c:cat>
            <c:strRef>
              <c:f>'Regional profile tool'!$B$11:$B$25</c:f>
              <c:strCache>
                <c:ptCount val="15"/>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strCache>
            </c:strRef>
          </c:cat>
          <c:val>
            <c:numRef>
              <c:f>Unemployment!$C$37:$Q$37</c:f>
              <c:numCache>
                <c:formatCode>#,##0.0</c:formatCode>
                <c:ptCount val="15"/>
                <c:pt idx="0">
                  <c:v>4.7</c:v>
                </c:pt>
                <c:pt idx="1">
                  <c:v>5</c:v>
                </c:pt>
                <c:pt idx="2">
                  <c:v>5.3</c:v>
                </c:pt>
                <c:pt idx="3">
                  <c:v>5.0999999999999996</c:v>
                </c:pt>
                <c:pt idx="4">
                  <c:v>6.2</c:v>
                </c:pt>
                <c:pt idx="5">
                  <c:v>7.8</c:v>
                </c:pt>
                <c:pt idx="6">
                  <c:v>7.6</c:v>
                </c:pt>
                <c:pt idx="7">
                  <c:v>8.1</c:v>
                </c:pt>
                <c:pt idx="8">
                  <c:v>7.8</c:v>
                </c:pt>
                <c:pt idx="9">
                  <c:v>7.2</c:v>
                </c:pt>
                <c:pt idx="10">
                  <c:v>6</c:v>
                </c:pt>
                <c:pt idx="11">
                  <c:v>5.2</c:v>
                </c:pt>
                <c:pt idx="12">
                  <c:v>4.7</c:v>
                </c:pt>
                <c:pt idx="13">
                  <c:v>4.3</c:v>
                </c:pt>
                <c:pt idx="14">
                  <c:v>4.0999999999999996</c:v>
                </c:pt>
              </c:numCache>
            </c:numRef>
          </c:val>
          <c:smooth val="0"/>
          <c:extLst>
            <c:ext xmlns:c16="http://schemas.microsoft.com/office/drawing/2014/chart" uri="{C3380CC4-5D6E-409C-BE32-E72D297353CC}">
              <c16:uniqueId val="{00000001-EC7C-4679-B77F-890993C7F66E}"/>
            </c:ext>
          </c:extLst>
        </c:ser>
        <c:dLbls>
          <c:showLegendKey val="0"/>
          <c:showVal val="0"/>
          <c:showCatName val="0"/>
          <c:showSerName val="0"/>
          <c:showPercent val="0"/>
          <c:showBubbleSize val="0"/>
        </c:dLbls>
        <c:smooth val="0"/>
        <c:axId val="529062192"/>
        <c:axId val="529062584"/>
      </c:lineChart>
      <c:catAx>
        <c:axId val="529062192"/>
        <c:scaling>
          <c:orientation val="minMax"/>
        </c:scaling>
        <c:delete val="0"/>
        <c:axPos val="b"/>
        <c:numFmt formatCode="General" sourceLinked="1"/>
        <c:majorTickMark val="out"/>
        <c:minorTickMark val="out"/>
        <c:tickLblPos val="nextTo"/>
        <c:spPr>
          <a:noFill/>
          <a:ln w="9525" cap="flat" cmpd="sng" algn="ctr">
            <a:solidFill>
              <a:sysClr val="windowText" lastClr="000000">
                <a:lumMod val="50000"/>
                <a:lumOff val="50000"/>
              </a:sysClr>
            </a:solidFill>
            <a:round/>
          </a:ln>
          <a:effectLst/>
        </c:spPr>
        <c:txPr>
          <a:bodyPr rot="0" spcFirstLastPara="1" vertOverflow="ellipsis" wrap="square" anchor="ctr" anchorCtr="1"/>
          <a:lstStyle/>
          <a:p>
            <a:pPr>
              <a:defRPr sz="900" b="0" i="0" u="none" strike="noStrike" kern="1200" baseline="0">
                <a:solidFill>
                  <a:schemeClr val="tx1">
                    <a:lumMod val="85000"/>
                    <a:lumOff val="15000"/>
                  </a:schemeClr>
                </a:solidFill>
                <a:latin typeface="Frutiger LT Std 45 Light" panose="020B0402020204020204" pitchFamily="34" charset="0"/>
                <a:ea typeface="+mn-ea"/>
                <a:cs typeface="+mn-cs"/>
              </a:defRPr>
            </a:pPr>
            <a:endParaRPr lang="en-US"/>
          </a:p>
        </c:txPr>
        <c:crossAx val="529062584"/>
        <c:crosses val="autoZero"/>
        <c:auto val="1"/>
        <c:lblAlgn val="ctr"/>
        <c:lblOffset val="100"/>
        <c:tickLblSkip val="3"/>
        <c:tickMarkSkip val="2"/>
        <c:noMultiLvlLbl val="0"/>
      </c:catAx>
      <c:valAx>
        <c:axId val="529062584"/>
        <c:scaling>
          <c:orientation val="minMax"/>
        </c:scaling>
        <c:delete val="0"/>
        <c:axPos val="l"/>
        <c:numFmt formatCode="0" sourceLinked="0"/>
        <c:majorTickMark val="out"/>
        <c:minorTickMark val="none"/>
        <c:tickLblPos val="nextTo"/>
        <c:spPr>
          <a:noFill/>
          <a:ln>
            <a:solidFill>
              <a:sysClr val="windowText" lastClr="000000">
                <a:lumMod val="50000"/>
                <a:lumOff val="50000"/>
              </a:sysClr>
            </a:solid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Frutiger LT Std 45 Light" panose="020B0402020204020204" pitchFamily="34" charset="0"/>
                <a:ea typeface="+mn-ea"/>
                <a:cs typeface="+mn-cs"/>
              </a:defRPr>
            </a:pPr>
            <a:endParaRPr lang="en-US"/>
          </a:p>
        </c:txPr>
        <c:crossAx val="529062192"/>
        <c:crosses val="autoZero"/>
        <c:crossBetween val="midCat"/>
      </c:valAx>
      <c:spPr>
        <a:noFill/>
        <a:ln>
          <a:noFill/>
        </a:ln>
        <a:effectLst/>
      </c:spPr>
    </c:plotArea>
    <c:legend>
      <c:legendPos val="tr"/>
      <c:layout>
        <c:manualLayout>
          <c:xMode val="edge"/>
          <c:yMode val="edge"/>
          <c:x val="0.60199713156805734"/>
          <c:y val="0.63015312131919909"/>
          <c:w val="0.35480632415548491"/>
          <c:h val="0.17899891488828915"/>
        </c:manualLayout>
      </c:layout>
      <c:overlay val="1"/>
      <c:spPr>
        <a:noFill/>
        <a:ln>
          <a:noFill/>
        </a:ln>
        <a:effectLst/>
      </c:spPr>
      <c:txPr>
        <a:bodyPr rot="0" spcFirstLastPara="1" vertOverflow="ellipsis" vert="horz" wrap="square" anchor="ctr" anchorCtr="1"/>
        <a:lstStyle/>
        <a:p>
          <a:pPr>
            <a:defRPr sz="800" b="0" i="0" u="none" strike="noStrike" kern="1200" baseline="0">
              <a:solidFill>
                <a:schemeClr val="tx1">
                  <a:lumMod val="85000"/>
                  <a:lumOff val="15000"/>
                </a:schemeClr>
              </a:solidFill>
              <a:latin typeface="Frutiger LT Std 45 Light" panose="020B0402020204020204" pitchFamily="34" charset="0"/>
              <a:ea typeface="+mn-ea"/>
              <a:cs typeface="+mn-cs"/>
            </a:defRPr>
          </a:pPr>
          <a:endParaRPr lang="en-US"/>
        </a:p>
      </c:txPr>
    </c:legend>
    <c:plotVisOnly val="1"/>
    <c:dispBlanksAs val="gap"/>
    <c:showDLblsOverMax val="0"/>
  </c:chart>
  <c:spPr>
    <a:solidFill>
      <a:srgbClr val="A3D9BC">
        <a:lumMod val="20000"/>
        <a:lumOff val="80000"/>
      </a:srgbClr>
    </a:solidFill>
    <a:ln w="9525" cap="flat" cmpd="sng" algn="ctr">
      <a:noFill/>
      <a:round/>
    </a:ln>
    <a:effectLst/>
  </c:spPr>
  <c:txPr>
    <a:bodyPr/>
    <a:lstStyle/>
    <a:p>
      <a:pPr>
        <a:defRPr>
          <a:solidFill>
            <a:schemeClr val="tx1">
              <a:lumMod val="85000"/>
              <a:lumOff val="15000"/>
            </a:schemeClr>
          </a:solidFill>
          <a:latin typeface="Frutiger LT Std 45 Light" panose="020B0402020204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tx>
            <c:strRef>
              <c:f>'Regional profile tool'!$B$4</c:f>
              <c:strCache>
                <c:ptCount val="1"/>
                <c:pt idx="0">
                  <c:v>North East</c:v>
                </c:pt>
              </c:strCache>
            </c:strRef>
          </c:tx>
          <c:spPr>
            <a:ln w="19050" cap="rnd">
              <a:solidFill>
                <a:schemeClr val="accent1"/>
              </a:solidFill>
              <a:round/>
            </a:ln>
            <a:effectLst/>
          </c:spPr>
          <c:marker>
            <c:symbol val="none"/>
          </c:marker>
          <c:cat>
            <c:strRef>
              <c:f>'Regional profile tool'!$B$31:$B$45</c:f>
              <c:strCache>
                <c:ptCount val="15"/>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strCache>
            </c:strRef>
          </c:cat>
          <c:val>
            <c:numRef>
              <c:f>'Regional profile tool'!$D$31:$D$45</c:f>
              <c:numCache>
                <c:formatCode>0.0%</c:formatCode>
                <c:ptCount val="15"/>
                <c:pt idx="0">
                  <c:v>0.2568325397566365</c:v>
                </c:pt>
                <c:pt idx="1">
                  <c:v>0.25139177282181607</c:v>
                </c:pt>
                <c:pt idx="2">
                  <c:v>0.25391262264754783</c:v>
                </c:pt>
                <c:pt idx="3">
                  <c:v>0.25169483647281204</c:v>
                </c:pt>
                <c:pt idx="4">
                  <c:v>0.25525197412783862</c:v>
                </c:pt>
                <c:pt idx="5">
                  <c:v>0.26414822542676636</c:v>
                </c:pt>
                <c:pt idx="6">
                  <c:v>0.2673595987004177</c:v>
                </c:pt>
                <c:pt idx="7">
                  <c:v>0.27116122316505831</c:v>
                </c:pt>
                <c:pt idx="8">
                  <c:v>0.27885839826232439</c:v>
                </c:pt>
                <c:pt idx="9">
                  <c:v>0.26811564288255213</c:v>
                </c:pt>
                <c:pt idx="10">
                  <c:v>0.26680308746024889</c:v>
                </c:pt>
                <c:pt idx="11">
                  <c:v>0.28586190397008271</c:v>
                </c:pt>
                <c:pt idx="12">
                  <c:v>0.26833836123990201</c:v>
                </c:pt>
                <c:pt idx="13">
                  <c:v>0.27577133302467799</c:v>
                </c:pt>
                <c:pt idx="14">
                  <c:v>0.26764907984034259</c:v>
                </c:pt>
              </c:numCache>
            </c:numRef>
          </c:val>
          <c:smooth val="0"/>
          <c:extLst>
            <c:ext xmlns:c16="http://schemas.microsoft.com/office/drawing/2014/chart" uri="{C3380CC4-5D6E-409C-BE32-E72D297353CC}">
              <c16:uniqueId val="{00000000-9D08-46D1-87CE-442B918197EF}"/>
            </c:ext>
          </c:extLst>
        </c:ser>
        <c:ser>
          <c:idx val="1"/>
          <c:order val="1"/>
          <c:tx>
            <c:strRef>
              <c:f>'FT PT Employment'!$B$39</c:f>
              <c:strCache>
                <c:ptCount val="1"/>
                <c:pt idx="0">
                  <c:v>UK</c:v>
                </c:pt>
              </c:strCache>
            </c:strRef>
          </c:tx>
          <c:spPr>
            <a:ln w="19050" cap="rnd">
              <a:solidFill>
                <a:schemeClr val="accent2"/>
              </a:solidFill>
              <a:round/>
            </a:ln>
            <a:effectLst/>
          </c:spPr>
          <c:marker>
            <c:symbol val="none"/>
          </c:marker>
          <c:cat>
            <c:strRef>
              <c:f>'Regional profile tool'!$B$31:$B$45</c:f>
              <c:strCache>
                <c:ptCount val="15"/>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strCache>
            </c:strRef>
          </c:cat>
          <c:val>
            <c:numRef>
              <c:f>'FT PT Employment'!$S$39:$AG$39</c:f>
              <c:numCache>
                <c:formatCode>0.0%</c:formatCode>
                <c:ptCount val="15"/>
                <c:pt idx="0">
                  <c:v>0.25395026876522681</c:v>
                </c:pt>
                <c:pt idx="1">
                  <c:v>0.25358027961839164</c:v>
                </c:pt>
                <c:pt idx="2">
                  <c:v>0.25378122160107952</c:v>
                </c:pt>
                <c:pt idx="3">
                  <c:v>0.25412149173394849</c:v>
                </c:pt>
                <c:pt idx="4">
                  <c:v>0.25601663935459473</c:v>
                </c:pt>
                <c:pt idx="5">
                  <c:v>0.26622229375199014</c:v>
                </c:pt>
                <c:pt idx="6">
                  <c:v>0.26963095144043664</c:v>
                </c:pt>
                <c:pt idx="7">
                  <c:v>0.27116556332194619</c:v>
                </c:pt>
                <c:pt idx="8">
                  <c:v>0.27131076429976941</c:v>
                </c:pt>
                <c:pt idx="9">
                  <c:v>0.27038952603335653</c:v>
                </c:pt>
                <c:pt idx="10">
                  <c:v>0.26986274036737329</c:v>
                </c:pt>
                <c:pt idx="11">
                  <c:v>0.26804247185831187</c:v>
                </c:pt>
                <c:pt idx="12">
                  <c:v>0.2678905898814159</c:v>
                </c:pt>
                <c:pt idx="13">
                  <c:v>0.26675133105034243</c:v>
                </c:pt>
                <c:pt idx="14">
                  <c:v>0.26218162674387996</c:v>
                </c:pt>
              </c:numCache>
            </c:numRef>
          </c:val>
          <c:smooth val="0"/>
          <c:extLst>
            <c:ext xmlns:c16="http://schemas.microsoft.com/office/drawing/2014/chart" uri="{C3380CC4-5D6E-409C-BE32-E72D297353CC}">
              <c16:uniqueId val="{00000001-9D08-46D1-87CE-442B918197EF}"/>
            </c:ext>
          </c:extLst>
        </c:ser>
        <c:dLbls>
          <c:showLegendKey val="0"/>
          <c:showVal val="0"/>
          <c:showCatName val="0"/>
          <c:showSerName val="0"/>
          <c:showPercent val="0"/>
          <c:showBubbleSize val="0"/>
        </c:dLbls>
        <c:smooth val="0"/>
        <c:axId val="529063368"/>
        <c:axId val="529063760"/>
      </c:lineChart>
      <c:catAx>
        <c:axId val="52906336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900" b="0" i="0" u="none" strike="noStrike" kern="1200" baseline="0">
                <a:solidFill>
                  <a:sysClr val="windowText" lastClr="000000"/>
                </a:solidFill>
                <a:latin typeface="Frutiger LT Std 45 Light" panose="020B0402020204020204" pitchFamily="34" charset="0"/>
                <a:ea typeface="+mn-ea"/>
                <a:cs typeface="+mn-cs"/>
              </a:defRPr>
            </a:pPr>
            <a:endParaRPr lang="en-US"/>
          </a:p>
        </c:txPr>
        <c:crossAx val="529063760"/>
        <c:crosses val="autoZero"/>
        <c:auto val="1"/>
        <c:lblAlgn val="ctr"/>
        <c:lblOffset val="100"/>
        <c:tickLblSkip val="3"/>
        <c:tickMarkSkip val="1"/>
        <c:noMultiLvlLbl val="0"/>
      </c:catAx>
      <c:valAx>
        <c:axId val="52906376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Frutiger LT Std 45 Light" panose="020B0402020204020204" pitchFamily="34" charset="0"/>
                <a:ea typeface="+mn-ea"/>
                <a:cs typeface="+mn-cs"/>
              </a:defRPr>
            </a:pPr>
            <a:endParaRPr lang="en-US"/>
          </a:p>
        </c:txPr>
        <c:crossAx val="529063368"/>
        <c:crosses val="autoZero"/>
        <c:crossBetween val="midCat"/>
        <c:majorUnit val="5.000000000000001E-2"/>
      </c:valAx>
      <c:spPr>
        <a:noFill/>
        <a:ln>
          <a:noFill/>
        </a:ln>
        <a:effectLst/>
      </c:spPr>
    </c:plotArea>
    <c:legend>
      <c:legendPos val="t"/>
      <c:overlay val="1"/>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Frutiger LT Std 45 Light" panose="020B0402020204020204" pitchFamily="34" charset="0"/>
              <a:ea typeface="+mn-ea"/>
              <a:cs typeface="+mn-cs"/>
            </a:defRPr>
          </a:pPr>
          <a:endParaRPr lang="en-US"/>
        </a:p>
      </c:txPr>
    </c:legend>
    <c:plotVisOnly val="1"/>
    <c:dispBlanksAs val="gap"/>
    <c:showDLblsOverMax val="0"/>
  </c:chart>
  <c:spPr>
    <a:solidFill>
      <a:srgbClr val="A3D9BC">
        <a:lumMod val="20000"/>
        <a:lumOff val="80000"/>
      </a:srgbClr>
    </a:solidFill>
    <a:ln w="9525" cap="flat" cmpd="sng" algn="ctr">
      <a:noFill/>
      <a:round/>
    </a:ln>
    <a:effectLst/>
  </c:spPr>
  <c:txPr>
    <a:bodyPr/>
    <a:lstStyle/>
    <a:p>
      <a:pPr>
        <a:defRPr>
          <a:solidFill>
            <a:sysClr val="windowText" lastClr="000000"/>
          </a:solidFill>
          <a:latin typeface="Frutiger LT Std 45 Light" panose="020B0402020204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tx>
            <c:strRef>
              <c:f>'Regional profile tool'!$B$4</c:f>
              <c:strCache>
                <c:ptCount val="1"/>
                <c:pt idx="0">
                  <c:v>North East</c:v>
                </c:pt>
              </c:strCache>
            </c:strRef>
          </c:tx>
          <c:spPr>
            <a:ln w="19050" cap="rnd">
              <a:solidFill>
                <a:srgbClr val="36845B"/>
              </a:solidFill>
              <a:round/>
            </a:ln>
            <a:effectLst/>
          </c:spPr>
          <c:marker>
            <c:symbol val="none"/>
          </c:marker>
          <c:cat>
            <c:strRef>
              <c:f>'Regional profile tool'!$B$31:$B$45</c:f>
              <c:strCache>
                <c:ptCount val="15"/>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strCache>
            </c:strRef>
          </c:cat>
          <c:val>
            <c:numRef>
              <c:f>'Regional profile tool'!$G$31:$G$45</c:f>
              <c:numCache>
                <c:formatCode>0.0%</c:formatCode>
                <c:ptCount val="15"/>
                <c:pt idx="0">
                  <c:v>8.6262898399953769E-2</c:v>
                </c:pt>
                <c:pt idx="1">
                  <c:v>9.1727559479465523E-2</c:v>
                </c:pt>
                <c:pt idx="2">
                  <c:v>9.1640148863962587E-2</c:v>
                </c:pt>
                <c:pt idx="3">
                  <c:v>9.2989626120279167E-2</c:v>
                </c:pt>
                <c:pt idx="4">
                  <c:v>9.4710404840485957E-2</c:v>
                </c:pt>
                <c:pt idx="5">
                  <c:v>9.5507623592022181E-2</c:v>
                </c:pt>
                <c:pt idx="6">
                  <c:v>9.7605234031918314E-2</c:v>
                </c:pt>
                <c:pt idx="7">
                  <c:v>0.10284105733665207</c:v>
                </c:pt>
                <c:pt idx="8">
                  <c:v>0.10605167205102202</c:v>
                </c:pt>
                <c:pt idx="9">
                  <c:v>0.10609615241039784</c:v>
                </c:pt>
                <c:pt idx="10">
                  <c:v>0.11250411070228873</c:v>
                </c:pt>
                <c:pt idx="11">
                  <c:v>0.11082228458763604</c:v>
                </c:pt>
                <c:pt idx="12">
                  <c:v>0.11017442449029176</c:v>
                </c:pt>
                <c:pt idx="13">
                  <c:v>0.11918065330566538</c:v>
                </c:pt>
                <c:pt idx="14">
                  <c:v>0.12473358545314182</c:v>
                </c:pt>
              </c:numCache>
            </c:numRef>
          </c:val>
          <c:smooth val="0"/>
          <c:extLst>
            <c:ext xmlns:c16="http://schemas.microsoft.com/office/drawing/2014/chart" uri="{C3380CC4-5D6E-409C-BE32-E72D297353CC}">
              <c16:uniqueId val="{00000000-5EC8-43F5-B9C5-19DE40635E2C}"/>
            </c:ext>
          </c:extLst>
        </c:ser>
        <c:ser>
          <c:idx val="1"/>
          <c:order val="1"/>
          <c:tx>
            <c:strRef>
              <c:f>'Self-employment'!$B$37</c:f>
              <c:strCache>
                <c:ptCount val="1"/>
                <c:pt idx="0">
                  <c:v>UK</c:v>
                </c:pt>
              </c:strCache>
            </c:strRef>
          </c:tx>
          <c:spPr>
            <a:ln w="19050" cap="rnd">
              <a:solidFill>
                <a:srgbClr val="A3D9BC"/>
              </a:solidFill>
              <a:round/>
            </a:ln>
            <a:effectLst/>
          </c:spPr>
          <c:marker>
            <c:symbol val="none"/>
          </c:marker>
          <c:cat>
            <c:strRef>
              <c:f>'Regional profile tool'!$B$31:$B$45</c:f>
              <c:strCache>
                <c:ptCount val="15"/>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strCache>
            </c:strRef>
          </c:cat>
          <c:val>
            <c:numRef>
              <c:f>'Self-employment'!$C$37:$Q$37</c:f>
              <c:numCache>
                <c:formatCode>0.0%</c:formatCode>
                <c:ptCount val="15"/>
                <c:pt idx="0">
                  <c:v>0.12734395269450763</c:v>
                </c:pt>
                <c:pt idx="1">
                  <c:v>0.12902618067489047</c:v>
                </c:pt>
                <c:pt idx="2">
                  <c:v>0.13033989204967919</c:v>
                </c:pt>
                <c:pt idx="3">
                  <c:v>0.13136958895999837</c:v>
                </c:pt>
                <c:pt idx="4">
                  <c:v>0.12869160979963956</c:v>
                </c:pt>
                <c:pt idx="5">
                  <c:v>0.13405307278038514</c:v>
                </c:pt>
                <c:pt idx="6">
                  <c:v>0.13552418703864635</c:v>
                </c:pt>
                <c:pt idx="7">
                  <c:v>0.14134307973519727</c:v>
                </c:pt>
                <c:pt idx="8">
                  <c:v>0.14181503445198024</c:v>
                </c:pt>
                <c:pt idx="9">
                  <c:v>0.1461517732528122</c:v>
                </c:pt>
                <c:pt idx="10">
                  <c:v>0.14738626360370111</c:v>
                </c:pt>
                <c:pt idx="11">
                  <c:v>0.14735186394662364</c:v>
                </c:pt>
                <c:pt idx="12">
                  <c:v>0.15266010117317835</c:v>
                </c:pt>
                <c:pt idx="13">
                  <c:v>0.15163041168824676</c:v>
                </c:pt>
                <c:pt idx="14">
                  <c:v>0.15105117445767463</c:v>
                </c:pt>
              </c:numCache>
            </c:numRef>
          </c:val>
          <c:smooth val="0"/>
          <c:extLst>
            <c:ext xmlns:c16="http://schemas.microsoft.com/office/drawing/2014/chart" uri="{C3380CC4-5D6E-409C-BE32-E72D297353CC}">
              <c16:uniqueId val="{00000001-5EC8-43F5-B9C5-19DE40635E2C}"/>
            </c:ext>
          </c:extLst>
        </c:ser>
        <c:dLbls>
          <c:showLegendKey val="0"/>
          <c:showVal val="0"/>
          <c:showCatName val="0"/>
          <c:showSerName val="0"/>
          <c:showPercent val="0"/>
          <c:showBubbleSize val="0"/>
        </c:dLbls>
        <c:smooth val="0"/>
        <c:axId val="529530392"/>
        <c:axId val="529530784"/>
      </c:lineChart>
      <c:catAx>
        <c:axId val="52953039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900" b="0" i="0" u="none" strike="noStrike" kern="1200" baseline="0">
                <a:solidFill>
                  <a:sysClr val="windowText" lastClr="000000"/>
                </a:solidFill>
                <a:latin typeface="Frutiger LT Std 45 Light" panose="020B0402020204020204" pitchFamily="34" charset="0"/>
                <a:ea typeface="+mn-ea"/>
                <a:cs typeface="+mn-cs"/>
              </a:defRPr>
            </a:pPr>
            <a:endParaRPr lang="en-US"/>
          </a:p>
        </c:txPr>
        <c:crossAx val="529530784"/>
        <c:crosses val="autoZero"/>
        <c:auto val="1"/>
        <c:lblAlgn val="ctr"/>
        <c:lblOffset val="100"/>
        <c:tickLblSkip val="3"/>
        <c:tickMarkSkip val="1"/>
        <c:noMultiLvlLbl val="0"/>
      </c:catAx>
      <c:valAx>
        <c:axId val="529530784"/>
        <c:scaling>
          <c:orientation val="minMax"/>
          <c:min val="0"/>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Frutiger LT Std 45 Light" panose="020B0402020204020204" pitchFamily="34" charset="0"/>
                <a:ea typeface="+mn-ea"/>
                <a:cs typeface="+mn-cs"/>
              </a:defRPr>
            </a:pPr>
            <a:endParaRPr lang="en-US"/>
          </a:p>
        </c:txPr>
        <c:crossAx val="529530392"/>
        <c:crosses val="autoZero"/>
        <c:crossBetween val="midCat"/>
        <c:majorUnit val="5.000000000000001E-2"/>
      </c:valAx>
      <c:spPr>
        <a:noFill/>
        <a:ln>
          <a:noFill/>
        </a:ln>
        <a:effectLst/>
      </c:spPr>
    </c:plotArea>
    <c:legend>
      <c:legendPos val="t"/>
      <c:layout>
        <c:manualLayout>
          <c:xMode val="edge"/>
          <c:yMode val="edge"/>
          <c:x val="0.49767318411041311"/>
          <c:y val="0.61274040033252075"/>
          <c:w val="0.41415553392904536"/>
          <c:h val="0.17144291572094414"/>
        </c:manualLayout>
      </c:layout>
      <c:overlay val="1"/>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Frutiger LT Std 45 Light" panose="020B0402020204020204" pitchFamily="34" charset="0"/>
              <a:ea typeface="+mn-ea"/>
              <a:cs typeface="+mn-cs"/>
            </a:defRPr>
          </a:pPr>
          <a:endParaRPr lang="en-US"/>
        </a:p>
      </c:txPr>
    </c:legend>
    <c:plotVisOnly val="1"/>
    <c:dispBlanksAs val="gap"/>
    <c:showDLblsOverMax val="0"/>
  </c:chart>
  <c:spPr>
    <a:solidFill>
      <a:srgbClr val="A3D9BC">
        <a:lumMod val="20000"/>
        <a:lumOff val="80000"/>
      </a:srgbClr>
    </a:solidFill>
    <a:ln w="9525" cap="flat" cmpd="sng" algn="ctr">
      <a:noFill/>
      <a:round/>
    </a:ln>
    <a:effectLst/>
  </c:spPr>
  <c:txPr>
    <a:bodyPr/>
    <a:lstStyle/>
    <a:p>
      <a:pPr>
        <a:defRPr>
          <a:solidFill>
            <a:sysClr val="windowText" lastClr="000000"/>
          </a:solidFill>
          <a:latin typeface="Frutiger LT Std 45 Light" panose="020B0402020204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1787784953847061"/>
          <c:y val="6.9930069930069935E-2"/>
          <c:w val="0.81092335368191337"/>
          <c:h val="0.80526448616999802"/>
        </c:manualLayout>
      </c:layout>
      <c:lineChart>
        <c:grouping val="standard"/>
        <c:varyColors val="0"/>
        <c:ser>
          <c:idx val="0"/>
          <c:order val="0"/>
          <c:tx>
            <c:strRef>
              <c:f>'Regional profile tool'!$B$4</c:f>
              <c:strCache>
                <c:ptCount val="1"/>
                <c:pt idx="0">
                  <c:v>North East</c:v>
                </c:pt>
              </c:strCache>
            </c:strRef>
          </c:tx>
          <c:spPr>
            <a:ln w="19050" cap="rnd">
              <a:solidFill>
                <a:srgbClr val="007E47"/>
              </a:solidFill>
              <a:round/>
            </a:ln>
            <a:effectLst/>
          </c:spPr>
          <c:marker>
            <c:symbol val="none"/>
          </c:marker>
          <c:cat>
            <c:numRef>
              <c:f>'Regional profile tool'!$A$51:$A$67</c:f>
              <c:numCache>
                <c:formatCode>yyyy</c:formatCode>
                <c:ptCount val="17"/>
                <c:pt idx="0">
                  <c:v>38078</c:v>
                </c:pt>
                <c:pt idx="1">
                  <c:v>38443</c:v>
                </c:pt>
                <c:pt idx="2">
                  <c:v>38807</c:v>
                </c:pt>
                <c:pt idx="3">
                  <c:v>38808</c:v>
                </c:pt>
                <c:pt idx="4">
                  <c:v>39173</c:v>
                </c:pt>
                <c:pt idx="5">
                  <c:v>39539</c:v>
                </c:pt>
                <c:pt idx="6">
                  <c:v>39904</c:v>
                </c:pt>
                <c:pt idx="7">
                  <c:v>40269</c:v>
                </c:pt>
                <c:pt idx="8">
                  <c:v>40633</c:v>
                </c:pt>
                <c:pt idx="9">
                  <c:v>40634</c:v>
                </c:pt>
                <c:pt idx="10">
                  <c:v>41000</c:v>
                </c:pt>
                <c:pt idx="11">
                  <c:v>41365</c:v>
                </c:pt>
                <c:pt idx="12">
                  <c:v>41730</c:v>
                </c:pt>
                <c:pt idx="13">
                  <c:v>42095</c:v>
                </c:pt>
                <c:pt idx="14">
                  <c:v>42461</c:v>
                </c:pt>
                <c:pt idx="15">
                  <c:v>42826</c:v>
                </c:pt>
                <c:pt idx="16">
                  <c:v>43191</c:v>
                </c:pt>
              </c:numCache>
            </c:numRef>
          </c:cat>
          <c:val>
            <c:numRef>
              <c:f>'Regional profile tool'!$C$51:$C$67</c:f>
              <c:numCache>
                <c:formatCode>#,##0</c:formatCode>
                <c:ptCount val="17"/>
                <c:pt idx="0">
                  <c:v>508.78952879581152</c:v>
                </c:pt>
                <c:pt idx="1">
                  <c:v>519.27789203084842</c:v>
                </c:pt>
                <c:pt idx="2" formatCode="0">
                  <c:v>521.55743073047847</c:v>
                </c:pt>
                <c:pt idx="3">
                  <c:v>519.69899244332498</c:v>
                </c:pt>
                <c:pt idx="4">
                  <c:v>517.95833333333337</c:v>
                </c:pt>
                <c:pt idx="5">
                  <c:v>529.13309523809528</c:v>
                </c:pt>
                <c:pt idx="6">
                  <c:v>537.41744186046515</c:v>
                </c:pt>
                <c:pt idx="7">
                  <c:v>523.92780269058289</c:v>
                </c:pt>
                <c:pt idx="8" formatCode="0">
                  <c:v>509.92339055793991</c:v>
                </c:pt>
                <c:pt idx="9">
                  <c:v>507.20922746781116</c:v>
                </c:pt>
                <c:pt idx="10" formatCode="0">
                  <c:v>499.44229166666668</c:v>
                </c:pt>
                <c:pt idx="11" formatCode="0">
                  <c:v>506.30600203458806</c:v>
                </c:pt>
                <c:pt idx="12" formatCode="0">
                  <c:v>501.93986013986017</c:v>
                </c:pt>
                <c:pt idx="13" formatCode="0">
                  <c:v>512.33473473473475</c:v>
                </c:pt>
                <c:pt idx="14" formatCode="0">
                  <c:v>517.95369261477049</c:v>
                </c:pt>
                <c:pt idx="15" formatCode="0">
                  <c:v>516.34732750242961</c:v>
                </c:pt>
                <c:pt idx="16" formatCode="0">
                  <c:v>511.6</c:v>
                </c:pt>
              </c:numCache>
            </c:numRef>
          </c:val>
          <c:smooth val="0"/>
          <c:extLst>
            <c:ext xmlns:c16="http://schemas.microsoft.com/office/drawing/2014/chart" uri="{C3380CC4-5D6E-409C-BE32-E72D297353CC}">
              <c16:uniqueId val="{00000000-E295-4A49-93D6-53EFFE35CEAF}"/>
            </c:ext>
          </c:extLst>
        </c:ser>
        <c:ser>
          <c:idx val="3"/>
          <c:order val="1"/>
          <c:tx>
            <c:v>UK</c:v>
          </c:tx>
          <c:spPr>
            <a:ln w="19050" cap="rnd">
              <a:solidFill>
                <a:srgbClr val="A3D9BC"/>
              </a:solidFill>
              <a:round/>
            </a:ln>
            <a:effectLst/>
          </c:spPr>
          <c:marker>
            <c:symbol val="none"/>
          </c:marker>
          <c:cat>
            <c:numRef>
              <c:f>'Regional profile tool'!$A$51:$A$67</c:f>
              <c:numCache>
                <c:formatCode>yyyy</c:formatCode>
                <c:ptCount val="17"/>
                <c:pt idx="0">
                  <c:v>38078</c:v>
                </c:pt>
                <c:pt idx="1">
                  <c:v>38443</c:v>
                </c:pt>
                <c:pt idx="2">
                  <c:v>38807</c:v>
                </c:pt>
                <c:pt idx="3">
                  <c:v>38808</c:v>
                </c:pt>
                <c:pt idx="4">
                  <c:v>39173</c:v>
                </c:pt>
                <c:pt idx="5">
                  <c:v>39539</c:v>
                </c:pt>
                <c:pt idx="6">
                  <c:v>39904</c:v>
                </c:pt>
                <c:pt idx="7">
                  <c:v>40269</c:v>
                </c:pt>
                <c:pt idx="8">
                  <c:v>40633</c:v>
                </c:pt>
                <c:pt idx="9">
                  <c:v>40634</c:v>
                </c:pt>
                <c:pt idx="10">
                  <c:v>41000</c:v>
                </c:pt>
                <c:pt idx="11">
                  <c:v>41365</c:v>
                </c:pt>
                <c:pt idx="12">
                  <c:v>41730</c:v>
                </c:pt>
                <c:pt idx="13">
                  <c:v>42095</c:v>
                </c:pt>
                <c:pt idx="14">
                  <c:v>42461</c:v>
                </c:pt>
                <c:pt idx="15">
                  <c:v>42826</c:v>
                </c:pt>
                <c:pt idx="16">
                  <c:v>43191</c:v>
                </c:pt>
              </c:numCache>
            </c:numRef>
          </c:cat>
          <c:val>
            <c:numRef>
              <c:f>Sheet1!$C$4:$C$20</c:f>
              <c:numCache>
                <c:formatCode>0</c:formatCode>
                <c:ptCount val="17"/>
                <c:pt idx="0">
                  <c:v>578.32041884816749</c:v>
                </c:pt>
                <c:pt idx="1">
                  <c:v>584.17069408740372</c:v>
                </c:pt>
                <c:pt idx="2">
                  <c:v>592.57632241813599</c:v>
                </c:pt>
                <c:pt idx="3">
                  <c:v>588.85944584382867</c:v>
                </c:pt>
                <c:pt idx="4">
                  <c:v>591.06666666666683</c:v>
                </c:pt>
                <c:pt idx="5">
                  <c:v>601.15642857142871</c:v>
                </c:pt>
                <c:pt idx="6">
                  <c:v>598.69651162790694</c:v>
                </c:pt>
                <c:pt idx="7">
                  <c:v>589.03475336322867</c:v>
                </c:pt>
                <c:pt idx="8">
                  <c:v>566.24227467811158</c:v>
                </c:pt>
                <c:pt idx="9">
                  <c:v>563.52811158798283</c:v>
                </c:pt>
                <c:pt idx="10">
                  <c:v>555.65562499999999</c:v>
                </c:pt>
                <c:pt idx="11">
                  <c:v>554.77070193285863</c:v>
                </c:pt>
                <c:pt idx="12">
                  <c:v>545.7424575424576</c:v>
                </c:pt>
                <c:pt idx="13">
                  <c:v>556.11951951951949</c:v>
                </c:pt>
                <c:pt idx="14">
                  <c:v>566.55129740518964</c:v>
                </c:pt>
                <c:pt idx="15">
                  <c:v>563.36248785228372</c:v>
                </c:pt>
                <c:pt idx="16">
                  <c:v>569</c:v>
                </c:pt>
              </c:numCache>
            </c:numRef>
          </c:val>
          <c:smooth val="0"/>
          <c:extLst>
            <c:ext xmlns:c16="http://schemas.microsoft.com/office/drawing/2014/chart" uri="{C3380CC4-5D6E-409C-BE32-E72D297353CC}">
              <c16:uniqueId val="{00000001-E295-4A49-93D6-53EFFE35CEAF}"/>
            </c:ext>
          </c:extLst>
        </c:ser>
        <c:dLbls>
          <c:showLegendKey val="0"/>
          <c:showVal val="0"/>
          <c:showCatName val="0"/>
          <c:showSerName val="0"/>
          <c:showPercent val="0"/>
          <c:showBubbleSize val="0"/>
        </c:dLbls>
        <c:smooth val="0"/>
        <c:axId val="529531568"/>
        <c:axId val="529531960"/>
      </c:lineChart>
      <c:dateAx>
        <c:axId val="529531568"/>
        <c:scaling>
          <c:orientation val="minMax"/>
        </c:scaling>
        <c:delete val="0"/>
        <c:axPos val="b"/>
        <c:numFmt formatCode="yyyy" sourceLinked="1"/>
        <c:majorTickMark val="out"/>
        <c:minorTickMark val="none"/>
        <c:tickLblPos val="nextTo"/>
        <c:spPr>
          <a:noFill/>
          <a:ln w="9525" cap="flat" cmpd="sng" algn="ctr">
            <a:solidFill>
              <a:sysClr val="windowText" lastClr="000000"/>
            </a:solidFill>
            <a:round/>
          </a:ln>
          <a:effectLst/>
        </c:spPr>
        <c:txPr>
          <a:bodyPr rot="0" spcFirstLastPara="1" vertOverflow="ellipsis" wrap="square" anchor="ctr" anchorCtr="1"/>
          <a:lstStyle/>
          <a:p>
            <a:pPr>
              <a:defRPr sz="900" b="0" i="0" u="none" strike="noStrike" kern="1200" baseline="0">
                <a:solidFill>
                  <a:sysClr val="windowText" lastClr="000000"/>
                </a:solidFill>
                <a:latin typeface="Frutiger LT Std 45 Light" panose="020B0402020204020204" pitchFamily="34" charset="0"/>
                <a:ea typeface="+mn-ea"/>
                <a:cs typeface="+mn-cs"/>
              </a:defRPr>
            </a:pPr>
            <a:endParaRPr lang="en-US"/>
          </a:p>
        </c:txPr>
        <c:crossAx val="529531960"/>
        <c:crosses val="autoZero"/>
        <c:auto val="1"/>
        <c:lblOffset val="100"/>
        <c:baseTimeUnit val="days"/>
        <c:majorUnit val="2"/>
        <c:minorUnit val="2"/>
      </c:dateAx>
      <c:valAx>
        <c:axId val="529531960"/>
        <c:scaling>
          <c:orientation val="minMax"/>
          <c:min val="450"/>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Frutiger LT Std 45 Light" panose="020B0402020204020204" pitchFamily="34" charset="0"/>
                <a:ea typeface="+mn-ea"/>
                <a:cs typeface="+mn-cs"/>
              </a:defRPr>
            </a:pPr>
            <a:endParaRPr lang="en-US"/>
          </a:p>
        </c:txPr>
        <c:crossAx val="529531568"/>
        <c:crosses val="autoZero"/>
        <c:crossBetween val="midCat"/>
      </c:valAx>
      <c:spPr>
        <a:solidFill>
          <a:srgbClr val="A3D9BC">
            <a:lumMod val="20000"/>
            <a:lumOff val="80000"/>
          </a:srgbClr>
        </a:solidFill>
        <a:ln>
          <a:noFill/>
        </a:ln>
        <a:effectLst/>
      </c:spPr>
    </c:plotArea>
    <c:legend>
      <c:legendPos val="b"/>
      <c:layout>
        <c:manualLayout>
          <c:xMode val="edge"/>
          <c:yMode val="edge"/>
          <c:x val="0.52579669114394412"/>
          <c:y val="0.72992171870124622"/>
          <c:w val="0.42152909257129378"/>
          <c:h val="8.8560651946478719E-2"/>
        </c:manualLayout>
      </c:layout>
      <c:overlay val="1"/>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Frutiger LT Std 45 Light" panose="020B0402020204020204" pitchFamily="34" charset="0"/>
              <a:ea typeface="+mn-ea"/>
              <a:cs typeface="+mn-cs"/>
            </a:defRPr>
          </a:pPr>
          <a:endParaRPr lang="en-US"/>
        </a:p>
      </c:txPr>
    </c:legend>
    <c:plotVisOnly val="1"/>
    <c:dispBlanksAs val="gap"/>
    <c:showDLblsOverMax val="0"/>
  </c:chart>
  <c:spPr>
    <a:solidFill>
      <a:srgbClr val="A3D9BC">
        <a:lumMod val="20000"/>
        <a:lumOff val="80000"/>
      </a:srgbClr>
    </a:solidFill>
    <a:ln w="9525" cap="flat" cmpd="sng" algn="ctr">
      <a:noFill/>
      <a:round/>
    </a:ln>
    <a:effectLst/>
  </c:spPr>
  <c:txPr>
    <a:bodyPr/>
    <a:lstStyle/>
    <a:p>
      <a:pPr>
        <a:defRPr>
          <a:solidFill>
            <a:sysClr val="windowText" lastClr="000000"/>
          </a:solidFill>
          <a:latin typeface="Frutiger LT Std 45 Light" panose="020B0402020204020204" pitchFamily="34" charset="0"/>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9</xdr:col>
      <xdr:colOff>0</xdr:colOff>
      <xdr:row>9</xdr:row>
      <xdr:rowOff>7620</xdr:rowOff>
    </xdr:from>
    <xdr:to>
      <xdr:col>15</xdr:col>
      <xdr:colOff>7620</xdr:colOff>
      <xdr:row>20</xdr:row>
      <xdr:rowOff>22860</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9</xdr:row>
      <xdr:rowOff>7620</xdr:rowOff>
    </xdr:from>
    <xdr:to>
      <xdr:col>22</xdr:col>
      <xdr:colOff>7620</xdr:colOff>
      <xdr:row>20</xdr:row>
      <xdr:rowOff>22860</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22860</xdr:colOff>
      <xdr:row>29</xdr:row>
      <xdr:rowOff>15240</xdr:rowOff>
    </xdr:from>
    <xdr:to>
      <xdr:col>22</xdr:col>
      <xdr:colOff>7620</xdr:colOff>
      <xdr:row>40</xdr:row>
      <xdr:rowOff>0</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15240</xdr:colOff>
      <xdr:row>29</xdr:row>
      <xdr:rowOff>7620</xdr:rowOff>
    </xdr:from>
    <xdr:to>
      <xdr:col>15</xdr:col>
      <xdr:colOff>7620</xdr:colOff>
      <xdr:row>40</xdr:row>
      <xdr:rowOff>7620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50</xdr:row>
      <xdr:rowOff>15240</xdr:rowOff>
    </xdr:from>
    <xdr:to>
      <xdr:col>14</xdr:col>
      <xdr:colOff>601980</xdr:colOff>
      <xdr:row>62</xdr:row>
      <xdr:rowOff>0</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0.22921</cdr:x>
      <cdr:y>0.06294</cdr:y>
    </cdr:from>
    <cdr:to>
      <cdr:x>0.23371</cdr:x>
      <cdr:y>0.86713</cdr:y>
    </cdr:to>
    <cdr:cxnSp macro="">
      <cdr:nvCxnSpPr>
        <cdr:cNvPr id="3" name="Straight Connector 2">
          <a:extLst xmlns:a="http://schemas.openxmlformats.org/drawingml/2006/main">
            <a:ext uri="{FF2B5EF4-FFF2-40B4-BE49-F238E27FC236}">
              <a16:creationId xmlns:a16="http://schemas.microsoft.com/office/drawing/2014/main" id="{16DA06BA-7F05-4D5B-A737-4F3B2077938B}"/>
            </a:ext>
          </a:extLst>
        </cdr:cNvPr>
        <cdr:cNvCxnSpPr/>
      </cdr:nvCxnSpPr>
      <cdr:spPr>
        <a:xfrm xmlns:a="http://schemas.openxmlformats.org/drawingml/2006/main" flipH="1" flipV="1">
          <a:off x="777240" y="137160"/>
          <a:ext cx="15240" cy="1752600"/>
        </a:xfrm>
        <a:prstGeom xmlns:a="http://schemas.openxmlformats.org/drawingml/2006/main" prst="line">
          <a:avLst/>
        </a:prstGeom>
        <a:ln xmlns:a="http://schemas.openxmlformats.org/drawingml/2006/main">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0.5206</cdr:x>
      <cdr:y>0.06527</cdr:y>
    </cdr:from>
    <cdr:to>
      <cdr:x>0.52509</cdr:x>
      <cdr:y>0.86946</cdr:y>
    </cdr:to>
    <cdr:cxnSp macro="">
      <cdr:nvCxnSpPr>
        <cdr:cNvPr id="4" name="Straight Connector 3">
          <a:extLst xmlns:a="http://schemas.openxmlformats.org/drawingml/2006/main">
            <a:ext uri="{FF2B5EF4-FFF2-40B4-BE49-F238E27FC236}">
              <a16:creationId xmlns:a16="http://schemas.microsoft.com/office/drawing/2014/main" id="{FF18DDAE-316E-4D6C-92B5-5E8277E8AAAA}"/>
            </a:ext>
          </a:extLst>
        </cdr:cNvPr>
        <cdr:cNvCxnSpPr/>
      </cdr:nvCxnSpPr>
      <cdr:spPr>
        <a:xfrm xmlns:a="http://schemas.openxmlformats.org/drawingml/2006/main" flipH="1" flipV="1">
          <a:off x="1765300" y="142240"/>
          <a:ext cx="15240" cy="1752600"/>
        </a:xfrm>
        <a:prstGeom xmlns:a="http://schemas.openxmlformats.org/drawingml/2006/main" prst="line">
          <a:avLst/>
        </a:prstGeom>
        <a:ln xmlns:a="http://schemas.openxmlformats.org/drawingml/2006/main">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SGS-modified">
  <a:themeElements>
    <a:clrScheme name="Custom 8">
      <a:dk1>
        <a:sysClr val="windowText" lastClr="000000"/>
      </a:dk1>
      <a:lt1>
        <a:sysClr val="window" lastClr="FFFFFF"/>
      </a:lt1>
      <a:dk2>
        <a:srgbClr val="44546A"/>
      </a:dk2>
      <a:lt2>
        <a:srgbClr val="E7E6E6"/>
      </a:lt2>
      <a:accent1>
        <a:srgbClr val="36845B"/>
      </a:accent1>
      <a:accent2>
        <a:srgbClr val="A3D9BC"/>
      </a:accent2>
      <a:accent3>
        <a:srgbClr val="5CA17C"/>
      </a:accent3>
      <a:accent4>
        <a:srgbClr val="8DC1A5"/>
      </a:accent4>
      <a:accent5>
        <a:srgbClr val="4472C4"/>
      </a:accent5>
      <a:accent6>
        <a:srgbClr val="D25F15"/>
      </a:accent6>
      <a:hlink>
        <a:srgbClr val="0563C1"/>
      </a:hlink>
      <a:folHlink>
        <a:srgbClr val="0563C1"/>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Briefing Paper">
    <a:dk1>
      <a:srgbClr val="000000"/>
    </a:dk1>
    <a:lt1>
      <a:srgbClr val="FFFFFF"/>
    </a:lt1>
    <a:dk2>
      <a:srgbClr val="0099A9"/>
    </a:dk2>
    <a:lt2>
      <a:srgbClr val="C99212"/>
    </a:lt2>
    <a:accent1>
      <a:srgbClr val="36845B"/>
    </a:accent1>
    <a:accent2>
      <a:srgbClr val="9AC1AD"/>
    </a:accent2>
    <a:accent3>
      <a:srgbClr val="9D9D9C"/>
    </a:accent3>
    <a:accent4>
      <a:srgbClr val="D25F15"/>
    </a:accent4>
    <a:accent5>
      <a:srgbClr val="54565B"/>
    </a:accent5>
    <a:accent6>
      <a:srgbClr val="62A70F"/>
    </a:accent6>
    <a:hlink>
      <a:srgbClr val="0082CA"/>
    </a:hlink>
    <a:folHlink>
      <a:srgbClr val="76F1F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Briefing Paper">
    <a:dk1>
      <a:srgbClr val="000000"/>
    </a:dk1>
    <a:lt1>
      <a:srgbClr val="FFFFFF"/>
    </a:lt1>
    <a:dk2>
      <a:srgbClr val="0099A9"/>
    </a:dk2>
    <a:lt2>
      <a:srgbClr val="C99212"/>
    </a:lt2>
    <a:accent1>
      <a:srgbClr val="36845B"/>
    </a:accent1>
    <a:accent2>
      <a:srgbClr val="9AC1AD"/>
    </a:accent2>
    <a:accent3>
      <a:srgbClr val="9D9D9C"/>
    </a:accent3>
    <a:accent4>
      <a:srgbClr val="D25F15"/>
    </a:accent4>
    <a:accent5>
      <a:srgbClr val="54565B"/>
    </a:accent5>
    <a:accent6>
      <a:srgbClr val="62A70F"/>
    </a:accent6>
    <a:hlink>
      <a:srgbClr val="0082CA"/>
    </a:hlink>
    <a:folHlink>
      <a:srgbClr val="76F1F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Briefing Paper">
    <a:dk1>
      <a:srgbClr val="000000"/>
    </a:dk1>
    <a:lt1>
      <a:srgbClr val="FFFFFF"/>
    </a:lt1>
    <a:dk2>
      <a:srgbClr val="0099A9"/>
    </a:dk2>
    <a:lt2>
      <a:srgbClr val="C99212"/>
    </a:lt2>
    <a:accent1>
      <a:srgbClr val="36845B"/>
    </a:accent1>
    <a:accent2>
      <a:srgbClr val="9AC1AD"/>
    </a:accent2>
    <a:accent3>
      <a:srgbClr val="9D9D9C"/>
    </a:accent3>
    <a:accent4>
      <a:srgbClr val="D25F15"/>
    </a:accent4>
    <a:accent5>
      <a:srgbClr val="54565B"/>
    </a:accent5>
    <a:accent6>
      <a:srgbClr val="62A70F"/>
    </a:accent6>
    <a:hlink>
      <a:srgbClr val="0082CA"/>
    </a:hlink>
    <a:folHlink>
      <a:srgbClr val="76F1F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Briefing Paper">
    <a:dk1>
      <a:srgbClr val="000000"/>
    </a:dk1>
    <a:lt1>
      <a:srgbClr val="FFFFFF"/>
    </a:lt1>
    <a:dk2>
      <a:srgbClr val="0099A9"/>
    </a:dk2>
    <a:lt2>
      <a:srgbClr val="C99212"/>
    </a:lt2>
    <a:accent1>
      <a:srgbClr val="36845B"/>
    </a:accent1>
    <a:accent2>
      <a:srgbClr val="9AC1AD"/>
    </a:accent2>
    <a:accent3>
      <a:srgbClr val="9D9D9C"/>
    </a:accent3>
    <a:accent4>
      <a:srgbClr val="D25F15"/>
    </a:accent4>
    <a:accent5>
      <a:srgbClr val="54565B"/>
    </a:accent5>
    <a:accent6>
      <a:srgbClr val="62A70F"/>
    </a:accent6>
    <a:hlink>
      <a:srgbClr val="0082CA"/>
    </a:hlink>
    <a:folHlink>
      <a:srgbClr val="76F1F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Briefing Paper">
    <a:dk1>
      <a:srgbClr val="000000"/>
    </a:dk1>
    <a:lt1>
      <a:srgbClr val="FFFFFF"/>
    </a:lt1>
    <a:dk2>
      <a:srgbClr val="0099A9"/>
    </a:dk2>
    <a:lt2>
      <a:srgbClr val="C99212"/>
    </a:lt2>
    <a:accent1>
      <a:srgbClr val="36845B"/>
    </a:accent1>
    <a:accent2>
      <a:srgbClr val="9AC1AD"/>
    </a:accent2>
    <a:accent3>
      <a:srgbClr val="9D9D9C"/>
    </a:accent3>
    <a:accent4>
      <a:srgbClr val="D25F15"/>
    </a:accent4>
    <a:accent5>
      <a:srgbClr val="54565B"/>
    </a:accent5>
    <a:accent6>
      <a:srgbClr val="62A70F"/>
    </a:accent6>
    <a:hlink>
      <a:srgbClr val="0082CA"/>
    </a:hlink>
    <a:folHlink>
      <a:srgbClr val="76F1F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V97"/>
  <sheetViews>
    <sheetView showGridLines="0" tabSelected="1" zoomScaleNormal="100" zoomScaleSheetLayoutView="100" zoomScalePageLayoutView="70" workbookViewId="0"/>
  </sheetViews>
  <sheetFormatPr defaultColWidth="8.88671875" defaultRowHeight="14.4" x14ac:dyDescent="0.3"/>
  <cols>
    <col min="1" max="1" width="5.77734375" style="49" customWidth="1"/>
    <col min="2" max="2" width="8.88671875" style="49"/>
    <col min="3" max="4" width="9.77734375" style="49" customWidth="1"/>
    <col min="5" max="5" width="2.44140625" style="49" customWidth="1"/>
    <col min="6" max="7" width="9.77734375" style="49" customWidth="1"/>
    <col min="8" max="8" width="2.44140625" style="49" customWidth="1"/>
    <col min="9" max="10" width="9.77734375" style="49" customWidth="1"/>
    <col min="11" max="11" width="2.44140625" style="49" customWidth="1"/>
    <col min="12" max="13" width="9.77734375" style="49" customWidth="1"/>
    <col min="14" max="16" width="8.88671875" style="49"/>
    <col min="17" max="17" width="9.77734375" style="49" customWidth="1"/>
    <col min="18" max="18" width="2.44140625" style="49" customWidth="1"/>
    <col min="19" max="22" width="9.77734375" style="49" customWidth="1"/>
    <col min="23" max="16384" width="8.88671875" style="49"/>
  </cols>
  <sheetData>
    <row r="1" spans="1:22" ht="18" x14ac:dyDescent="0.35">
      <c r="B1" s="173" t="s">
        <v>72</v>
      </c>
      <c r="C1" s="173"/>
      <c r="D1" s="173"/>
      <c r="E1" s="173"/>
      <c r="F1" s="173"/>
      <c r="G1" s="173"/>
      <c r="H1" s="173"/>
      <c r="I1" s="173"/>
      <c r="J1" s="173"/>
      <c r="K1" s="173"/>
      <c r="L1" s="173"/>
      <c r="M1" s="173"/>
      <c r="N1" s="54"/>
      <c r="O1" s="54"/>
    </row>
    <row r="2" spans="1:22" ht="45" customHeight="1" x14ac:dyDescent="0.35">
      <c r="B2" s="178" t="s">
        <v>47</v>
      </c>
      <c r="C2" s="178"/>
      <c r="D2" s="178"/>
      <c r="E2" s="178"/>
      <c r="F2" s="178"/>
      <c r="G2" s="178"/>
      <c r="H2" s="178"/>
      <c r="I2" s="178"/>
      <c r="J2" s="178"/>
      <c r="K2" s="178"/>
      <c r="L2" s="178"/>
      <c r="M2" s="178"/>
      <c r="N2" s="54"/>
      <c r="O2" s="54"/>
    </row>
    <row r="3" spans="1:22" ht="19.95" customHeight="1" thickBot="1" x14ac:dyDescent="0.35">
      <c r="B3" s="55" t="s">
        <v>19</v>
      </c>
      <c r="C3" s="55"/>
      <c r="D3" s="55"/>
      <c r="E3" s="56"/>
      <c r="F3" s="57"/>
      <c r="G3" s="57"/>
      <c r="H3" s="57"/>
      <c r="I3" s="57"/>
      <c r="J3" s="57"/>
      <c r="K3" s="57"/>
      <c r="L3" s="57"/>
      <c r="M3" s="57"/>
      <c r="N3" s="58"/>
      <c r="O3" s="58"/>
    </row>
    <row r="4" spans="1:22" ht="15" thickBot="1" x14ac:dyDescent="0.35">
      <c r="B4" s="174" t="s">
        <v>3</v>
      </c>
      <c r="C4" s="175"/>
      <c r="D4" s="176"/>
      <c r="F4" s="58"/>
      <c r="G4" s="58"/>
      <c r="H4" s="58"/>
      <c r="I4" s="58"/>
    </row>
    <row r="5" spans="1:22" ht="8.4" customHeight="1" x14ac:dyDescent="0.3"/>
    <row r="6" spans="1:22" s="122" customFormat="1" x14ac:dyDescent="0.3">
      <c r="A6" s="121"/>
      <c r="K6" s="123"/>
      <c r="L6" s="123"/>
      <c r="M6" s="123"/>
    </row>
    <row r="7" spans="1:22" s="122" customFormat="1" x14ac:dyDescent="0.3">
      <c r="A7" s="121" t="s">
        <v>75</v>
      </c>
      <c r="K7" s="123"/>
      <c r="L7" s="123"/>
      <c r="M7" s="123"/>
    </row>
    <row r="8" spans="1:22" s="122" customFormat="1" ht="14.4" customHeight="1" x14ac:dyDescent="0.3"/>
    <row r="9" spans="1:22" s="122" customFormat="1" x14ac:dyDescent="0.3">
      <c r="B9" s="85"/>
      <c r="C9" s="177" t="s">
        <v>20</v>
      </c>
      <c r="D9" s="177"/>
      <c r="E9" s="98"/>
      <c r="F9" s="177" t="s">
        <v>21</v>
      </c>
      <c r="G9" s="177"/>
      <c r="H9" s="125"/>
      <c r="J9" s="106" t="s">
        <v>73</v>
      </c>
      <c r="K9" s="64"/>
      <c r="L9" s="64"/>
      <c r="M9" s="64"/>
      <c r="N9" s="64"/>
      <c r="O9" s="64"/>
      <c r="Q9" s="106" t="s">
        <v>74</v>
      </c>
      <c r="R9" s="64"/>
      <c r="S9" s="64"/>
      <c r="T9" s="64"/>
      <c r="U9" s="64"/>
      <c r="V9" s="64"/>
    </row>
    <row r="10" spans="1:22" s="122" customFormat="1" ht="24.6" x14ac:dyDescent="0.3">
      <c r="B10" s="85"/>
      <c r="C10" s="105" t="s">
        <v>46</v>
      </c>
      <c r="D10" s="105" t="s">
        <v>18</v>
      </c>
      <c r="E10" s="65"/>
      <c r="F10" s="105" t="s">
        <v>46</v>
      </c>
      <c r="G10" s="105" t="s">
        <v>18</v>
      </c>
      <c r="H10" s="126"/>
      <c r="K10" s="127"/>
    </row>
    <row r="11" spans="1:22" s="122" customFormat="1" x14ac:dyDescent="0.3">
      <c r="B11" s="147" t="s">
        <v>81</v>
      </c>
      <c r="C11" s="100">
        <f>INDEX(Employment!$B$6:$Q$19,MATCH('Regional profile tool'!$B$4,Employment!$B$6:$B$19,0),MATCH('Regional profile tool'!$B11,Employment!$B$6:$Q$6,0))</f>
        <v>1124.655</v>
      </c>
      <c r="D11" s="101">
        <f>INDEX(Employment!$B$24:$Q$37,MATCH('Regional profile tool'!$B$4,Employment!$B$24:$B$37,0),MATCH('Regional profile tool'!$B11,Employment!$B$24:$Q$24,0))</f>
        <v>68.40725038902093</v>
      </c>
      <c r="E11" s="102"/>
      <c r="F11" s="100">
        <f>INDEX(Unemployment!$B$6:$Q$19,MATCH('Regional profile tool'!$B$4,Unemployment!$B$6:$B$19,0),MATCH('Regional profile tool'!$B11,Unemployment!$B$6:$Q$6,0))</f>
        <v>69.766000000000005</v>
      </c>
      <c r="G11" s="101">
        <f>INDEX(Unemployment!$B$24:$Q$37,MATCH('Regional profile tool'!$B$4,Unemployment!$B$24:$B$37,0),MATCH('Regional profile tool'!$B11,Unemployment!$B$24:$Q$24,0))</f>
        <v>5.8409890649946705</v>
      </c>
      <c r="H11" s="129"/>
      <c r="K11" s="124"/>
      <c r="M11" s="130"/>
    </row>
    <row r="12" spans="1:22" s="122" customFormat="1" x14ac:dyDescent="0.3">
      <c r="B12" s="147" t="s">
        <v>82</v>
      </c>
      <c r="C12" s="100">
        <f>INDEX(Employment!$B$6:$Q$19,MATCH('Regional profile tool'!$B$4,Employment!$B$6:$B$19,0),MATCH('Regional profile tool'!$B12,Employment!$B$6:$Q$6,0))</f>
        <v>1135.6020000000001</v>
      </c>
      <c r="D12" s="101">
        <f>INDEX(Employment!$B$24:$Q$37,MATCH('Regional profile tool'!$B$4,Employment!$B$24:$B$37,0),MATCH('Regional profile tool'!$B12,Employment!$B$24:$Q$24,0))</f>
        <v>68.740583959844486</v>
      </c>
      <c r="E12" s="102"/>
      <c r="F12" s="100">
        <f>INDEX(Unemployment!$B$6:$Q$19,MATCH('Regional profile tool'!$B$4,Unemployment!$B$6:$B$19,0),MATCH('Regional profile tool'!$B12,Unemployment!$B$6:$Q$6,0))</f>
        <v>73.906000000000006</v>
      </c>
      <c r="G12" s="101">
        <f>INDEX(Unemployment!$B$24:$Q$37,MATCH('Regional profile tool'!$B$4,Unemployment!$B$24:$B$37,0),MATCH('Regional profile tool'!$B12,Unemployment!$B$24:$Q$24,0))</f>
        <v>6.11041845113881</v>
      </c>
      <c r="H12" s="129"/>
      <c r="K12" s="124"/>
      <c r="M12" s="131"/>
    </row>
    <row r="13" spans="1:22" s="122" customFormat="1" x14ac:dyDescent="0.3">
      <c r="B13" s="147" t="s">
        <v>83</v>
      </c>
      <c r="C13" s="100">
        <f>INDEX(Employment!$B$6:$Q$19,MATCH('Regional profile tool'!$B$4,Employment!$B$6:$B$19,0),MATCH('Regional profile tool'!$B13,Employment!$B$6:$Q$6,0))</f>
        <v>1152.999</v>
      </c>
      <c r="D13" s="101">
        <f>INDEX(Employment!$B$24:$Q$37,MATCH('Regional profile tool'!$B$4,Employment!$B$24:$B$37,0),MATCH('Regional profile tool'!$B13,Employment!$B$24:$Q$24,0))</f>
        <v>69.301226681930416</v>
      </c>
      <c r="E13" s="102"/>
      <c r="F13" s="100">
        <f>INDEX(Unemployment!$B$6:$Q$19,MATCH('Regional profile tool'!$B$4,Unemployment!$B$6:$B$19,0),MATCH('Regional profile tool'!$B13,Unemployment!$B$6:$Q$6,0))</f>
        <v>81.98</v>
      </c>
      <c r="G13" s="101">
        <f>INDEX(Unemployment!$B$24:$Q$37,MATCH('Regional profile tool'!$B$4,Unemployment!$B$24:$B$37,0),MATCH('Regional profile tool'!$B13,Unemployment!$B$24:$Q$24,0))</f>
        <v>6.6381695559195739</v>
      </c>
      <c r="H13" s="129"/>
      <c r="K13" s="124"/>
    </row>
    <row r="14" spans="1:22" s="122" customFormat="1" x14ac:dyDescent="0.3">
      <c r="B14" s="147" t="s">
        <v>84</v>
      </c>
      <c r="C14" s="100">
        <f>INDEX(Employment!$B$6:$Q$19,MATCH('Regional profile tool'!$B$4,Employment!$B$6:$B$19,0),MATCH('Regional profile tool'!$B14,Employment!$B$6:$Q$6,0))</f>
        <v>1161.7639999999999</v>
      </c>
      <c r="D14" s="101">
        <f>INDEX(Employment!$B$24:$Q$37,MATCH('Regional profile tool'!$B$4,Employment!$B$24:$B$37,0),MATCH('Regional profile tool'!$B14,Employment!$B$24:$Q$24,0))</f>
        <v>69.337619185643689</v>
      </c>
      <c r="E14" s="102"/>
      <c r="F14" s="100">
        <f>INDEX(Unemployment!$B$6:$Q$19,MATCH('Regional profile tool'!$B$4,Unemployment!$B$6:$B$19,0),MATCH('Regional profile tool'!$B14,Unemployment!$B$6:$Q$6,0))</f>
        <v>79.05</v>
      </c>
      <c r="G14" s="101">
        <f>INDEX(Unemployment!$B$24:$Q$37,MATCH('Regional profile tool'!$B$4,Unemployment!$B$24:$B$37,0),MATCH('Regional profile tool'!$B14,Unemployment!$B$24:$Q$24,0))</f>
        <v>6.3708178663361306</v>
      </c>
      <c r="H14" s="129"/>
      <c r="K14" s="124"/>
    </row>
    <row r="15" spans="1:22" s="122" customFormat="1" x14ac:dyDescent="0.3">
      <c r="B15" s="147" t="s">
        <v>85</v>
      </c>
      <c r="C15" s="100">
        <f>INDEX(Employment!$B$6:$Q$19,MATCH('Regional profile tool'!$B$4,Employment!$B$6:$B$19,0),MATCH('Regional profile tool'!$B15,Employment!$B$6:$Q$6,0))</f>
        <v>1152.2809999999999</v>
      </c>
      <c r="D15" s="101">
        <f>INDEX(Employment!$B$24:$Q$37,MATCH('Regional profile tool'!$B$4,Employment!$B$24:$B$37,0),MATCH('Regional profile tool'!$B15,Employment!$B$24:$Q$24,0))</f>
        <v>68.223714752536736</v>
      </c>
      <c r="E15" s="102"/>
      <c r="F15" s="100">
        <f>INDEX(Unemployment!$B$6:$Q$19,MATCH('Regional profile tool'!$B$4,Unemployment!$B$6:$B$19,0),MATCH('Regional profile tool'!$B15,Unemployment!$B$6:$Q$6,0))</f>
        <v>101.15</v>
      </c>
      <c r="G15" s="101">
        <f>INDEX(Unemployment!$B$24:$Q$37,MATCH('Regional profile tool'!$B$4,Unemployment!$B$24:$B$37,0),MATCH('Regional profile tool'!$B15,Unemployment!$B$24:$Q$24,0))</f>
        <v>8.0698498760601893</v>
      </c>
      <c r="H15" s="129"/>
      <c r="K15" s="124"/>
    </row>
    <row r="16" spans="1:22" s="122" customFormat="1" x14ac:dyDescent="0.3">
      <c r="B16" s="147" t="s">
        <v>86</v>
      </c>
      <c r="C16" s="100">
        <f>INDEX(Employment!$B$6:$Q$19,MATCH('Regional profile tool'!$B$4,Employment!$B$6:$B$19,0),MATCH('Regional profile tool'!$B16,Employment!$B$6:$Q$6,0))</f>
        <v>1117.6489999999999</v>
      </c>
      <c r="D16" s="101">
        <f>INDEX(Employment!$B$24:$Q$37,MATCH('Regional profile tool'!$B$4,Employment!$B$24:$B$37,0),MATCH('Regional profile tool'!$B16,Employment!$B$24:$Q$24,0))</f>
        <v>65.84961975631694</v>
      </c>
      <c r="E16" s="102"/>
      <c r="F16" s="100">
        <f>INDEX(Unemployment!$B$6:$Q$19,MATCH('Regional profile tool'!$B$4,Unemployment!$B$6:$B$19,0),MATCH('Regional profile tool'!$B16,Unemployment!$B$6:$Q$6,0))</f>
        <v>120.07899999999999</v>
      </c>
      <c r="G16" s="101">
        <f>INDEX(Unemployment!$B$24:$Q$37,MATCH('Regional profile tool'!$B$4,Unemployment!$B$24:$B$37,0),MATCH('Regional profile tool'!$B16,Unemployment!$B$24:$Q$24,0))</f>
        <v>9.7015660952971885</v>
      </c>
      <c r="H16" s="129"/>
      <c r="K16" s="124"/>
    </row>
    <row r="17" spans="1:22" s="122" customFormat="1" x14ac:dyDescent="0.3">
      <c r="B17" s="147" t="s">
        <v>87</v>
      </c>
      <c r="C17" s="100">
        <f>INDEX(Employment!$B$6:$Q$19,MATCH('Regional profile tool'!$B$4,Employment!$B$6:$B$19,0),MATCH('Regional profile tool'!$B17,Employment!$B$6:$Q$6,0))</f>
        <v>1120.3599999999999</v>
      </c>
      <c r="D17" s="101">
        <f>INDEX(Employment!$B$24:$Q$37,MATCH('Regional profile tool'!$B$4,Employment!$B$24:$B$37,0),MATCH('Regional profile tool'!$B17,Employment!$B$24:$Q$24,0))</f>
        <v>65.9161269463075</v>
      </c>
      <c r="E17" s="102"/>
      <c r="F17" s="100">
        <f>INDEX(Unemployment!$B$6:$Q$19,MATCH('Regional profile tool'!$B$4,Unemployment!$B$6:$B$19,0),MATCH('Regional profile tool'!$B17,Unemployment!$B$6:$Q$6,0))</f>
        <v>124.301</v>
      </c>
      <c r="G17" s="101">
        <f>INDEX(Unemployment!$B$24:$Q$37,MATCH('Regional profile tool'!$B$4,Unemployment!$B$24:$B$37,0),MATCH('Regional profile tool'!$B17,Unemployment!$B$24:$Q$24,0))</f>
        <v>9.986735344001298</v>
      </c>
      <c r="H17" s="129"/>
      <c r="K17" s="124"/>
    </row>
    <row r="18" spans="1:22" s="122" customFormat="1" x14ac:dyDescent="0.3">
      <c r="B18" s="147" t="s">
        <v>88</v>
      </c>
      <c r="C18" s="100">
        <f>INDEX(Employment!$B$6:$Q$19,MATCH('Regional profile tool'!$B$4,Employment!$B$6:$B$19,0),MATCH('Regional profile tool'!$B18,Employment!$B$6:$Q$6,0))</f>
        <v>1107.6510000000001</v>
      </c>
      <c r="D18" s="101">
        <f>INDEX(Employment!$B$24:$Q$37,MATCH('Regional profile tool'!$B$4,Employment!$B$24:$B$37,0),MATCH('Regional profile tool'!$B18,Employment!$B$24:$Q$24,0))</f>
        <v>65.114383547255429</v>
      </c>
      <c r="E18" s="102"/>
      <c r="F18" s="100">
        <f>INDEX(Unemployment!$B$6:$Q$19,MATCH('Regional profile tool'!$B$4,Unemployment!$B$6:$B$19,0),MATCH('Regional profile tool'!$B18,Unemployment!$B$6:$Q$6,0))</f>
        <v>133.18600000000001</v>
      </c>
      <c r="G18" s="101">
        <f>INDEX(Unemployment!$B$24:$Q$37,MATCH('Regional profile tool'!$B$4,Unemployment!$B$24:$B$37,0),MATCH('Regional profile tool'!$B18,Unemployment!$B$24:$Q$24,0))</f>
        <v>10.73356129773693</v>
      </c>
      <c r="H18" s="129"/>
    </row>
    <row r="19" spans="1:22" s="122" customFormat="1" x14ac:dyDescent="0.3">
      <c r="B19" s="147" t="s">
        <v>89</v>
      </c>
      <c r="C19" s="100">
        <f>INDEX(Employment!$B$6:$Q$19,MATCH('Regional profile tool'!$B$4,Employment!$B$6:$B$19,0),MATCH('Regional profile tool'!$B19,Employment!$B$6:$Q$6,0))</f>
        <v>1126.1020000000001</v>
      </c>
      <c r="D19" s="101">
        <f>INDEX(Employment!$B$24:$Q$37,MATCH('Regional profile tool'!$B$4,Employment!$B$24:$B$37,0),MATCH('Regional profile tool'!$B19,Employment!$B$24:$Q$24,0))</f>
        <v>66.281556338903528</v>
      </c>
      <c r="E19" s="102"/>
      <c r="F19" s="100">
        <f>INDEX(Unemployment!$B$6:$Q$19,MATCH('Regional profile tool'!$B$4,Unemployment!$B$6:$B$19,0),MATCH('Regional profile tool'!$B19,Unemployment!$B$6:$Q$6,0))</f>
        <v>124.828</v>
      </c>
      <c r="G19" s="101">
        <f>INDEX(Unemployment!$B$24:$Q$37,MATCH('Regional profile tool'!$B$4,Unemployment!$B$24:$B$37,0),MATCH('Regional profile tool'!$B19,Unemployment!$B$24:$Q$24,0))</f>
        <v>9.9788157610737613</v>
      </c>
      <c r="H19" s="129"/>
      <c r="K19" s="124"/>
    </row>
    <row r="20" spans="1:22" s="122" customFormat="1" x14ac:dyDescent="0.3">
      <c r="B20" s="147" t="s">
        <v>90</v>
      </c>
      <c r="C20" s="100">
        <f>INDEX(Employment!$B$6:$Q$19,MATCH('Regional profile tool'!$B$4,Employment!$B$6:$B$19,0),MATCH('Regional profile tool'!$B20,Employment!$B$6:$Q$6,0))</f>
        <v>1138.5050000000001</v>
      </c>
      <c r="D20" s="101">
        <f>INDEX(Employment!$B$24:$Q$37,MATCH('Regional profile tool'!$B$4,Employment!$B$24:$B$37,0),MATCH('Regional profile tool'!$B20,Employment!$B$24:$Q$24,0))</f>
        <v>67.080572566468547</v>
      </c>
      <c r="E20" s="102"/>
      <c r="F20" s="100">
        <f>INDEX(Unemployment!$B$6:$Q$19,MATCH('Regional profile tool'!$B$4,Unemployment!$B$6:$B$19,0),MATCH('Regional profile tool'!$B20,Unemployment!$B$6:$Q$6,0))</f>
        <v>122.74299999999999</v>
      </c>
      <c r="G20" s="101">
        <f>INDEX(Unemployment!$B$24:$Q$37,MATCH('Regional profile tool'!$B$4,Unemployment!$B$24:$B$37,0),MATCH('Regional profile tool'!$B20,Unemployment!$B$24:$Q$24,0))</f>
        <v>9.7318687522200218</v>
      </c>
      <c r="H20" s="129"/>
      <c r="K20" s="124"/>
    </row>
    <row r="21" spans="1:22" s="122" customFormat="1" x14ac:dyDescent="0.3">
      <c r="B21" s="147" t="s">
        <v>91</v>
      </c>
      <c r="C21" s="100">
        <f>INDEX(Employment!$B$6:$Q$19,MATCH('Regional profile tool'!$B$4,Employment!$B$6:$B$19,0),MATCH('Regional profile tool'!$B21,Employment!$B$6:$Q$6,0))</f>
        <v>1161.6020000000001</v>
      </c>
      <c r="D21" s="101">
        <f>INDEX(Employment!$B$24:$Q$37,MATCH('Regional profile tool'!$B$4,Employment!$B$24:$B$37,0),MATCH('Regional profile tool'!$B21,Employment!$B$24:$Q$24,0))</f>
        <v>68.568050306537273</v>
      </c>
      <c r="E21" s="102"/>
      <c r="F21" s="100">
        <f>INDEX(Unemployment!$B$6:$Q$19,MATCH('Regional profile tool'!$B$4,Unemployment!$B$6:$B$19,0),MATCH('Regional profile tool'!$B21,Unemployment!$B$6:$Q$6,0))</f>
        <v>100.684</v>
      </c>
      <c r="G21" s="101">
        <f>INDEX(Unemployment!$B$24:$Q$37,MATCH('Regional profile tool'!$B$4,Unemployment!$B$24:$B$37,0),MATCH('Regional profile tool'!$B21,Unemployment!$B$24:$Q$24,0))</f>
        <v>7.9763223231502209</v>
      </c>
      <c r="H21" s="129"/>
      <c r="K21" s="124"/>
    </row>
    <row r="22" spans="1:22" s="122" customFormat="1" x14ac:dyDescent="0.3">
      <c r="B22" s="147" t="s">
        <v>92</v>
      </c>
      <c r="C22" s="100">
        <f>INDEX(Employment!$B$6:$Q$19,MATCH('Regional profile tool'!$B$4,Employment!$B$6:$B$19,0),MATCH('Regional profile tool'!$B22,Employment!$B$6:$Q$6,0))</f>
        <v>1178.7159999999999</v>
      </c>
      <c r="D22" s="101">
        <f>INDEX(Employment!$B$24:$Q$37,MATCH('Regional profile tool'!$B$4,Employment!$B$24:$B$37,0),MATCH('Regional profile tool'!$B22,Employment!$B$24:$Q$24,0))</f>
        <v>69.506978742721742</v>
      </c>
      <c r="E22" s="102"/>
      <c r="F22" s="100">
        <f>INDEX(Unemployment!$B$6:$Q$19,MATCH('Regional profile tool'!$B$4,Unemployment!$B$6:$B$19,0),MATCH('Regional profile tool'!$B22,Unemployment!$B$6:$Q$6,0))</f>
        <v>95.525999999999996</v>
      </c>
      <c r="G22" s="101">
        <f>INDEX(Unemployment!$B$24:$Q$37,MATCH('Regional profile tool'!$B$4,Unemployment!$B$24:$B$37,0),MATCH('Regional profile tool'!$B22,Unemployment!$B$24:$Q$24,0))</f>
        <v>7.4966921510984568</v>
      </c>
      <c r="H22" s="129"/>
      <c r="K22" s="124"/>
    </row>
    <row r="23" spans="1:22" s="122" customFormat="1" x14ac:dyDescent="0.3">
      <c r="B23" s="147" t="s">
        <v>93</v>
      </c>
      <c r="C23" s="100">
        <f>INDEX(Employment!$B$6:$Q$19,MATCH('Regional profile tool'!$B$4,Employment!$B$6:$B$19,0),MATCH('Regional profile tool'!$B23,Employment!$B$6:$Q$6,0))</f>
        <v>1185.384</v>
      </c>
      <c r="D23" s="101">
        <f>INDEX(Employment!$B$24:$Q$37,MATCH('Regional profile tool'!$B$4,Employment!$B$24:$B$37,0),MATCH('Regional profile tool'!$B23,Employment!$B$24:$Q$24,0))</f>
        <v>69.869726806200873</v>
      </c>
      <c r="E23" s="103"/>
      <c r="F23" s="100">
        <f>INDEX(Unemployment!$B$6:$Q$19,MATCH('Regional profile tool'!$B$4,Unemployment!$B$6:$B$19,0),MATCH('Regional profile tool'!$B23,Unemployment!$B$6:$Q$6,0))</f>
        <v>91.052000000000007</v>
      </c>
      <c r="G23" s="101">
        <f>INDEX(Unemployment!$B$24:$Q$37,MATCH('Regional profile tool'!$B$4,Unemployment!$B$24:$B$37,0),MATCH('Regional profile tool'!$B23,Unemployment!$B$24:$Q$24,0))</f>
        <v>7.1332992801832606</v>
      </c>
      <c r="H23" s="129"/>
    </row>
    <row r="24" spans="1:22" s="122" customFormat="1" x14ac:dyDescent="0.3">
      <c r="B24" s="147" t="s">
        <v>94</v>
      </c>
      <c r="C24" s="100">
        <f>INDEX(Employment!$B$6:$Q$19,MATCH('Regional profile tool'!$B$4,Employment!$B$6:$B$19,0),MATCH('Regional profile tool'!$B24,Employment!$B$6:$Q$6,0))</f>
        <v>1200.9079999999999</v>
      </c>
      <c r="D24" s="101">
        <f>INDEX(Employment!$B$24:$Q$37,MATCH('Regional profile tool'!$B$4,Employment!$B$24:$B$37,0),MATCH('Regional profile tool'!$B24,Employment!$B$24:$Q$24,0))</f>
        <v>71.057353172752642</v>
      </c>
      <c r="E24" s="103"/>
      <c r="F24" s="100">
        <f>INDEX(Unemployment!$B$6:$Q$19,MATCH('Regional profile tool'!$B$4,Unemployment!$B$6:$B$19,0),MATCH('Regional profile tool'!$B24,Unemployment!$B$6:$Q$6,0))</f>
        <v>69.447999999999993</v>
      </c>
      <c r="G24" s="101">
        <f>INDEX(Unemployment!$B$24:$Q$37,MATCH('Regional profile tool'!$B$4,Unemployment!$B$24:$B$37,0),MATCH('Regional profile tool'!$B24,Unemployment!$B$24:$Q$24,0))</f>
        <v>5.4668140269341823</v>
      </c>
      <c r="H24" s="129"/>
    </row>
    <row r="25" spans="1:22" s="122" customFormat="1" x14ac:dyDescent="0.3">
      <c r="B25" s="147" t="s">
        <v>95</v>
      </c>
      <c r="C25" s="100">
        <f>INDEX(Employment!$B$6:$Q$19,MATCH('Regional profile tool'!$B$4,Employment!$B$6:$B$19,0),MATCH('Regional profile tool'!$B25,Employment!$B$6:$Q$6,0))</f>
        <v>1202.0740000000001</v>
      </c>
      <c r="D25" s="101">
        <f>INDEX(Employment!$B$24:$Q$37,MATCH('Regional profile tool'!$B$4,Employment!$B$24:$B$37,0),MATCH('Regional profile tool'!$B25,Employment!$B$24:$Q$24,0))</f>
        <v>71.079291528213886</v>
      </c>
      <c r="E25" s="103"/>
      <c r="F25" s="100">
        <f>INDEX(Unemployment!$B$6:$Q$19,MATCH('Regional profile tool'!$B$4,Unemployment!$B$6:$B$19,0),MATCH('Regional profile tool'!$B25,Unemployment!$B$6:$Q$6,0))</f>
        <v>72.694000000000003</v>
      </c>
      <c r="G25" s="101">
        <f>INDEX(Unemployment!$B$24:$Q$37,MATCH('Regional profile tool'!$B$4,Unemployment!$B$24:$B$37,0),MATCH('Regional profile tool'!$B25,Unemployment!$B$24:$Q$24,0))</f>
        <v>5.7025278325154067</v>
      </c>
    </row>
    <row r="26" spans="1:22" x14ac:dyDescent="0.3">
      <c r="A26" s="59"/>
    </row>
    <row r="27" spans="1:22" x14ac:dyDescent="0.3">
      <c r="A27" s="59" t="s">
        <v>79</v>
      </c>
    </row>
    <row r="28" spans="1:22" x14ac:dyDescent="0.3">
      <c r="A28" s="59"/>
    </row>
    <row r="29" spans="1:22" x14ac:dyDescent="0.3">
      <c r="B29" s="85"/>
      <c r="C29" s="177" t="s">
        <v>2</v>
      </c>
      <c r="D29" s="177"/>
      <c r="E29" s="98"/>
      <c r="F29" s="177" t="s">
        <v>22</v>
      </c>
      <c r="G29" s="177"/>
      <c r="H29" s="104"/>
      <c r="J29" s="106" t="s">
        <v>76</v>
      </c>
      <c r="K29" s="64"/>
      <c r="L29" s="64"/>
      <c r="M29" s="64"/>
      <c r="N29" s="64"/>
      <c r="O29" s="64"/>
      <c r="Q29" s="106" t="s">
        <v>77</v>
      </c>
      <c r="R29" s="64"/>
      <c r="S29" s="64"/>
      <c r="T29" s="64"/>
      <c r="U29" s="64"/>
      <c r="V29" s="64"/>
    </row>
    <row r="30" spans="1:22" ht="24.6" customHeight="1" x14ac:dyDescent="0.3">
      <c r="B30" s="85"/>
      <c r="C30" s="105" t="s">
        <v>46</v>
      </c>
      <c r="D30" s="105" t="s">
        <v>63</v>
      </c>
      <c r="E30" s="65"/>
      <c r="F30" s="105" t="s">
        <v>46</v>
      </c>
      <c r="G30" s="105" t="s">
        <v>63</v>
      </c>
      <c r="H30" s="105"/>
    </row>
    <row r="31" spans="1:22" x14ac:dyDescent="0.3">
      <c r="B31" s="147" t="s">
        <v>81</v>
      </c>
      <c r="C31" s="100">
        <f>INDEX('FT PT Employment'!$S$7:$AG$19,MATCH('Regional profile tool'!$B$4,'FT PT Employment'!$B$7:$B$20,0),MATCH('Regional profile tool'!$B31,'FT PT Employment'!$S$7:$AG$7,0))</f>
        <v>288.84800000000001</v>
      </c>
      <c r="D31" s="108">
        <f>INDEX('FT PT Employment'!$S$26:$AG$39,MATCH('Regional profile tool'!$B$4,'FT PT Employment'!$B$26:$B$39,0),MATCH('Regional profile tool'!$B31,'FT PT Employment'!$S$26:$AG$26,0))</f>
        <v>0.2568325397566365</v>
      </c>
      <c r="E31" s="102"/>
      <c r="F31" s="100">
        <f>INDEX('Self-employment'!$B$6:$Q$19,MATCH('Regional profile tool'!$B$4,'Self-employment'!$B$6:$B$19,0),MATCH('Regional profile tool'!$B31,'Self-employment'!$B$6:$Q$6,0))</f>
        <v>97.016000000000005</v>
      </c>
      <c r="G31" s="108">
        <f>INDEX('Self-employment'!$B$24:$Q$37,MATCH('Regional profile tool'!$B$4,'Self-employment'!$B$24:$B$37,0),MATCH('Regional profile tool'!$B31,'Self-employment'!$B$24:$Q$24,0))</f>
        <v>8.6262898399953769E-2</v>
      </c>
      <c r="H31" s="108"/>
    </row>
    <row r="32" spans="1:22" x14ac:dyDescent="0.3">
      <c r="B32" s="147" t="s">
        <v>82</v>
      </c>
      <c r="C32" s="100">
        <f>INDEX('FT PT Employment'!$S$7:$AG$19,MATCH('Regional profile tool'!$B$4,'FT PT Employment'!$B$7:$B$20,0),MATCH('Regional profile tool'!$B32,'FT PT Employment'!$S$7:$AG$7,0))</f>
        <v>285.48099999999999</v>
      </c>
      <c r="D32" s="108">
        <f>INDEX('FT PT Employment'!$S$26:$AG$39,MATCH('Regional profile tool'!$B$4,'FT PT Employment'!$B$26:$B$39,0),MATCH('Regional profile tool'!$B32,'FT PT Employment'!$S$26:$AG$26,0))</f>
        <v>0.25139177282181607</v>
      </c>
      <c r="E32" s="102"/>
      <c r="F32" s="100">
        <f>INDEX('Self-employment'!$B$6:$Q$19,MATCH('Regional profile tool'!$B$4,'Self-employment'!$B$6:$B$19,0),MATCH('Regional profile tool'!$B32,'Self-employment'!$B$6:$Q$6,0))</f>
        <v>104.166</v>
      </c>
      <c r="G32" s="108">
        <f>INDEX('Self-employment'!$B$24:$Q$37,MATCH('Regional profile tool'!$B$4,'Self-employment'!$B$24:$B$37,0),MATCH('Regional profile tool'!$B32,'Self-employment'!$B$24:$Q$24,0))</f>
        <v>9.1727559479465523E-2</v>
      </c>
      <c r="H32" s="108"/>
    </row>
    <row r="33" spans="1:11" x14ac:dyDescent="0.3">
      <c r="B33" s="147" t="s">
        <v>83</v>
      </c>
      <c r="C33" s="100">
        <f>INDEX('FT PT Employment'!$S$7:$AG$19,MATCH('Regional profile tool'!$B$4,'FT PT Employment'!$B$7:$B$20,0),MATCH('Regional profile tool'!$B33,'FT PT Employment'!$S$7:$AG$7,0))</f>
        <v>292.76100000000002</v>
      </c>
      <c r="D33" s="108">
        <f>INDEX('FT PT Employment'!$S$26:$AG$39,MATCH('Regional profile tool'!$B$4,'FT PT Employment'!$B$26:$B$39,0),MATCH('Regional profile tool'!$B33,'FT PT Employment'!$S$26:$AG$26,0))</f>
        <v>0.25391262264754783</v>
      </c>
      <c r="E33" s="102"/>
      <c r="F33" s="100">
        <f>INDEX('Self-employment'!$B$6:$Q$19,MATCH('Regional profile tool'!$B$4,'Self-employment'!$B$6:$B$19,0),MATCH('Regional profile tool'!$B33,'Self-employment'!$B$6:$Q$6,0))</f>
        <v>105.661</v>
      </c>
      <c r="G33" s="108">
        <f>INDEX('Self-employment'!$B$24:$Q$37,MATCH('Regional profile tool'!$B$4,'Self-employment'!$B$24:$B$37,0),MATCH('Regional profile tool'!$B33,'Self-employment'!$B$24:$Q$24,0))</f>
        <v>9.1640148863962587E-2</v>
      </c>
      <c r="H33" s="108"/>
    </row>
    <row r="34" spans="1:11" x14ac:dyDescent="0.3">
      <c r="B34" s="147" t="s">
        <v>84</v>
      </c>
      <c r="C34" s="100">
        <f>INDEX('FT PT Employment'!$S$7:$AG$19,MATCH('Regional profile tool'!$B$4,'FT PT Employment'!$B$7:$B$20,0),MATCH('Regional profile tool'!$B34,'FT PT Employment'!$S$7:$AG$7,0))</f>
        <v>292.41000000000003</v>
      </c>
      <c r="D34" s="108">
        <f>INDEX('FT PT Employment'!$S$26:$AG$39,MATCH('Regional profile tool'!$B$4,'FT PT Employment'!$B$26:$B$39,0),MATCH('Regional profile tool'!$B34,'FT PT Employment'!$S$26:$AG$26,0))</f>
        <v>0.25169483647281204</v>
      </c>
      <c r="E34" s="102"/>
      <c r="F34" s="100">
        <f>INDEX('Self-employment'!$B$6:$Q$19,MATCH('Regional profile tool'!$B$4,'Self-employment'!$B$6:$B$19,0),MATCH('Regional profile tool'!$B34,'Self-employment'!$B$6:$Q$6,0))</f>
        <v>108.032</v>
      </c>
      <c r="G34" s="108">
        <f>INDEX('Self-employment'!$B$24:$Q$37,MATCH('Regional profile tool'!$B$4,'Self-employment'!$B$24:$B$37,0),MATCH('Regional profile tool'!$B34,'Self-employment'!$B$24:$Q$24,0))</f>
        <v>9.2989626120279167E-2</v>
      </c>
      <c r="H34" s="108"/>
    </row>
    <row r="35" spans="1:11" x14ac:dyDescent="0.3">
      <c r="B35" s="147" t="s">
        <v>85</v>
      </c>
      <c r="C35" s="100">
        <f>INDEX('FT PT Employment'!$S$7:$AG$19,MATCH('Regional profile tool'!$B$4,'FT PT Employment'!$B$7:$B$20,0),MATCH('Regional profile tool'!$B35,'FT PT Employment'!$S$7:$AG$7,0))</f>
        <v>294.12200000000001</v>
      </c>
      <c r="D35" s="108">
        <f>INDEX('FT PT Employment'!$S$26:$AG$39,MATCH('Regional profile tool'!$B$4,'FT PT Employment'!$B$26:$B$39,0),MATCH('Regional profile tool'!$B35,'FT PT Employment'!$S$26:$AG$26,0))</f>
        <v>0.25525197412783862</v>
      </c>
      <c r="E35" s="102"/>
      <c r="F35" s="100">
        <f>INDEX('Self-employment'!$B$6:$Q$19,MATCH('Regional profile tool'!$B$4,'Self-employment'!$B$6:$B$19,0),MATCH('Regional profile tool'!$B35,'Self-employment'!$B$6:$Q$6,0))</f>
        <v>109.133</v>
      </c>
      <c r="G35" s="108">
        <f>INDEX('Self-employment'!$B$24:$Q$37,MATCH('Regional profile tool'!$B$4,'Self-employment'!$B$24:$B$37,0),MATCH('Regional profile tool'!$B35,'Self-employment'!$B$24:$Q$24,0))</f>
        <v>9.4710404840485957E-2</v>
      </c>
      <c r="H35" s="108"/>
    </row>
    <row r="36" spans="1:11" x14ac:dyDescent="0.3">
      <c r="B36" s="147" t="s">
        <v>86</v>
      </c>
      <c r="C36" s="100">
        <f>INDEX('FT PT Employment'!$S$7:$AG$19,MATCH('Regional profile tool'!$B$4,'FT PT Employment'!$B$7:$B$20,0),MATCH('Regional profile tool'!$B36,'FT PT Employment'!$S$7:$AG$7,0))</f>
        <v>295.22500000000002</v>
      </c>
      <c r="D36" s="108">
        <f>INDEX('FT PT Employment'!$S$26:$AG$39,MATCH('Regional profile tool'!$B$4,'FT PT Employment'!$B$26:$B$39,0),MATCH('Regional profile tool'!$B36,'FT PT Employment'!$S$26:$AG$26,0))</f>
        <v>0.26414822542676636</v>
      </c>
      <c r="E36" s="102"/>
      <c r="F36" s="100">
        <f>INDEX('Self-employment'!$B$6:$Q$19,MATCH('Regional profile tool'!$B$4,'Self-employment'!$B$6:$B$19,0),MATCH('Regional profile tool'!$B36,'Self-employment'!$B$6:$Q$6,0))</f>
        <v>106.744</v>
      </c>
      <c r="G36" s="108">
        <f>INDEX('Self-employment'!$B$24:$Q$37,MATCH('Regional profile tool'!$B$4,'Self-employment'!$B$24:$B$37,0),MATCH('Regional profile tool'!$B36,'Self-employment'!$B$24:$Q$24,0))</f>
        <v>9.5507623592022181E-2</v>
      </c>
      <c r="H36" s="108"/>
    </row>
    <row r="37" spans="1:11" x14ac:dyDescent="0.3">
      <c r="B37" s="147" t="s">
        <v>87</v>
      </c>
      <c r="C37" s="100">
        <f>INDEX('FT PT Employment'!$S$7:$AG$19,MATCH('Regional profile tool'!$B$4,'FT PT Employment'!$B$7:$B$20,0),MATCH('Regional profile tool'!$B37,'FT PT Employment'!$S$7:$AG$7,0))</f>
        <v>299.53899999999999</v>
      </c>
      <c r="D37" s="108">
        <f>INDEX('FT PT Employment'!$S$26:$AG$39,MATCH('Regional profile tool'!$B$4,'FT PT Employment'!$B$26:$B$39,0),MATCH('Regional profile tool'!$B37,'FT PT Employment'!$S$26:$AG$26,0))</f>
        <v>0.2673595987004177</v>
      </c>
      <c r="E37" s="102"/>
      <c r="F37" s="100">
        <f>INDEX('Self-employment'!$B$6:$Q$19,MATCH('Regional profile tool'!$B$4,'Self-employment'!$B$6:$B$19,0),MATCH('Regional profile tool'!$B37,'Self-employment'!$B$6:$Q$6,0))</f>
        <v>109.35299999999999</v>
      </c>
      <c r="G37" s="108">
        <f>INDEX('Self-employment'!$B$24:$Q$37,MATCH('Regional profile tool'!$B$4,'Self-employment'!$B$24:$B$37,0),MATCH('Regional profile tool'!$B37,'Self-employment'!$B$24:$Q$24,0))</f>
        <v>9.7605234031918314E-2</v>
      </c>
      <c r="H37" s="108"/>
    </row>
    <row r="38" spans="1:11" x14ac:dyDescent="0.3">
      <c r="B38" s="147" t="s">
        <v>88</v>
      </c>
      <c r="C38" s="100">
        <f>INDEX('FT PT Employment'!$S$7:$AG$19,MATCH('Regional profile tool'!$B$4,'FT PT Employment'!$B$7:$B$20,0),MATCH('Regional profile tool'!$B38,'FT PT Employment'!$S$7:$AG$7,0))</f>
        <v>300.35199999999998</v>
      </c>
      <c r="D38" s="108">
        <f>INDEX('FT PT Employment'!$S$26:$AG$39,MATCH('Regional profile tool'!$B$4,'FT PT Employment'!$B$26:$B$39,0),MATCH('Regional profile tool'!$B38,'FT PT Employment'!$S$26:$AG$26,0))</f>
        <v>0.27116122316505831</v>
      </c>
      <c r="E38" s="102"/>
      <c r="F38" s="100">
        <f>INDEX('Self-employment'!$B$6:$Q$19,MATCH('Regional profile tool'!$B$4,'Self-employment'!$B$6:$B$19,0),MATCH('Regional profile tool'!$B38,'Self-employment'!$B$6:$Q$6,0))</f>
        <v>113.91200000000001</v>
      </c>
      <c r="G38" s="108">
        <f>INDEX('Self-employment'!$B$24:$Q$37,MATCH('Regional profile tool'!$B$4,'Self-employment'!$B$24:$B$37,0),MATCH('Regional profile tool'!$B38,'Self-employment'!$B$24:$Q$24,0))</f>
        <v>0.10284105733665207</v>
      </c>
      <c r="H38" s="108"/>
    </row>
    <row r="39" spans="1:11" x14ac:dyDescent="0.3">
      <c r="B39" s="147" t="s">
        <v>89</v>
      </c>
      <c r="C39" s="100">
        <f>INDEX('FT PT Employment'!$S$7:$AG$19,MATCH('Regional profile tool'!$B$4,'FT PT Employment'!$B$7:$B$20,0),MATCH('Regional profile tool'!$B39,'FT PT Employment'!$S$7:$AG$7,0))</f>
        <v>314.02300000000002</v>
      </c>
      <c r="D39" s="108">
        <f>INDEX('FT PT Employment'!$S$26:$AG$39,MATCH('Regional profile tool'!$B$4,'FT PT Employment'!$B$26:$B$39,0),MATCH('Regional profile tool'!$B39,'FT PT Employment'!$S$26:$AG$26,0))</f>
        <v>0.27885839826232439</v>
      </c>
      <c r="E39" s="102"/>
      <c r="F39" s="100">
        <f>INDEX('Self-employment'!$B$6:$Q$19,MATCH('Regional profile tool'!$B$4,'Self-employment'!$B$6:$B$19,0),MATCH('Regional profile tool'!$B39,'Self-employment'!$B$6:$Q$6,0))</f>
        <v>119.425</v>
      </c>
      <c r="G39" s="108">
        <f>INDEX('Self-employment'!$B$24:$Q$37,MATCH('Regional profile tool'!$B$4,'Self-employment'!$B$24:$B$37,0),MATCH('Regional profile tool'!$B39,'Self-employment'!$B$24:$Q$24,0))</f>
        <v>0.10605167205102202</v>
      </c>
      <c r="H39" s="108"/>
    </row>
    <row r="40" spans="1:11" x14ac:dyDescent="0.3">
      <c r="B40" s="147" t="s">
        <v>90</v>
      </c>
      <c r="C40" s="100">
        <f>INDEX('FT PT Employment'!$S$7:$AG$19,MATCH('Regional profile tool'!$B$4,'FT PT Employment'!$B$7:$B$20,0),MATCH('Regional profile tool'!$B40,'FT PT Employment'!$S$7:$AG$7,0))</f>
        <v>305.25099999999998</v>
      </c>
      <c r="D40" s="108">
        <f>INDEX('FT PT Employment'!$S$26:$AG$39,MATCH('Regional profile tool'!$B$4,'FT PT Employment'!$B$26:$B$39,0),MATCH('Regional profile tool'!$B40,'FT PT Employment'!$S$26:$AG$26,0))</f>
        <v>0.26811564288255213</v>
      </c>
      <c r="E40" s="102"/>
      <c r="F40" s="100">
        <f>INDEX('Self-employment'!$B$6:$Q$19,MATCH('Regional profile tool'!$B$4,'Self-employment'!$B$6:$B$19,0),MATCH('Regional profile tool'!$B40,'Self-employment'!$B$6:$Q$6,0))</f>
        <v>120.791</v>
      </c>
      <c r="G40" s="108">
        <f>INDEX('Self-employment'!$B$24:$Q$37,MATCH('Regional profile tool'!$B$4,'Self-employment'!$B$24:$B$37,0),MATCH('Regional profile tool'!$B40,'Self-employment'!$B$24:$Q$24,0))</f>
        <v>0.10609615241039784</v>
      </c>
      <c r="H40" s="108"/>
    </row>
    <row r="41" spans="1:11" x14ac:dyDescent="0.3">
      <c r="B41" s="147" t="s">
        <v>91</v>
      </c>
      <c r="C41" s="100">
        <f>INDEX('FT PT Employment'!$S$7:$AG$19,MATCH('Regional profile tool'!$B$4,'FT PT Employment'!$B$7:$B$20,0),MATCH('Regional profile tool'!$B41,'FT PT Employment'!$S$7:$AG$7,0))</f>
        <v>309.91899999999998</v>
      </c>
      <c r="D41" s="108">
        <f>INDEX('FT PT Employment'!$S$26:$AG$39,MATCH('Regional profile tool'!$B$4,'FT PT Employment'!$B$26:$B$39,0),MATCH('Regional profile tool'!$B41,'FT PT Employment'!$S$26:$AG$26,0))</f>
        <v>0.26680308746024889</v>
      </c>
      <c r="E41" s="102"/>
      <c r="F41" s="100">
        <f>INDEX('Self-employment'!$B$6:$Q$19,MATCH('Regional profile tool'!$B$4,'Self-employment'!$B$6:$B$19,0),MATCH('Regional profile tool'!$B41,'Self-employment'!$B$6:$Q$6,0))</f>
        <v>130.685</v>
      </c>
      <c r="G41" s="108">
        <f>INDEX('Self-employment'!$B$24:$Q$37,MATCH('Regional profile tool'!$B$4,'Self-employment'!$B$24:$B$37,0),MATCH('Regional profile tool'!$B41,'Self-employment'!$B$24:$Q$24,0))</f>
        <v>0.11250411070228873</v>
      </c>
      <c r="H41" s="108"/>
    </row>
    <row r="42" spans="1:11" x14ac:dyDescent="0.3">
      <c r="B42" s="147" t="s">
        <v>92</v>
      </c>
      <c r="C42" s="100">
        <f>INDEX('FT PT Employment'!$S$7:$AG$19,MATCH('Regional profile tool'!$B$4,'FT PT Employment'!$B$7:$B$20,0),MATCH('Regional profile tool'!$B42,'FT PT Employment'!$S$7:$AG$7,0))</f>
        <v>336.95</v>
      </c>
      <c r="D42" s="108">
        <f>INDEX('FT PT Employment'!$S$26:$AG$39,MATCH('Regional profile tool'!$B$4,'FT PT Employment'!$B$26:$B$39,0),MATCH('Regional profile tool'!$B42,'FT PT Employment'!$S$26:$AG$26,0))</f>
        <v>0.28586190397008271</v>
      </c>
      <c r="E42" s="102"/>
      <c r="F42" s="100">
        <f>INDEX('Self-employment'!$B$6:$Q$19,MATCH('Regional profile tool'!$B$4,'Self-employment'!$B$6:$B$19,0),MATCH('Regional profile tool'!$B42,'Self-employment'!$B$6:$Q$6,0))</f>
        <v>130.62799999999999</v>
      </c>
      <c r="G42" s="108">
        <f>INDEX('Self-employment'!$B$24:$Q$37,MATCH('Regional profile tool'!$B$4,'Self-employment'!$B$24:$B$37,0),MATCH('Regional profile tool'!$B42,'Self-employment'!$B$24:$Q$24,0))</f>
        <v>0.11082228458763604</v>
      </c>
      <c r="H42" s="108"/>
    </row>
    <row r="43" spans="1:11" x14ac:dyDescent="0.3">
      <c r="B43" s="147" t="s">
        <v>93</v>
      </c>
      <c r="C43" s="100">
        <f>INDEX('FT PT Employment'!$S$7:$AG$19,MATCH('Regional profile tool'!$B$4,'FT PT Employment'!$B$7:$B$20,0),MATCH('Regional profile tool'!$B43,'FT PT Employment'!$S$7:$AG$7,0))</f>
        <v>318.084</v>
      </c>
      <c r="D43" s="108">
        <f>INDEX('FT PT Employment'!$S$26:$AG$39,MATCH('Regional profile tool'!$B$4,'FT PT Employment'!$B$26:$B$39,0),MATCH('Regional profile tool'!$B43,'FT PT Employment'!$S$26:$AG$26,0))</f>
        <v>0.26833836123990201</v>
      </c>
      <c r="E43" s="103"/>
      <c r="F43" s="100">
        <f>INDEX('Self-employment'!$B$6:$Q$19,MATCH('Regional profile tool'!$B$4,'Self-employment'!$B$6:$B$19,0),MATCH('Regional profile tool'!$B43,'Self-employment'!$B$6:$Q$6,0))</f>
        <v>130.59899999999999</v>
      </c>
      <c r="G43" s="108">
        <f>INDEX('Self-employment'!$B$24:$Q$37,MATCH('Regional profile tool'!$B$4,'Self-employment'!$B$24:$B$37,0),MATCH('Regional profile tool'!$B43,'Self-employment'!$B$24:$Q$24,0))</f>
        <v>0.11017442449029176</v>
      </c>
      <c r="H43" s="108"/>
    </row>
    <row r="44" spans="1:11" x14ac:dyDescent="0.3">
      <c r="B44" s="147" t="s">
        <v>94</v>
      </c>
      <c r="C44" s="100">
        <f>INDEX('FT PT Employment'!$S$7:$AG$19,MATCH('Regional profile tool'!$B$4,'FT PT Employment'!$B$7:$B$20,0),MATCH('Regional profile tool'!$B44,'FT PT Employment'!$S$7:$AG$7,0))</f>
        <v>331.17599999999999</v>
      </c>
      <c r="D44" s="108">
        <f>INDEX('FT PT Employment'!$S$26:$AG$39,MATCH('Regional profile tool'!$B$4,'FT PT Employment'!$B$26:$B$39,0),MATCH('Regional profile tool'!$B44,'FT PT Employment'!$S$26:$AG$26,0))</f>
        <v>0.27577133302467799</v>
      </c>
      <c r="E44" s="103"/>
      <c r="F44" s="100">
        <f>INDEX('Self-employment'!$B$6:$Q$19,MATCH('Regional profile tool'!$B$4,'Self-employment'!$B$6:$B$19,0),MATCH('Regional profile tool'!$B44,'Self-employment'!$B$6:$Q$6,0))</f>
        <v>143.125</v>
      </c>
      <c r="G44" s="108">
        <f>INDEX('Self-employment'!$B$24:$Q$37,MATCH('Regional profile tool'!$B$4,'Self-employment'!$B$24:$B$37,0),MATCH('Regional profile tool'!$B44,'Self-employment'!$B$24:$Q$24,0))</f>
        <v>0.11918065330566538</v>
      </c>
      <c r="H44" s="108"/>
    </row>
    <row r="45" spans="1:11" x14ac:dyDescent="0.3">
      <c r="B45" s="147" t="s">
        <v>95</v>
      </c>
      <c r="C45" s="100">
        <f>INDEX('FT PT Employment'!$S$7:$AG$19,MATCH('Regional profile tool'!$B$4,'FT PT Employment'!$B$7:$B$20,0),MATCH('Regional profile tool'!$B45,'FT PT Employment'!$S$7:$AG$7,0))</f>
        <v>321.73399999999998</v>
      </c>
      <c r="D45" s="108">
        <f>INDEX('FT PT Employment'!$S$26:$AG$39,MATCH('Regional profile tool'!$B$4,'FT PT Employment'!$B$26:$B$39,0),MATCH('Regional profile tool'!$B45,'FT PT Employment'!$S$26:$AG$26,0))</f>
        <v>0.26764907984034259</v>
      </c>
      <c r="E45" s="103"/>
      <c r="F45" s="100">
        <f>INDEX('Self-employment'!$B$6:$Q$19,MATCH('Regional profile tool'!$B$4,'Self-employment'!$B$6:$B$19,0),MATCH('Regional profile tool'!$B45,'Self-employment'!$B$6:$Q$6,0))</f>
        <v>149.93899999999999</v>
      </c>
      <c r="G45" s="108">
        <f>INDEX('Self-employment'!$B$24:$Q$37,MATCH('Regional profile tool'!$B$4,'Self-employment'!$B$24:$B$37,0),MATCH('Regional profile tool'!$B45,'Self-employment'!$B$24:$Q$24,0))</f>
        <v>0.12473358545314182</v>
      </c>
      <c r="H45" s="108"/>
    </row>
    <row r="47" spans="1:11" s="122" customFormat="1" x14ac:dyDescent="0.3">
      <c r="A47" s="121"/>
      <c r="B47" s="123"/>
      <c r="C47" s="132"/>
      <c r="K47" s="127"/>
    </row>
    <row r="48" spans="1:11" s="122" customFormat="1" x14ac:dyDescent="0.3">
      <c r="A48" s="121" t="s">
        <v>71</v>
      </c>
      <c r="B48" s="123"/>
      <c r="C48" s="132"/>
      <c r="K48" s="127"/>
    </row>
    <row r="49" spans="1:15" s="122" customFormat="1" x14ac:dyDescent="0.3">
      <c r="B49" s="121"/>
      <c r="K49" s="129"/>
      <c r="L49" s="123"/>
      <c r="M49" s="123"/>
    </row>
    <row r="50" spans="1:15" s="122" customFormat="1" ht="14.4" customHeight="1" thickBot="1" x14ac:dyDescent="0.35">
      <c r="B50" s="99"/>
      <c r="C50" s="113" t="s">
        <v>40</v>
      </c>
      <c r="J50" s="135" t="s">
        <v>78</v>
      </c>
      <c r="K50" s="114"/>
      <c r="L50" s="114"/>
      <c r="M50" s="114"/>
      <c r="N50" s="114"/>
      <c r="O50" s="114"/>
    </row>
    <row r="51" spans="1:15" s="122" customFormat="1" x14ac:dyDescent="0.3">
      <c r="A51" s="133">
        <v>38078</v>
      </c>
      <c r="B51" s="109">
        <v>2004</v>
      </c>
      <c r="C51" s="100">
        <f>INDEX('Average Weekly Earnings'!$B$6:$S$19,MATCH('Regional profile tool'!$B$4,'Average Weekly Earnings'!$B$6:$B$19,0),MATCH('Regional profile tool'!$B51,'Average Weekly Earnings'!$B$6:$S$6,0))</f>
        <v>508.78952879581152</v>
      </c>
      <c r="F51" s="163" t="s">
        <v>70</v>
      </c>
      <c r="G51" s="164"/>
      <c r="H51" s="165"/>
      <c r="K51" s="129"/>
      <c r="L51" s="123"/>
      <c r="M51" s="123"/>
    </row>
    <row r="52" spans="1:15" s="122" customFormat="1" x14ac:dyDescent="0.3">
      <c r="A52" s="133">
        <v>38443</v>
      </c>
      <c r="B52" s="109">
        <v>2005</v>
      </c>
      <c r="C52" s="100">
        <f>INDEX('Average Weekly Earnings'!$B$6:$S$19,MATCH('Regional profile tool'!$B$4,'Average Weekly Earnings'!$B$6:$B$19,0),MATCH('Regional profile tool'!$B52,'Average Weekly Earnings'!$B$6:$S$6,0))</f>
        <v>519.27789203084842</v>
      </c>
      <c r="F52" s="166"/>
      <c r="G52" s="167"/>
      <c r="H52" s="168"/>
      <c r="K52" s="129"/>
      <c r="L52" s="123"/>
      <c r="M52" s="123"/>
    </row>
    <row r="53" spans="1:15" s="122" customFormat="1" x14ac:dyDescent="0.3">
      <c r="A53" s="133">
        <v>38807</v>
      </c>
      <c r="B53" s="110" t="s">
        <v>60</v>
      </c>
      <c r="C53" s="111">
        <f>INDEX('Average Weekly Earnings'!$B$6:$S$19,MATCH('Regional profile tool'!$B$4,'Average Weekly Earnings'!$B$6:$B$19,0),MATCH('Regional profile tool'!$B53,'Average Weekly Earnings'!$B$6:$S$6,0))</f>
        <v>521.55743073047847</v>
      </c>
      <c r="F53" s="166"/>
      <c r="G53" s="167"/>
      <c r="H53" s="168"/>
      <c r="K53" s="129"/>
      <c r="L53" s="123"/>
      <c r="M53" s="123"/>
    </row>
    <row r="54" spans="1:15" s="122" customFormat="1" x14ac:dyDescent="0.3">
      <c r="A54" s="133">
        <v>38808</v>
      </c>
      <c r="B54" s="109">
        <v>2006</v>
      </c>
      <c r="C54" s="100">
        <f>INDEX('Average Weekly Earnings'!$B$6:$S$19,MATCH('Regional profile tool'!$B$4,'Average Weekly Earnings'!$B$6:$B$19,0),MATCH('Regional profile tool'!$B54,'Average Weekly Earnings'!$B$6:$S$6,0))</f>
        <v>519.69899244332498</v>
      </c>
      <c r="F54" s="166"/>
      <c r="G54" s="167"/>
      <c r="H54" s="168"/>
      <c r="K54" s="129"/>
      <c r="L54" s="123"/>
      <c r="M54" s="123"/>
    </row>
    <row r="55" spans="1:15" s="122" customFormat="1" x14ac:dyDescent="0.3">
      <c r="A55" s="133">
        <v>39173</v>
      </c>
      <c r="B55" s="109">
        <v>2007</v>
      </c>
      <c r="C55" s="100">
        <f>INDEX('Average Weekly Earnings'!$B$6:$S$19,MATCH('Regional profile tool'!$B$4,'Average Weekly Earnings'!$B$6:$B$19,0),MATCH('Regional profile tool'!$B55,'Average Weekly Earnings'!$B$6:$S$6,0))</f>
        <v>517.95833333333337</v>
      </c>
      <c r="F55" s="166"/>
      <c r="G55" s="167"/>
      <c r="H55" s="168"/>
      <c r="K55" s="129"/>
      <c r="L55" s="123"/>
      <c r="M55" s="123"/>
    </row>
    <row r="56" spans="1:15" s="122" customFormat="1" x14ac:dyDescent="0.3">
      <c r="A56" s="133">
        <v>39539</v>
      </c>
      <c r="B56" s="109">
        <v>2008</v>
      </c>
      <c r="C56" s="100">
        <f>INDEX('Average Weekly Earnings'!$B$6:$S$19,MATCH('Regional profile tool'!$B$4,'Average Weekly Earnings'!$B$6:$B$19,0),MATCH('Regional profile tool'!$B56,'Average Weekly Earnings'!$B$6:$S$6,0))</f>
        <v>529.13309523809528</v>
      </c>
      <c r="F56" s="166"/>
      <c r="G56" s="167"/>
      <c r="H56" s="168"/>
      <c r="K56" s="129"/>
      <c r="L56" s="123"/>
      <c r="M56" s="123"/>
    </row>
    <row r="57" spans="1:15" s="122" customFormat="1" x14ac:dyDescent="0.3">
      <c r="A57" s="133">
        <v>39904</v>
      </c>
      <c r="B57" s="109">
        <v>2009</v>
      </c>
      <c r="C57" s="100">
        <f>INDEX('Average Weekly Earnings'!$B$6:$S$19,MATCH('Regional profile tool'!$B$4,'Average Weekly Earnings'!$B$6:$B$19,0),MATCH('Regional profile tool'!$B57,'Average Weekly Earnings'!$B$6:$S$6,0))</f>
        <v>537.41744186046515</v>
      </c>
      <c r="F57" s="166"/>
      <c r="G57" s="167"/>
      <c r="H57" s="168"/>
      <c r="K57" s="129"/>
      <c r="L57" s="123"/>
      <c r="M57" s="123"/>
    </row>
    <row r="58" spans="1:15" s="122" customFormat="1" x14ac:dyDescent="0.3">
      <c r="A58" s="133">
        <v>40269</v>
      </c>
      <c r="B58" s="109">
        <v>2010</v>
      </c>
      <c r="C58" s="100">
        <f>INDEX('Average Weekly Earnings'!$B$6:$S$19,MATCH('Regional profile tool'!$B$4,'Average Weekly Earnings'!$B$6:$B$19,0),MATCH('Regional profile tool'!$B58,'Average Weekly Earnings'!$B$6:$S$6,0))</f>
        <v>523.92780269058289</v>
      </c>
      <c r="F58" s="166"/>
      <c r="G58" s="167"/>
      <c r="H58" s="168"/>
      <c r="K58" s="129"/>
      <c r="L58" s="123"/>
      <c r="M58" s="123"/>
    </row>
    <row r="59" spans="1:15" s="122" customFormat="1" x14ac:dyDescent="0.3">
      <c r="A59" s="133">
        <v>40633</v>
      </c>
      <c r="B59" s="110" t="s">
        <v>61</v>
      </c>
      <c r="C59" s="111">
        <f>INDEX('Average Weekly Earnings'!$B$6:$S$19,MATCH('Regional profile tool'!$B$4,'Average Weekly Earnings'!$B$6:$B$19,0),MATCH('Regional profile tool'!$B59,'Average Weekly Earnings'!$B$6:$S$6,0))</f>
        <v>509.92339055793991</v>
      </c>
      <c r="F59" s="166"/>
      <c r="G59" s="167"/>
      <c r="H59" s="168"/>
      <c r="L59" s="123"/>
      <c r="M59" s="123"/>
    </row>
    <row r="60" spans="1:15" s="122" customFormat="1" x14ac:dyDescent="0.3">
      <c r="A60" s="133">
        <v>40634</v>
      </c>
      <c r="B60" s="109">
        <v>2011</v>
      </c>
      <c r="C60" s="100">
        <f>INDEX('Average Weekly Earnings'!$B$6:$S$19,MATCH('Regional profile tool'!$B$4,'Average Weekly Earnings'!$B$6:$B$19,0),MATCH('Regional profile tool'!$B60,'Average Weekly Earnings'!$B$6:$S$6,0))</f>
        <v>507.20922746781116</v>
      </c>
      <c r="F60" s="166"/>
      <c r="G60" s="167"/>
      <c r="H60" s="168"/>
      <c r="L60" s="123"/>
      <c r="M60" s="123"/>
    </row>
    <row r="61" spans="1:15" s="122" customFormat="1" x14ac:dyDescent="0.3">
      <c r="A61" s="133">
        <v>41000</v>
      </c>
      <c r="B61" s="109">
        <v>2012</v>
      </c>
      <c r="C61" s="112">
        <f>INDEX('Average Weekly Earnings'!$B$6:$S$19,MATCH('Regional profile tool'!$B$4,'Average Weekly Earnings'!$B$6:$B$19,0),MATCH('Regional profile tool'!$B61,'Average Weekly Earnings'!$B$6:$S$6,0))</f>
        <v>499.44229166666668</v>
      </c>
      <c r="D61" s="134"/>
      <c r="E61" s="128"/>
      <c r="F61" s="166"/>
      <c r="G61" s="167"/>
      <c r="H61" s="168"/>
      <c r="L61" s="123"/>
      <c r="M61" s="123"/>
    </row>
    <row r="62" spans="1:15" s="122" customFormat="1" x14ac:dyDescent="0.3">
      <c r="A62" s="133">
        <v>41365</v>
      </c>
      <c r="B62" s="109">
        <v>2013</v>
      </c>
      <c r="C62" s="112">
        <f>INDEX('Average Weekly Earnings'!$B$6:$S$19,MATCH('Regional profile tool'!$B$4,'Average Weekly Earnings'!$B$6:$B$19,0),MATCH('Regional profile tool'!$B62,'Average Weekly Earnings'!$B$6:$S$6,0))</f>
        <v>506.30600203458806</v>
      </c>
      <c r="D62" s="134"/>
      <c r="E62" s="128"/>
      <c r="F62" s="166"/>
      <c r="G62" s="167"/>
      <c r="H62" s="168"/>
      <c r="L62" s="123"/>
      <c r="M62" s="123"/>
    </row>
    <row r="63" spans="1:15" s="122" customFormat="1" x14ac:dyDescent="0.3">
      <c r="A63" s="133">
        <v>41730</v>
      </c>
      <c r="B63" s="109">
        <v>2014</v>
      </c>
      <c r="C63" s="112">
        <f>INDEX('Average Weekly Earnings'!$B$6:$S$19,MATCH('Regional profile tool'!$B$4,'Average Weekly Earnings'!$B$6:$B$19,0),MATCH('Regional profile tool'!$B63,'Average Weekly Earnings'!$B$6:$S$6,0))</f>
        <v>501.93986013986017</v>
      </c>
      <c r="F63" s="166"/>
      <c r="G63" s="167"/>
      <c r="H63" s="168"/>
      <c r="L63" s="123"/>
      <c r="M63" s="123"/>
    </row>
    <row r="64" spans="1:15" s="122" customFormat="1" x14ac:dyDescent="0.3">
      <c r="A64" s="133">
        <v>42095</v>
      </c>
      <c r="B64" s="109">
        <v>2015</v>
      </c>
      <c r="C64" s="112">
        <f>INDEX('Average Weekly Earnings'!$B$6:$S$19,MATCH('Regional profile tool'!$B$4,'Average Weekly Earnings'!$B$6:$B$19,0),MATCH('Regional profile tool'!$B64,'Average Weekly Earnings'!$B$6:$S$6,0))</f>
        <v>512.33473473473475</v>
      </c>
      <c r="F64" s="166"/>
      <c r="G64" s="167"/>
      <c r="H64" s="168"/>
    </row>
    <row r="65" spans="1:13" s="122" customFormat="1" ht="15" thickBot="1" x14ac:dyDescent="0.35">
      <c r="A65" s="133">
        <v>42461</v>
      </c>
      <c r="B65" s="109">
        <v>2016</v>
      </c>
      <c r="C65" s="112">
        <f>INDEX('Average Weekly Earnings'!$B$6:$S$19,MATCH('Regional profile tool'!$B$4,'Average Weekly Earnings'!$B$6:$B$19,0),MATCH('Regional profile tool'!$B65,'Average Weekly Earnings'!$B$6:$S$6,0))</f>
        <v>517.95369261477049</v>
      </c>
      <c r="F65" s="169"/>
      <c r="G65" s="170"/>
      <c r="H65" s="171"/>
    </row>
    <row r="66" spans="1:13" s="122" customFormat="1" x14ac:dyDescent="0.3">
      <c r="A66" s="133">
        <v>42826</v>
      </c>
      <c r="B66" s="109">
        <v>2017</v>
      </c>
      <c r="C66" s="112">
        <f>INDEX('Average Weekly Earnings'!$B$6:$S$19,MATCH('Regional profile tool'!$B$4,'Average Weekly Earnings'!$B$6:$B$19,0),MATCH('Regional profile tool'!$B66,'Average Weekly Earnings'!$B$6:$S$6,0))</f>
        <v>516.34732750242961</v>
      </c>
    </row>
    <row r="67" spans="1:13" s="122" customFormat="1" x14ac:dyDescent="0.3">
      <c r="A67" s="133">
        <v>43191</v>
      </c>
      <c r="B67" s="109">
        <v>2018</v>
      </c>
      <c r="C67" s="112">
        <f>INDEX('Average Weekly Earnings'!$B$6:$S$19,MATCH('Regional profile tool'!$B$4,'Average Weekly Earnings'!$B$6:$B$19,0),MATCH('Regional profile tool'!$B67,'Average Weekly Earnings'!$B$6:$S$6,0))</f>
        <v>511.6</v>
      </c>
    </row>
    <row r="68" spans="1:13" s="122" customFormat="1" x14ac:dyDescent="0.3">
      <c r="B68" s="123"/>
    </row>
    <row r="69" spans="1:13" x14ac:dyDescent="0.3">
      <c r="A69" s="59"/>
    </row>
    <row r="70" spans="1:13" x14ac:dyDescent="0.3">
      <c r="A70" s="59" t="s">
        <v>64</v>
      </c>
    </row>
    <row r="72" spans="1:13" x14ac:dyDescent="0.3">
      <c r="B72" s="99"/>
      <c r="C72" s="172" t="s">
        <v>26</v>
      </c>
      <c r="D72" s="172"/>
      <c r="E72" s="107"/>
      <c r="F72" s="172" t="s">
        <v>27</v>
      </c>
      <c r="G72" s="172"/>
      <c r="H72" s="120"/>
      <c r="I72" s="172" t="s">
        <v>28</v>
      </c>
      <c r="J72" s="172"/>
      <c r="K72" s="120"/>
      <c r="L72" s="172" t="s">
        <v>29</v>
      </c>
      <c r="M72" s="172"/>
    </row>
    <row r="73" spans="1:13" x14ac:dyDescent="0.3">
      <c r="B73" s="99"/>
      <c r="C73" s="116" t="s">
        <v>25</v>
      </c>
      <c r="D73" s="116" t="s">
        <v>24</v>
      </c>
      <c r="E73" s="107"/>
      <c r="F73" s="116" t="s">
        <v>25</v>
      </c>
      <c r="G73" s="116" t="s">
        <v>24</v>
      </c>
      <c r="H73" s="116"/>
      <c r="I73" s="116" t="s">
        <v>25</v>
      </c>
      <c r="J73" s="116" t="s">
        <v>24</v>
      </c>
      <c r="K73" s="116"/>
      <c r="L73" s="116" t="s">
        <v>25</v>
      </c>
      <c r="M73" s="116" t="s">
        <v>24</v>
      </c>
    </row>
    <row r="74" spans="1:13" x14ac:dyDescent="0.3">
      <c r="B74" s="147" t="s">
        <v>81</v>
      </c>
      <c r="C74" s="101">
        <f>INDEX(Employment!$B$62:$Q$75,MATCH('Regional profile tool'!$B$4,Employment!$B$62:$B$75,0),MATCH('Regional profile tool'!$B74,Employment!$B$62:$Q$62,0))</f>
        <v>73.564357550707825</v>
      </c>
      <c r="D74" s="101">
        <f>INDEX(Employment!$B$100:$Q$113,MATCH('Regional profile tool'!$B$4,Employment!$B$100:$B$113,0),MATCH('Regional profile tool'!$B74,Employment!$B$100:$Q$100,0))</f>
        <v>63.406777008113622</v>
      </c>
      <c r="E74" s="115"/>
      <c r="F74" s="101">
        <f>INDEX(Unemployment!$B$62:$Q$75,MATCH('Regional profile tool'!$B$4,Unemployment!$B$62:$B$75,0),MATCH('Regional profile tool'!$B74,Unemployment!$B$62:$Q$62,0))</f>
        <v>6.5416049585870217</v>
      </c>
      <c r="G74" s="101">
        <f>INDEX(Unemployment!$B$100:$Q$113,MATCH('Regional profile tool'!$B$4,Unemployment!$B$100:$B$113,0),MATCH('Regional profile tool'!$B74,Unemployment!$B$100:$Q$100,0))</f>
        <v>5.0374234275689513</v>
      </c>
      <c r="H74" s="101"/>
      <c r="I74" s="117">
        <f>INDEX('FT PT Employment'!$S$66:$AG$79,MATCH('Regional profile tool'!$B$4,'FT PT Employment'!$B$66:$B$79,0),MATCH('Regional profile tool'!$B74,'FT PT Employment'!$S$66:$AG$66,0))*100</f>
        <v>10.044538051862684</v>
      </c>
      <c r="J74" s="117">
        <f>INDEX('FT PT Employment'!$S$106:$AG$119,MATCH('Regional profile tool'!$B$4,'FT PT Employment'!$B$106:$B$119,0),MATCH('Regional profile tool'!$B74,'FT PT Employment'!$S$106:$AG$106,0))*100</f>
        <v>43.335838171077263</v>
      </c>
      <c r="K74" s="118"/>
      <c r="L74" s="101">
        <f>INDEX('Self-employment'!$B$62:$Q$75,MATCH('Regional profile tool'!$B$4,'Self-employment'!$B$62:$B$75,0),MATCH('Regional profile tool'!$B74,'Self-employment'!$B$62:$Q$62,0))*100</f>
        <v>12.52297331741411</v>
      </c>
      <c r="M74" s="101">
        <f>INDEX('Self-employment'!$B$100:$Q$113,MATCH('Regional profile tool'!$B$4,'Self-employment'!$B$100:$B$113,0),MATCH('Regional profile tool'!$B74,'Self-employment'!$B$100:$Q$100,0))*100</f>
        <v>4.2278127845151818</v>
      </c>
    </row>
    <row r="75" spans="1:13" x14ac:dyDescent="0.3">
      <c r="B75" s="147" t="s">
        <v>82</v>
      </c>
      <c r="C75" s="101">
        <f>INDEX(Employment!$B$62:$Q$75,MATCH('Regional profile tool'!$B$4,Employment!$B$62:$B$75,0),MATCH('Regional profile tool'!$B75,Employment!$B$62:$Q$62,0))</f>
        <v>73.625783481804334</v>
      </c>
      <c r="D75" s="101">
        <f>INDEX(Employment!$B$100:$Q$113,MATCH('Regional profile tool'!$B$4,Employment!$B$100:$B$113,0),MATCH('Regional profile tool'!$B75,Employment!$B$100:$Q$100,0))</f>
        <v>63.996958101469048</v>
      </c>
      <c r="E75" s="115"/>
      <c r="F75" s="101">
        <f>INDEX(Unemployment!$B$62:$Q$75,MATCH('Regional profile tool'!$B$4,Unemployment!$B$62:$B$75,0),MATCH('Regional profile tool'!$B75,Unemployment!$B$62:$Q$62,0))</f>
        <v>7.0438550424236226</v>
      </c>
      <c r="G75" s="101">
        <f>INDEX(Unemployment!$B$100:$Q$113,MATCH('Regional profile tool'!$B$4,Unemployment!$B$100:$B$113,0),MATCH('Regional profile tool'!$B75,Unemployment!$B$100:$Q$100,0))</f>
        <v>5.0420659757621964</v>
      </c>
      <c r="H75" s="101"/>
      <c r="I75" s="117">
        <f>INDEX('FT PT Employment'!$S$66:$AG$79,MATCH('Regional profile tool'!$B$4,'FT PT Employment'!$B$66:$B$79,0),MATCH('Regional profile tool'!$B75,'FT PT Employment'!$S$66:$AG$66,0))*100</f>
        <v>10.550726280072794</v>
      </c>
      <c r="J75" s="117">
        <f>INDEX('FT PT Employment'!$S$106:$AG$119,MATCH('Regional profile tool'!$B$4,'FT PT Employment'!$B$106:$B$119,0),MATCH('Regional profile tool'!$B75,'FT PT Employment'!$S$106:$AG$106,0))*100</f>
        <v>41.484208993236962</v>
      </c>
      <c r="K75" s="119"/>
      <c r="L75" s="101">
        <f>INDEX('Self-employment'!$B$62:$Q$75,MATCH('Regional profile tool'!$B$4,'Self-employment'!$B$62:$B$75,0),MATCH('Regional profile tool'!$B75,'Self-employment'!$B$62:$Q$62,0))*100</f>
        <v>13.059875609121999</v>
      </c>
      <c r="M75" s="101">
        <f>INDEX('Self-employment'!$B$100:$Q$113,MATCH('Regional profile tool'!$B$4,'Self-employment'!$B$100:$B$113,0),MATCH('Regional profile tool'!$B75,'Self-employment'!$B$100:$Q$100,0))*100</f>
        <v>4.8175921188741464</v>
      </c>
    </row>
    <row r="76" spans="1:13" x14ac:dyDescent="0.3">
      <c r="B76" s="147" t="s">
        <v>83</v>
      </c>
      <c r="C76" s="101">
        <f>INDEX(Employment!$B$62:$Q$75,MATCH('Regional profile tool'!$B$4,Employment!$B$62:$B$75,0),MATCH('Regional profile tool'!$B76,Employment!$B$62:$Q$62,0))</f>
        <v>74.354803824025609</v>
      </c>
      <c r="D76" s="101">
        <f>INDEX(Employment!$B$100:$Q$113,MATCH('Regional profile tool'!$B$4,Employment!$B$100:$B$113,0),MATCH('Regional profile tool'!$B76,Employment!$B$100:$Q$100,0))</f>
        <v>64.39349929183571</v>
      </c>
      <c r="E76" s="115"/>
      <c r="F76" s="101">
        <f>INDEX(Unemployment!$B$62:$Q$75,MATCH('Regional profile tool'!$B$4,Unemployment!$B$62:$B$75,0),MATCH('Regional profile tool'!$B76,Unemployment!$B$62:$Q$62,0))</f>
        <v>7.6204185985259594</v>
      </c>
      <c r="G76" s="101">
        <f>INDEX(Unemployment!$B$100:$Q$113,MATCH('Regional profile tool'!$B$4,Unemployment!$B$100:$B$113,0),MATCH('Regional profile tool'!$B76,Unemployment!$B$100:$Q$100,0))</f>
        <v>5.5083521083110183</v>
      </c>
      <c r="H76" s="101"/>
      <c r="I76" s="117">
        <f>INDEX('FT PT Employment'!$S$66:$AG$79,MATCH('Regional profile tool'!$B$4,'FT PT Employment'!$B$66:$B$79,0),MATCH('Regional profile tool'!$B76,'FT PT Employment'!$S$66:$AG$66,0))*100</f>
        <v>11.081944649265104</v>
      </c>
      <c r="J76" s="117">
        <f>INDEX('FT PT Employment'!$S$106:$AG$119,MATCH('Regional profile tool'!$B$4,'FT PT Employment'!$B$106:$B$119,0),MATCH('Regional profile tool'!$B76,'FT PT Employment'!$S$106:$AG$106,0))*100</f>
        <v>41.482451921748122</v>
      </c>
      <c r="K76" s="119"/>
      <c r="L76" s="101">
        <f>INDEX('Self-employment'!$B$62:$Q$75,MATCH('Regional profile tool'!$B$4,'Self-employment'!$B$62:$B$75,0),MATCH('Regional profile tool'!$B76,'Self-employment'!$B$62:$Q$62,0))*100</f>
        <v>13.044454275836079</v>
      </c>
      <c r="M76" s="101">
        <f>INDEX('Self-employment'!$B$100:$Q$113,MATCH('Regional profile tool'!$B$4,'Self-employment'!$B$100:$B$113,0),MATCH('Regional profile tool'!$B76,'Self-employment'!$B$100:$Q$100,0))*100</f>
        <v>4.8003626252743183</v>
      </c>
    </row>
    <row r="77" spans="1:13" x14ac:dyDescent="0.3">
      <c r="B77" s="147" t="s">
        <v>84</v>
      </c>
      <c r="C77" s="101">
        <f>INDEX(Employment!$B$62:$Q$75,MATCH('Regional profile tool'!$B$4,Employment!$B$62:$B$75,0),MATCH('Regional profile tool'!$B77,Employment!$B$62:$Q$62,0))</f>
        <v>73.938501196833002</v>
      </c>
      <c r="D77" s="101">
        <f>INDEX(Employment!$B$100:$Q$113,MATCH('Regional profile tool'!$B$4,Employment!$B$100:$B$113,0),MATCH('Regional profile tool'!$B77,Employment!$B$100:$Q$100,0))</f>
        <v>64.864503609537437</v>
      </c>
      <c r="E77" s="115"/>
      <c r="F77" s="101">
        <f>INDEX(Unemployment!$B$62:$Q$75,MATCH('Regional profile tool'!$B$4,Unemployment!$B$62:$B$75,0),MATCH('Regional profile tool'!$B77,Unemployment!$B$62:$Q$62,0))</f>
        <v>7.0344959400033682</v>
      </c>
      <c r="G77" s="101">
        <f>INDEX(Unemployment!$B$100:$Q$113,MATCH('Regional profile tool'!$B$4,Unemployment!$B$100:$B$113,0),MATCH('Regional profile tool'!$B77,Unemployment!$B$100:$Q$100,0))</f>
        <v>5.6185165506889021</v>
      </c>
      <c r="H77" s="101"/>
      <c r="I77" s="117">
        <f>INDEX('FT PT Employment'!$S$66:$AG$79,MATCH('Regional profile tool'!$B$4,'FT PT Employment'!$B$66:$B$79,0),MATCH('Regional profile tool'!$B77,'FT PT Employment'!$S$66:$AG$66,0))*100</f>
        <v>9.923914480071403</v>
      </c>
      <c r="J77" s="117">
        <f>INDEX('FT PT Employment'!$S$106:$AG$119,MATCH('Regional profile tool'!$B$4,'FT PT Employment'!$B$106:$B$119,0),MATCH('Regional profile tool'!$B77,'FT PT Employment'!$S$106:$AG$106,0))*100</f>
        <v>42.191579173657914</v>
      </c>
      <c r="K77" s="119"/>
      <c r="L77" s="101">
        <f>INDEX('Self-employment'!$B$62:$Q$75,MATCH('Regional profile tool'!$B$4,'Self-employment'!$B$62:$B$75,0),MATCH('Regional profile tool'!$B77,'Self-employment'!$B$62:$Q$62,0))*100</f>
        <v>13.110434142703998</v>
      </c>
      <c r="M77" s="101">
        <f>INDEX('Self-employment'!$B$100:$Q$113,MATCH('Regional profile tool'!$B$4,'Self-employment'!$B$100:$B$113,0),MATCH('Regional profile tool'!$B77,'Self-employment'!$B$100:$Q$100,0))*100</f>
        <v>5.0433502580611078</v>
      </c>
    </row>
    <row r="78" spans="1:13" x14ac:dyDescent="0.3">
      <c r="B78" s="147" t="s">
        <v>85</v>
      </c>
      <c r="C78" s="101">
        <f>INDEX(Employment!$B$62:$Q$75,MATCH('Regional profile tool'!$B$4,Employment!$B$62:$B$75,0),MATCH('Regional profile tool'!$B78,Employment!$B$62:$Q$62,0))</f>
        <v>72.565637887259868</v>
      </c>
      <c r="D78" s="101">
        <f>INDEX(Employment!$B$100:$Q$113,MATCH('Regional profile tool'!$B$4,Employment!$B$100:$B$113,0),MATCH('Regional profile tool'!$B78,Employment!$B$100:$Q$100,0))</f>
        <v>64.00205954609126</v>
      </c>
      <c r="E78" s="115"/>
      <c r="F78" s="101">
        <f>INDEX(Unemployment!$B$62:$Q$75,MATCH('Regional profile tool'!$B$4,Unemployment!$B$62:$B$75,0),MATCH('Regional profile tool'!$B78,Unemployment!$B$62:$Q$62,0))</f>
        <v>8.5971077152216537</v>
      </c>
      <c r="G78" s="101">
        <f>INDEX(Unemployment!$B$100:$Q$113,MATCH('Regional profile tool'!$B$4,Unemployment!$B$100:$B$113,0),MATCH('Regional profile tool'!$B78,Unemployment!$B$100:$Q$100,0))</f>
        <v>7.4771217462039044</v>
      </c>
      <c r="H78" s="101"/>
      <c r="I78" s="117">
        <f>INDEX('FT PT Employment'!$S$66:$AG$79,MATCH('Regional profile tool'!$B$4,'FT PT Employment'!$B$66:$B$79,0),MATCH('Regional profile tool'!$B78,'FT PT Employment'!$S$66:$AG$66,0))*100</f>
        <v>10.268141350635471</v>
      </c>
      <c r="J78" s="117">
        <f>INDEX('FT PT Employment'!$S$106:$AG$119,MATCH('Regional profile tool'!$B$4,'FT PT Employment'!$B$106:$B$119,0),MATCH('Regional profile tool'!$B78,'FT PT Employment'!$S$106:$AG$106,0))*100</f>
        <v>42.469123139283354</v>
      </c>
      <c r="K78" s="119"/>
      <c r="L78" s="101">
        <f>INDEX('Self-employment'!$B$62:$Q$75,MATCH('Regional profile tool'!$B$4,'Self-employment'!$B$62:$B$75,0),MATCH('Regional profile tool'!$B78,'Self-employment'!$B$62:$Q$62,0))*100</f>
        <v>13.148294140737098</v>
      </c>
      <c r="M78" s="101">
        <f>INDEX('Self-employment'!$B$100:$Q$113,MATCH('Regional profile tool'!$B$4,'Self-employment'!$B$100:$B$113,0),MATCH('Regional profile tool'!$B78,'Self-employment'!$B$100:$Q$100,0))*100</f>
        <v>5.3872177214772536</v>
      </c>
    </row>
    <row r="79" spans="1:13" x14ac:dyDescent="0.3">
      <c r="B79" s="147" t="s">
        <v>86</v>
      </c>
      <c r="C79" s="101">
        <f>INDEX(Employment!$B$62:$Q$75,MATCH('Regional profile tool'!$B$4,Employment!$B$62:$B$75,0),MATCH('Regional profile tool'!$B79,Employment!$B$62:$Q$62,0))</f>
        <v>69.229755647628949</v>
      </c>
      <c r="D79" s="101">
        <f>INDEX(Employment!$B$100:$Q$113,MATCH('Regional profile tool'!$B$4,Employment!$B$100:$B$113,0),MATCH('Regional profile tool'!$B79,Employment!$B$100:$Q$100,0))</f>
        <v>62.565144610365287</v>
      </c>
      <c r="E79" s="115"/>
      <c r="F79" s="101">
        <f>INDEX(Unemployment!$B$62:$Q$75,MATCH('Regional profile tool'!$B$4,Unemployment!$B$62:$B$75,0),MATCH('Regional profile tool'!$B79,Unemployment!$B$62:$Q$62,0))</f>
        <v>11.27684818612709</v>
      </c>
      <c r="G79" s="101">
        <f>INDEX(Unemployment!$B$100:$Q$113,MATCH('Regional profile tool'!$B$4,Unemployment!$B$100:$B$113,0),MATCH('Regional profile tool'!$B79,Unemployment!$B$100:$Q$100,0))</f>
        <v>7.9267496443323404</v>
      </c>
      <c r="H79" s="101"/>
      <c r="I79" s="117">
        <f>INDEX('FT PT Employment'!$S$66:$AG$79,MATCH('Regional profile tool'!$B$4,'FT PT Employment'!$B$66:$B$79,0),MATCH('Regional profile tool'!$B79,'FT PT Employment'!$S$66:$AG$66,0))*100</f>
        <v>11.360671320209221</v>
      </c>
      <c r="J79" s="117">
        <f>INDEX('FT PT Employment'!$S$106:$AG$119,MATCH('Regional profile tool'!$B$4,'FT PT Employment'!$B$106:$B$119,0),MATCH('Regional profile tool'!$B79,'FT PT Employment'!$S$106:$AG$106,0))*100</f>
        <v>42.758691473678319</v>
      </c>
      <c r="K79" s="119"/>
      <c r="L79" s="101">
        <f>INDEX('Self-employment'!$B$62:$Q$75,MATCH('Regional profile tool'!$B$4,'Self-employment'!$B$62:$B$75,0),MATCH('Regional profile tool'!$B79,'Self-employment'!$B$62:$Q$62,0))*100</f>
        <v>13.142447561702983</v>
      </c>
      <c r="M79" s="101">
        <f>INDEX('Self-employment'!$B$100:$Q$113,MATCH('Regional profile tool'!$B$4,'Self-employment'!$B$100:$B$113,0),MATCH('Regional profile tool'!$B79,'Self-employment'!$B$100:$Q$100,0))*100</f>
        <v>5.6513706682590925</v>
      </c>
    </row>
    <row r="80" spans="1:13" x14ac:dyDescent="0.3">
      <c r="B80" s="147" t="s">
        <v>87</v>
      </c>
      <c r="C80" s="101">
        <f>INDEX(Employment!$B$62:$Q$75,MATCH('Regional profile tool'!$B$4,Employment!$B$62:$B$75,0),MATCH('Regional profile tool'!$B80,Employment!$B$62:$Q$62,0))</f>
        <v>69.842306672408057</v>
      </c>
      <c r="D80" s="101">
        <f>INDEX(Employment!$B$100:$Q$113,MATCH('Regional profile tool'!$B$4,Employment!$B$100:$B$113,0),MATCH('Regional profile tool'!$B80,Employment!$B$100:$Q$100,0))</f>
        <v>62.096181498641954</v>
      </c>
      <c r="E80" s="115"/>
      <c r="F80" s="101">
        <f>INDEX(Unemployment!$B$62:$Q$75,MATCH('Regional profile tool'!$B$4,Unemployment!$B$62:$B$75,0),MATCH('Regional profile tool'!$B80,Unemployment!$B$62:$Q$62,0))</f>
        <v>11.417660694706074</v>
      </c>
      <c r="G80" s="101">
        <f>INDEX(Unemployment!$B$100:$Q$113,MATCH('Regional profile tool'!$B$4,Unemployment!$B$100:$B$113,0),MATCH('Regional profile tool'!$B80,Unemployment!$B$100:$Q$100,0))</f>
        <v>8.35548418377698</v>
      </c>
      <c r="H80" s="101"/>
      <c r="I80" s="117">
        <f>INDEX('FT PT Employment'!$S$66:$AG$79,MATCH('Regional profile tool'!$B$4,'FT PT Employment'!$B$66:$B$79,0),MATCH('Regional profile tool'!$B80,'FT PT Employment'!$S$66:$AG$66,0))*100</f>
        <v>11.317143932209508</v>
      </c>
      <c r="J80" s="117">
        <f>INDEX('FT PT Employment'!$S$106:$AG$119,MATCH('Regional profile tool'!$B$4,'FT PT Employment'!$B$106:$B$119,0),MATCH('Regional profile tool'!$B80,'FT PT Employment'!$S$106:$AG$106,0))*100</f>
        <v>43.726044564848287</v>
      </c>
      <c r="K80" s="119"/>
      <c r="L80" s="101">
        <f>INDEX('Self-employment'!$B$62:$Q$75,MATCH('Regional profile tool'!$B$4,'Self-employment'!$B$62:$B$75,0),MATCH('Regional profile tool'!$B80,'Self-employment'!$B$62:$Q$62,0))*100</f>
        <v>12.719570810043262</v>
      </c>
      <c r="M80" s="101">
        <f>INDEX('Self-employment'!$B$100:$Q$113,MATCH('Regional profile tool'!$B$4,'Self-employment'!$B$100:$B$113,0),MATCH('Regional profile tool'!$B80,'Self-employment'!$B$100:$Q$100,0))*100</f>
        <v>6.4999315223978043</v>
      </c>
    </row>
    <row r="81" spans="2:13" x14ac:dyDescent="0.3">
      <c r="B81" s="147" t="s">
        <v>88</v>
      </c>
      <c r="C81" s="101">
        <f>INDEX(Employment!$B$62:$Q$75,MATCH('Regional profile tool'!$B$4,Employment!$B$62:$B$75,0),MATCH('Regional profile tool'!$B81,Employment!$B$62:$Q$62,0))</f>
        <v>69.396773024018614</v>
      </c>
      <c r="D81" s="101">
        <f>INDEX(Employment!$B$100:$Q$113,MATCH('Regional profile tool'!$B$4,Employment!$B$100:$B$113,0),MATCH('Regional profile tool'!$B81,Employment!$B$100:$Q$100,0))</f>
        <v>60.94467985296609</v>
      </c>
      <c r="E81" s="115"/>
      <c r="F81" s="101">
        <f>INDEX(Unemployment!$B$62:$Q$75,MATCH('Regional profile tool'!$B$4,Unemployment!$B$62:$B$75,0),MATCH('Regional profile tool'!$B81,Unemployment!$B$62:$Q$62,0))</f>
        <v>12.248748515663957</v>
      </c>
      <c r="G81" s="101">
        <f>INDEX(Unemployment!$B$100:$Q$113,MATCH('Regional profile tool'!$B$4,Unemployment!$B$100:$B$113,0),MATCH('Regional profile tool'!$B81,Unemployment!$B$100:$Q$100,0))</f>
        <v>8.9677678306545907</v>
      </c>
      <c r="H81" s="101"/>
      <c r="I81" s="117">
        <f>INDEX('FT PT Employment'!$S$66:$AG$79,MATCH('Regional profile tool'!$B$4,'FT PT Employment'!$B$66:$B$79,0),MATCH('Regional profile tool'!$B81,'FT PT Employment'!$S$66:$AG$66,0))*100</f>
        <v>13.097921704274166</v>
      </c>
      <c r="J81" s="117">
        <f>INDEX('FT PT Employment'!$S$106:$AG$119,MATCH('Regional profile tool'!$B$4,'FT PT Employment'!$B$106:$B$119,0),MATCH('Regional profile tool'!$B81,'FT PT Employment'!$S$106:$AG$106,0))*100</f>
        <v>42.864071527982794</v>
      </c>
      <c r="K81" s="119"/>
      <c r="L81" s="101">
        <f>INDEX('Self-employment'!$B$62:$Q$75,MATCH('Regional profile tool'!$B$4,'Self-employment'!$B$62:$B$75,0),MATCH('Regional profile tool'!$B81,'Self-employment'!$B$62:$Q$62,0))*100</f>
        <v>14.014119237076564</v>
      </c>
      <c r="M81" s="101">
        <f>INDEX('Self-employment'!$B$100:$Q$113,MATCH('Regional profile tool'!$B$4,'Self-employment'!$B$100:$B$113,0),MATCH('Regional profile tool'!$B81,'Self-employment'!$B$100:$Q$100,0))*100</f>
        <v>6.0938344688502841</v>
      </c>
    </row>
    <row r="82" spans="2:13" x14ac:dyDescent="0.3">
      <c r="B82" s="147" t="s">
        <v>89</v>
      </c>
      <c r="C82" s="101">
        <f>INDEX(Employment!$B$62:$Q$75,MATCH('Regional profile tool'!$B$4,Employment!$B$62:$B$75,0),MATCH('Regional profile tool'!$B82,Employment!$B$62:$Q$62,0))</f>
        <v>70.213242228639999</v>
      </c>
      <c r="D82" s="101">
        <f>INDEX(Employment!$B$100:$Q$113,MATCH('Regional profile tool'!$B$4,Employment!$B$100:$B$113,0),MATCH('Regional profile tool'!$B82,Employment!$B$100:$Q$100,0))</f>
        <v>62.453959676238135</v>
      </c>
      <c r="E82" s="115"/>
      <c r="F82" s="101">
        <f>INDEX(Unemployment!$B$62:$Q$75,MATCH('Regional profile tool'!$B$4,Unemployment!$B$62:$B$75,0),MATCH('Regional profile tool'!$B82,Unemployment!$B$62:$Q$62,0))</f>
        <v>11.388640425987772</v>
      </c>
      <c r="G82" s="101">
        <f>INDEX(Unemployment!$B$100:$Q$113,MATCH('Regional profile tool'!$B$4,Unemployment!$B$100:$B$113,0),MATCH('Regional profile tool'!$B82,Unemployment!$B$100:$Q$100,0))</f>
        <v>8.3661672033769054</v>
      </c>
      <c r="H82" s="101"/>
      <c r="I82" s="117">
        <f>INDEX('FT PT Employment'!$S$66:$AG$79,MATCH('Regional profile tool'!$B$4,'FT PT Employment'!$B$66:$B$79,0),MATCH('Regional profile tool'!$B82,'FT PT Employment'!$S$66:$AG$66,0))*100</f>
        <v>13.470854292598386</v>
      </c>
      <c r="J82" s="117">
        <f>INDEX('FT PT Employment'!$S$106:$AG$119,MATCH('Regional profile tool'!$B$4,'FT PT Employment'!$B$106:$B$119,0),MATCH('Regional profile tool'!$B82,'FT PT Employment'!$S$106:$AG$106,0))*100</f>
        <v>43.830761375559455</v>
      </c>
      <c r="K82" s="119"/>
      <c r="L82" s="101">
        <f>INDEX('Self-employment'!$B$62:$Q$75,MATCH('Regional profile tool'!$B$4,'Self-employment'!$B$62:$B$75,0),MATCH('Regional profile tool'!$B82,'Self-employment'!$B$62:$Q$62,0))*100</f>
        <v>14.176100097222811</v>
      </c>
      <c r="M82" s="101">
        <f>INDEX('Self-employment'!$B$100:$Q$113,MATCH('Regional profile tool'!$B$4,'Self-employment'!$B$100:$B$113,0),MATCH('Regional profile tool'!$B82,'Self-employment'!$B$100:$Q$100,0))*100</f>
        <v>6.6552329724300838</v>
      </c>
    </row>
    <row r="83" spans="2:13" x14ac:dyDescent="0.3">
      <c r="B83" s="147" t="s">
        <v>90</v>
      </c>
      <c r="C83" s="101">
        <f>INDEX(Employment!$B$62:$Q$75,MATCH('Regional profile tool'!$B$4,Employment!$B$62:$B$75,0),MATCH('Regional profile tool'!$B83,Employment!$B$62:$Q$62,0))</f>
        <v>71.154440211235496</v>
      </c>
      <c r="D83" s="101">
        <f>INDEX(Employment!$B$100:$Q$113,MATCH('Regional profile tool'!$B$4,Employment!$B$100:$B$113,0),MATCH('Regional profile tool'!$B83,Employment!$B$100:$Q$100,0))</f>
        <v>63.114314868630693</v>
      </c>
      <c r="E83" s="115"/>
      <c r="F83" s="101">
        <f>INDEX(Unemployment!$B$62:$Q$75,MATCH('Regional profile tool'!$B$4,Unemployment!$B$62:$B$75,0),MATCH('Regional profile tool'!$B83,Unemployment!$B$62:$Q$62,0))</f>
        <v>10.21075815662703</v>
      </c>
      <c r="G83" s="101">
        <f>INDEX(Unemployment!$B$100:$Q$113,MATCH('Regional profile tool'!$B$4,Unemployment!$B$100:$B$113,0),MATCH('Regional profile tool'!$B83,Unemployment!$B$100:$Q$100,0))</f>
        <v>9.1943965335913518</v>
      </c>
      <c r="H83" s="101"/>
      <c r="I83" s="117">
        <f>INDEX('FT PT Employment'!$S$66:$AG$79,MATCH('Regional profile tool'!$B$4,'FT PT Employment'!$B$66:$B$79,0),MATCH('Regional profile tool'!$B83,'FT PT Employment'!$S$66:$AG$66,0))*100</f>
        <v>12.357773807337152</v>
      </c>
      <c r="J83" s="117">
        <f>INDEX('FT PT Employment'!$S$106:$AG$119,MATCH('Regional profile tool'!$B$4,'FT PT Employment'!$B$106:$B$119,0),MATCH('Regional profile tool'!$B83,'FT PT Employment'!$S$106:$AG$106,0))*100</f>
        <v>42.851927691865797</v>
      </c>
      <c r="K83" s="119"/>
      <c r="L83" s="101">
        <f>INDEX('Self-employment'!$B$62:$Q$75,MATCH('Regional profile tool'!$B$4,'Self-employment'!$B$62:$B$75,0),MATCH('Regional profile tool'!$B83,'Self-employment'!$B$62:$Q$62,0))*100</f>
        <v>14.51734099220198</v>
      </c>
      <c r="M83" s="101">
        <f>INDEX('Self-employment'!$B$100:$Q$113,MATCH('Regional profile tool'!$B$4,'Self-employment'!$B$100:$B$113,0),MATCH('Regional profile tool'!$B83,'Self-employment'!$B$100:$Q$100,0))*100</f>
        <v>6.2729437490155391</v>
      </c>
    </row>
    <row r="84" spans="2:13" x14ac:dyDescent="0.3">
      <c r="B84" s="147" t="s">
        <v>91</v>
      </c>
      <c r="C84" s="101">
        <f>INDEX(Employment!$B$62:$Q$75,MATCH('Regional profile tool'!$B$4,Employment!$B$62:$B$75,0),MATCH('Regional profile tool'!$B84,Employment!$B$62:$Q$62,0))</f>
        <v>72.51048585055176</v>
      </c>
      <c r="D84" s="101">
        <f>INDEX(Employment!$B$100:$Q$113,MATCH('Regional profile tool'!$B$4,Employment!$B$100:$B$113,0),MATCH('Regional profile tool'!$B84,Employment!$B$100:$Q$100,0))</f>
        <v>64.729993182552121</v>
      </c>
      <c r="E84" s="115"/>
      <c r="F84" s="101">
        <f>INDEX(Unemployment!$B$62:$Q$75,MATCH('Regional profile tool'!$B$4,Unemployment!$B$62:$B$75,0),MATCH('Regional profile tool'!$B84,Unemployment!$B$62:$Q$62,0))</f>
        <v>8.1009765784391057</v>
      </c>
      <c r="G84" s="101">
        <f>INDEX(Unemployment!$B$100:$Q$113,MATCH('Regional profile tool'!$B$4,Unemployment!$B$100:$B$113,0),MATCH('Regional profile tool'!$B84,Unemployment!$B$100:$Q$100,0))</f>
        <v>7.838984461894011</v>
      </c>
      <c r="H84" s="101"/>
      <c r="I84" s="117">
        <f>INDEX('FT PT Employment'!$S$66:$AG$79,MATCH('Regional profile tool'!$B$4,'FT PT Employment'!$B$66:$B$79,0),MATCH('Regional profile tool'!$B84,'FT PT Employment'!$S$66:$AG$66,0))*100</f>
        <v>11.913289721654875</v>
      </c>
      <c r="J84" s="117">
        <f>INDEX('FT PT Employment'!$S$106:$AG$119,MATCH('Regional profile tool'!$B$4,'FT PT Employment'!$B$106:$B$119,0),MATCH('Regional profile tool'!$B84,'FT PT Employment'!$S$106:$AG$106,0))*100</f>
        <v>42.903625602520648</v>
      </c>
      <c r="K84" s="119"/>
      <c r="L84" s="101">
        <f>INDEX('Self-employment'!$B$62:$Q$75,MATCH('Regional profile tool'!$B$4,'Self-employment'!$B$62:$B$75,0),MATCH('Regional profile tool'!$B84,'Self-employment'!$B$62:$Q$62,0))*100</f>
        <v>14.724203823750933</v>
      </c>
      <c r="M84" s="101">
        <f>INDEX('Self-employment'!$B$100:$Q$113,MATCH('Regional profile tool'!$B$4,'Self-employment'!$B$100:$B$113,0),MATCH('Regional profile tool'!$B84,'Self-employment'!$B$100:$Q$100,0))*100</f>
        <v>7.4340388937467932</v>
      </c>
    </row>
    <row r="85" spans="2:13" x14ac:dyDescent="0.3">
      <c r="B85" s="147" t="s">
        <v>92</v>
      </c>
      <c r="C85" s="101">
        <f>INDEX(Employment!$B$62:$Q$75,MATCH('Regional profile tool'!$B$4,Employment!$B$62:$B$75,0),MATCH('Regional profile tool'!$B85,Employment!$B$62:$Q$62,0))</f>
        <v>73.220568252387181</v>
      </c>
      <c r="D85" s="101">
        <f>INDEX(Employment!$B$100:$Q$113,MATCH('Regional profile tool'!$B$4,Employment!$B$100:$B$113,0),MATCH('Regional profile tool'!$B85,Employment!$B$100:$Q$100,0))</f>
        <v>65.88829786596655</v>
      </c>
      <c r="E85" s="115"/>
      <c r="F85" s="101">
        <f>INDEX(Unemployment!$B$62:$Q$75,MATCH('Regional profile tool'!$B$4,Unemployment!$B$62:$B$75,0),MATCH('Regional profile tool'!$B85,Unemployment!$B$62:$Q$62,0))</f>
        <v>8.0901242681323939</v>
      </c>
      <c r="G85" s="101">
        <f>INDEX(Unemployment!$B$100:$Q$113,MATCH('Regional profile tool'!$B$4,Unemployment!$B$100:$B$113,0),MATCH('Regional profile tool'!$B85,Unemployment!$B$100:$Q$100,0))</f>
        <v>6.8396717830672609</v>
      </c>
      <c r="H85" s="101"/>
      <c r="I85" s="117">
        <f>INDEX('FT PT Employment'!$S$66:$AG$79,MATCH('Regional profile tool'!$B$4,'FT PT Employment'!$B$66:$B$79,0),MATCH('Regional profile tool'!$B85,'FT PT Employment'!$S$66:$AG$66,0))*100</f>
        <v>14.314013861917104</v>
      </c>
      <c r="J85" s="117">
        <f>INDEX('FT PT Employment'!$S$106:$AG$119,MATCH('Regional profile tool'!$B$4,'FT PT Employment'!$B$106:$B$119,0),MATCH('Regional profile tool'!$B85,'FT PT Employment'!$S$106:$AG$106,0))*100</f>
        <v>44.175581909290848</v>
      </c>
      <c r="K85" s="119"/>
      <c r="L85" s="101">
        <f>INDEX('Self-employment'!$B$62:$Q$75,MATCH('Regional profile tool'!$B$4,'Self-employment'!$B$62:$B$75,0),MATCH('Regional profile tool'!$B85,'Self-employment'!$B$62:$Q$62,0))*100</f>
        <v>13.835265822167692</v>
      </c>
      <c r="M85" s="101">
        <f>INDEX('Self-employment'!$B$100:$Q$113,MATCH('Regional profile tool'!$B$4,'Self-employment'!$B$100:$B$113,0),MATCH('Regional profile tool'!$B85,'Self-employment'!$B$100:$Q$100,0))*100</f>
        <v>8.075106370515531</v>
      </c>
    </row>
    <row r="86" spans="2:13" x14ac:dyDescent="0.3">
      <c r="B86" s="147" t="s">
        <v>93</v>
      </c>
      <c r="C86" s="101">
        <f>INDEX(Employment!$B$62:$Q$75,MATCH('Regional profile tool'!$B$4,Employment!$B$62:$B$75,0),MATCH('Regional profile tool'!$B86,Employment!$B$62:$Q$62,0))</f>
        <v>73.992182629897073</v>
      </c>
      <c r="D86" s="101">
        <f>INDEX(Employment!$B$100:$Q$113,MATCH('Regional profile tool'!$B$4,Employment!$B$100:$B$113,0),MATCH('Regional profile tool'!$B86,Employment!$B$100:$Q$100,0))</f>
        <v>65.851679727149943</v>
      </c>
      <c r="E86" s="115"/>
      <c r="F86" s="101">
        <f>INDEX(Unemployment!$B$62:$Q$75,MATCH('Regional profile tool'!$B$4,Unemployment!$B$62:$B$75,0),MATCH('Regional profile tool'!$B86,Unemployment!$B$62:$Q$62,0))</f>
        <v>7.9887725358954977</v>
      </c>
      <c r="G86" s="101">
        <f>INDEX(Unemployment!$B$100:$Q$113,MATCH('Regional profile tool'!$B$4,Unemployment!$B$100:$B$113,0),MATCH('Regional profile tool'!$B86,Unemployment!$B$100:$Q$100,0))</f>
        <v>6.16956302260607</v>
      </c>
      <c r="H86" s="101"/>
      <c r="I86" s="117">
        <f>INDEX('FT PT Employment'!$S$66:$AG$79,MATCH('Regional profile tool'!$B$4,'FT PT Employment'!$B$66:$B$79,0),MATCH('Regional profile tool'!$B86,'FT PT Employment'!$S$66:$AG$66,0))*100</f>
        <v>12.946595754597952</v>
      </c>
      <c r="J86" s="117">
        <f>INDEX('FT PT Employment'!$S$106:$AG$119,MATCH('Regional profile tool'!$B$4,'FT PT Employment'!$B$106:$B$119,0),MATCH('Regional profile tool'!$B86,'FT PT Employment'!$S$106:$AG$106,0))*100</f>
        <v>42.175229268206074</v>
      </c>
      <c r="K86" s="101"/>
      <c r="L86" s="101">
        <f>INDEX('Self-employment'!$B$62:$Q$75,MATCH('Regional profile tool'!$B$4,'Self-employment'!$B$62:$B$75,0),MATCH('Regional profile tool'!$B86,'Self-employment'!$B$62:$Q$62,0))*100</f>
        <v>13.80358385609286</v>
      </c>
      <c r="M86" s="101">
        <f>INDEX('Self-employment'!$B$100:$Q$113,MATCH('Regional profile tool'!$B$4,'Self-employment'!$B$100:$B$113,0),MATCH('Regional profile tool'!$B86,'Self-employment'!$B$100:$Q$100,0))*100</f>
        <v>7.9395601956658766</v>
      </c>
    </row>
    <row r="87" spans="2:13" x14ac:dyDescent="0.3">
      <c r="B87" s="147" t="s">
        <v>94</v>
      </c>
      <c r="C87" s="101">
        <f>INDEX(Employment!$B$62:$Q$75,MATCH('Regional profile tool'!$B$4,Employment!$B$62:$B$75,0),MATCH('Regional profile tool'!$B87,Employment!$B$62:$Q$62,0))</f>
        <v>73.904933911044481</v>
      </c>
      <c r="D87" s="101">
        <f>INDEX(Employment!$B$100:$Q$113,MATCH('Regional profile tool'!$B$4,Employment!$B$100:$B$113,0),MATCH('Regional profile tool'!$B87,Employment!$B$100:$Q$100,0))</f>
        <v>68.282654886378651</v>
      </c>
      <c r="E87" s="115"/>
      <c r="F87" s="101">
        <f>INDEX(Unemployment!$B$62:$Q$75,MATCH('Regional profile tool'!$B$4,Unemployment!$B$62:$B$75,0),MATCH('Regional profile tool'!$B87,Unemployment!$B$62:$Q$62,0))</f>
        <v>6.1490430709110546</v>
      </c>
      <c r="G87" s="101">
        <f>INDEX(Unemployment!$B$100:$Q$113,MATCH('Regional profile tool'!$B$4,Unemployment!$B$100:$B$113,0),MATCH('Regional profile tool'!$B87,Unemployment!$B$100:$Q$100,0))</f>
        <v>4.7309723740272656</v>
      </c>
      <c r="H87" s="101"/>
      <c r="I87" s="117">
        <f>INDEX('FT PT Employment'!$S$66:$AG$79,MATCH('Regional profile tool'!$B$4,'FT PT Employment'!$B$66:$B$79,0),MATCH('Regional profile tool'!$B87,'FT PT Employment'!$S$66:$AG$66,0))*100</f>
        <v>13.859191992991281</v>
      </c>
      <c r="J87" s="117">
        <f>INDEX('FT PT Employment'!$S$106:$AG$119,MATCH('Regional profile tool'!$B$4,'FT PT Employment'!$B$106:$B$119,0),MATCH('Regional profile tool'!$B87,'FT PT Employment'!$S$106:$AG$106,0))*100</f>
        <v>42.152855302705021</v>
      </c>
      <c r="K87" s="103"/>
      <c r="L87" s="101">
        <f>INDEX('Self-employment'!$B$62:$Q$75,MATCH('Regional profile tool'!$B$4,'Self-employment'!$B$62:$B$75,0),MATCH('Regional profile tool'!$B87,'Self-employment'!$B$62:$Q$62,0))*100</f>
        <v>14.918581833581721</v>
      </c>
      <c r="M87" s="101">
        <f>INDEX('Self-employment'!$B$100:$Q$113,MATCH('Regional profile tool'!$B$4,'Self-employment'!$B$100:$B$113,0),MATCH('Regional profile tool'!$B87,'Self-employment'!$B$100:$Q$100,0))*100</f>
        <v>8.7299270072992705</v>
      </c>
    </row>
    <row r="88" spans="2:13" x14ac:dyDescent="0.3">
      <c r="B88" s="147" t="s">
        <v>95</v>
      </c>
      <c r="C88" s="101">
        <f>INDEX(Employment!$B$62:$Q$75,MATCH('Regional profile tool'!$B$4,Employment!$B$62:$B$75,0),MATCH('Regional profile tool'!$B88,Employment!$B$62:$Q$62,0))</f>
        <v>74.218312842854729</v>
      </c>
      <c r="D88" s="101">
        <f>INDEX(Employment!$B$100:$Q$113,MATCH('Regional profile tool'!$B$4,Employment!$B$100:$B$113,0),MATCH('Regional profile tool'!$B88,Employment!$B$100:$Q$100,0))</f>
        <v>68.019725808374076</v>
      </c>
      <c r="E88" s="115"/>
      <c r="F88" s="101">
        <f>INDEX(Unemployment!$B$62:$Q$75,MATCH('Regional profile tool'!$B$4,Unemployment!$B$62:$B$75,0),MATCH('Regional profile tool'!$B88,Unemployment!$B$62:$Q$62,0))</f>
        <v>6.5159087772771178</v>
      </c>
      <c r="G88" s="101">
        <f>INDEX(Unemployment!$B$100:$Q$113,MATCH('Regional profile tool'!$B$4,Unemployment!$B$100:$B$113,0),MATCH('Regional profile tool'!$B88,Unemployment!$B$100:$Q$100,0))</f>
        <v>4.8107852101326776</v>
      </c>
      <c r="H88" s="101"/>
      <c r="I88" s="117">
        <f>INDEX('FT PT Employment'!$S$66:$AG$79,MATCH('Regional profile tool'!$B$4,'FT PT Employment'!$B$66:$B$79,0),MATCH('Regional profile tool'!$B88,'FT PT Employment'!$S$66:$AG$66,0))*100</f>
        <v>13.268168077582168</v>
      </c>
      <c r="J88" s="117">
        <f>INDEX('FT PT Employment'!$S$106:$AG$119,MATCH('Regional profile tool'!$B$4,'FT PT Employment'!$B$106:$B$119,0),MATCH('Regional profile tool'!$B88,'FT PT Employment'!$S$106:$AG$106,0))*100</f>
        <v>41.296874082212987</v>
      </c>
      <c r="K88" s="103"/>
      <c r="L88" s="101">
        <f>INDEX('Self-employment'!$B$62:$Q$75,MATCH('Regional profile tool'!$B$4,'Self-employment'!$B$62:$B$75,0),MATCH('Regional profile tool'!$B88,'Self-employment'!$B$62:$Q$62,0))*100</f>
        <v>15.893818713938218</v>
      </c>
      <c r="M88" s="101">
        <f>INDEX('Self-employment'!$B$100:$Q$113,MATCH('Regional profile tool'!$B$4,'Self-employment'!$B$100:$B$113,0),MATCH('Regional profile tool'!$B88,'Self-employment'!$B$100:$Q$100,0))*100</f>
        <v>8.7905424315611622</v>
      </c>
    </row>
    <row r="95" spans="2:13" x14ac:dyDescent="0.3">
      <c r="B95" s="50"/>
    </row>
    <row r="96" spans="2:13" x14ac:dyDescent="0.3">
      <c r="B96" s="50"/>
    </row>
    <row r="97" spans="2:2" x14ac:dyDescent="0.3">
      <c r="B97" s="50"/>
    </row>
  </sheetData>
  <mergeCells count="12">
    <mergeCell ref="F51:H65"/>
    <mergeCell ref="L72:M72"/>
    <mergeCell ref="B1:M1"/>
    <mergeCell ref="B4:D4"/>
    <mergeCell ref="C29:D29"/>
    <mergeCell ref="F29:G29"/>
    <mergeCell ref="C72:D72"/>
    <mergeCell ref="I72:J72"/>
    <mergeCell ref="B2:M2"/>
    <mergeCell ref="C9:D9"/>
    <mergeCell ref="F9:G9"/>
    <mergeCell ref="F72:G72"/>
  </mergeCells>
  <dataValidations count="1">
    <dataValidation type="list" allowBlank="1" showInputMessage="1" promptTitle="Regions_excluding_UK" sqref="B4" xr:uid="{00000000-0002-0000-0000-000000000000}">
      <formula1>Regions_excluding_UK</formula1>
    </dataValidation>
  </dataValidations>
  <pageMargins left="0.7" right="0.7" top="0.75" bottom="0.75" header="0.3" footer="0.3"/>
  <pageSetup paperSize="9" scale="66" fitToHeight="0" orientation="landscape" r:id="rId1"/>
  <headerFooter>
    <oddHeader>&amp;L&amp;G</oddHeader>
    <oddFooter>&amp;C&amp;"Frutiger LT Std 45 Light,Regular"&amp;P</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2:G19"/>
  <sheetViews>
    <sheetView showGridLines="0" workbookViewId="0">
      <selection activeCell="B2" sqref="B2:F19"/>
    </sheetView>
  </sheetViews>
  <sheetFormatPr defaultColWidth="8.88671875" defaultRowHeight="13.8" x14ac:dyDescent="0.25"/>
  <cols>
    <col min="1" max="1" width="8.88671875" style="1"/>
    <col min="2" max="2" width="17.6640625" style="1" customWidth="1"/>
    <col min="3" max="6" width="19.33203125" style="2" customWidth="1"/>
    <col min="7" max="7" width="8.109375" style="1" customWidth="1"/>
    <col min="8" max="16384" width="8.88671875" style="1"/>
  </cols>
  <sheetData>
    <row r="2" spans="2:7" x14ac:dyDescent="0.25">
      <c r="B2" s="3" t="s">
        <v>48</v>
      </c>
    </row>
    <row r="4" spans="2:7" ht="27.6" x14ac:dyDescent="0.25">
      <c r="B4" s="4"/>
      <c r="C4" s="44" t="s">
        <v>26</v>
      </c>
      <c r="D4" s="44" t="s">
        <v>27</v>
      </c>
      <c r="E4" s="44" t="s">
        <v>45</v>
      </c>
      <c r="F4" s="44" t="s">
        <v>39</v>
      </c>
      <c r="G4" s="41"/>
    </row>
    <row r="5" spans="2:7" ht="21" customHeight="1" x14ac:dyDescent="0.25">
      <c r="B5" s="42" t="s">
        <v>3</v>
      </c>
      <c r="C5" s="45">
        <f>Employment!O25</f>
        <v>69.869726806200873</v>
      </c>
      <c r="D5" s="45">
        <f>Unemployment!O25</f>
        <v>7.1332992801832606</v>
      </c>
      <c r="E5" s="46">
        <f>'FT PT Employment'!AE27</f>
        <v>0.26833836123990201</v>
      </c>
      <c r="F5" s="46">
        <f>'Self-employment'!O25</f>
        <v>0.11017442449029176</v>
      </c>
      <c r="G5" s="43"/>
    </row>
    <row r="6" spans="2:7" x14ac:dyDescent="0.25">
      <c r="B6" s="42" t="s">
        <v>4</v>
      </c>
      <c r="C6" s="45">
        <f>Employment!O26</f>
        <v>71.730842775307451</v>
      </c>
      <c r="D6" s="45">
        <f>Unemployment!O26</f>
        <v>5.0652240353173772</v>
      </c>
      <c r="E6" s="46">
        <f>'FT PT Employment'!AE28</f>
        <v>0.26250898238675019</v>
      </c>
      <c r="F6" s="46">
        <f>'Self-employment'!O26</f>
        <v>0.13599752020364461</v>
      </c>
    </row>
    <row r="7" spans="2:7" x14ac:dyDescent="0.25">
      <c r="B7" s="51" t="s">
        <v>5</v>
      </c>
      <c r="C7" s="45">
        <f>Employment!O27</f>
        <v>72.814160234701987</v>
      </c>
      <c r="D7" s="45">
        <f>Unemployment!O27</f>
        <v>4.9094799731075165</v>
      </c>
      <c r="E7" s="46">
        <f>'FT PT Employment'!AE29</f>
        <v>0.28442625551468353</v>
      </c>
      <c r="F7" s="46">
        <f>'Self-employment'!O27</f>
        <v>0.13682016579205994</v>
      </c>
    </row>
    <row r="8" spans="2:7" ht="17.399999999999999" customHeight="1" x14ac:dyDescent="0.25">
      <c r="B8" s="42" t="s">
        <v>6</v>
      </c>
      <c r="C8" s="45">
        <f>Employment!O28</f>
        <v>74.685726497270437</v>
      </c>
      <c r="D8" s="45">
        <f>Unemployment!O28</f>
        <v>4.2552050430558319</v>
      </c>
      <c r="E8" s="46">
        <f>'FT PT Employment'!AE30</f>
        <v>0.28016721055377691</v>
      </c>
      <c r="F8" s="46">
        <f>'Self-employment'!O28</f>
        <v>0.13840431063797318</v>
      </c>
    </row>
    <row r="9" spans="2:7" x14ac:dyDescent="0.25">
      <c r="B9" s="42" t="s">
        <v>7</v>
      </c>
      <c r="C9" s="45">
        <f>Employment!O29</f>
        <v>71.386559280267477</v>
      </c>
      <c r="D9" s="45">
        <f>Unemployment!O29</f>
        <v>5.4414734447644637</v>
      </c>
      <c r="E9" s="46">
        <f>'FT PT Employment'!AE31</f>
        <v>0.26606579496332772</v>
      </c>
      <c r="F9" s="46">
        <f>'Self-employment'!O29</f>
        <v>0.14139274004481564</v>
      </c>
    </row>
    <row r="10" spans="2:7" x14ac:dyDescent="0.25">
      <c r="B10" s="42" t="s">
        <v>8</v>
      </c>
      <c r="C10" s="45">
        <f>Employment!O30</f>
        <v>77.220066378763292</v>
      </c>
      <c r="D10" s="45">
        <f>Unemployment!O30</f>
        <v>3.761254214899016</v>
      </c>
      <c r="E10" s="46">
        <f>'FT PT Employment'!AE32</f>
        <v>0.26124271580841479</v>
      </c>
      <c r="F10" s="46">
        <f>'Self-employment'!O30</f>
        <v>0.15553913373419515</v>
      </c>
    </row>
    <row r="11" spans="2:7" ht="17.399999999999999" customHeight="1" x14ac:dyDescent="0.25">
      <c r="B11" s="42" t="s">
        <v>9</v>
      </c>
      <c r="C11" s="45">
        <f>Employment!O31</f>
        <v>73.750435246538999</v>
      </c>
      <c r="D11" s="45">
        <f>Unemployment!O31</f>
        <v>5.7255252353188695</v>
      </c>
      <c r="E11" s="46">
        <f>'FT PT Employment'!AE33</f>
        <v>0.22816346616338395</v>
      </c>
      <c r="F11" s="46">
        <f>'Self-employment'!O31</f>
        <v>0.19075406871408529</v>
      </c>
    </row>
    <row r="12" spans="2:7" x14ac:dyDescent="0.25">
      <c r="B12" s="42" t="s">
        <v>10</v>
      </c>
      <c r="C12" s="45">
        <f>Employment!O32</f>
        <v>77.634840150633551</v>
      </c>
      <c r="D12" s="45">
        <f>Unemployment!O32</f>
        <v>3.8145609994624539</v>
      </c>
      <c r="E12" s="46">
        <f>'FT PT Employment'!AE34</f>
        <v>0.27518344210416495</v>
      </c>
      <c r="F12" s="46">
        <f>'Self-employment'!O32</f>
        <v>0.16789266062163</v>
      </c>
    </row>
    <row r="13" spans="2:7" x14ac:dyDescent="0.25">
      <c r="B13" s="42" t="s">
        <v>11</v>
      </c>
      <c r="C13" s="45">
        <f>Employment!O33</f>
        <v>77.613683189952937</v>
      </c>
      <c r="D13" s="45">
        <f>Unemployment!O33</f>
        <v>3.8402726200358255</v>
      </c>
      <c r="E13" s="46">
        <f>'FT PT Employment'!AE35</f>
        <v>0.31156200248962962</v>
      </c>
      <c r="F13" s="46">
        <f>'Self-employment'!O33</f>
        <v>0.1707516539045445</v>
      </c>
    </row>
    <row r="14" spans="2:7" ht="17.399999999999999" customHeight="1" x14ac:dyDescent="0.25">
      <c r="B14" s="42" t="s">
        <v>12</v>
      </c>
      <c r="C14" s="45">
        <f>Employment!O34</f>
        <v>71.474487935522006</v>
      </c>
      <c r="D14" s="45">
        <f>Unemployment!O34</f>
        <v>4.4027553763440856</v>
      </c>
      <c r="E14" s="46">
        <f>'FT PT Employment'!AE36</f>
        <v>0.27848057662389886</v>
      </c>
      <c r="F14" s="46">
        <f>'Self-employment'!O34</f>
        <v>0.14208706301006618</v>
      </c>
    </row>
    <row r="15" spans="2:7" x14ac:dyDescent="0.25">
      <c r="B15" s="42" t="s">
        <v>13</v>
      </c>
      <c r="C15" s="45">
        <f>Employment!O35</f>
        <v>73.390087461521205</v>
      </c>
      <c r="D15" s="45">
        <f>Unemployment!O35</f>
        <v>4.4461998120293877</v>
      </c>
      <c r="E15" s="46">
        <f>'FT PT Employment'!AE37</f>
        <v>0.26952990749706263</v>
      </c>
      <c r="F15" s="46">
        <f>'Self-employment'!O35</f>
        <v>0.12328150056068185</v>
      </c>
    </row>
    <row r="16" spans="2:7" x14ac:dyDescent="0.25">
      <c r="B16" s="42" t="s">
        <v>14</v>
      </c>
      <c r="C16" s="45">
        <f>Employment!O36</f>
        <v>68.938292214519976</v>
      </c>
      <c r="D16" s="45">
        <f>Unemployment!O36</f>
        <v>5.6102781773377677</v>
      </c>
      <c r="E16" s="46">
        <f>'FT PT Employment'!AE38</f>
        <v>0.24478585539503364</v>
      </c>
      <c r="F16" s="46">
        <f>'Self-employment'!O36</f>
        <v>0.15653543154955973</v>
      </c>
    </row>
    <row r="17" spans="2:6" ht="22.2" customHeight="1" x14ac:dyDescent="0.25">
      <c r="B17" s="10" t="s">
        <v>15</v>
      </c>
      <c r="C17" s="40">
        <f>Employment!O37</f>
        <v>74</v>
      </c>
      <c r="D17" s="40">
        <f>Unemployment!O37</f>
        <v>4.7</v>
      </c>
      <c r="E17" s="48">
        <f>'FT PT Employment'!AE39</f>
        <v>0.2678905898814159</v>
      </c>
      <c r="F17" s="48">
        <f>'Self-employment'!O37</f>
        <v>0.15266010117317835</v>
      </c>
    </row>
    <row r="18" spans="2:6" ht="4.95" customHeight="1" x14ac:dyDescent="0.25"/>
    <row r="19" spans="2:6" x14ac:dyDescent="0.25">
      <c r="B19" s="1" t="s">
        <v>38</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20"/>
  <sheetViews>
    <sheetView workbookViewId="0">
      <selection activeCell="B29" sqref="B29"/>
    </sheetView>
  </sheetViews>
  <sheetFormatPr defaultRowHeight="14.4" x14ac:dyDescent="0.3"/>
  <sheetData>
    <row r="2" spans="1:8" x14ac:dyDescent="0.3">
      <c r="B2" s="27"/>
      <c r="C2" s="38" t="s">
        <v>36</v>
      </c>
      <c r="D2" s="38" t="s">
        <v>37</v>
      </c>
      <c r="E2" s="38" t="s">
        <v>15</v>
      </c>
    </row>
    <row r="3" spans="1:8" x14ac:dyDescent="0.3">
      <c r="B3" s="26"/>
      <c r="C3" s="179" t="s">
        <v>23</v>
      </c>
      <c r="D3" s="179"/>
      <c r="E3" s="179"/>
    </row>
    <row r="4" spans="1:8" x14ac:dyDescent="0.3">
      <c r="B4" s="22">
        <v>2004</v>
      </c>
      <c r="C4" s="21">
        <f>VLOOKUP($A$5,'Average Weekly Earnings'!$B$7:$S$19,G4,FALSE)</f>
        <v>578.32041884816749</v>
      </c>
      <c r="G4" s="39">
        <v>2</v>
      </c>
    </row>
    <row r="5" spans="1:8" x14ac:dyDescent="0.3">
      <c r="A5" t="s">
        <v>67</v>
      </c>
      <c r="B5" s="22">
        <v>2005</v>
      </c>
      <c r="C5" s="21">
        <f>VLOOKUP($A$5,'Average Weekly Earnings'!$B$7:$S$19,G5,FALSE)</f>
        <v>584.17069408740372</v>
      </c>
      <c r="G5" s="39">
        <v>3</v>
      </c>
    </row>
    <row r="6" spans="1:8" x14ac:dyDescent="0.3">
      <c r="B6" s="35">
        <v>2006</v>
      </c>
      <c r="C6" s="21">
        <f>VLOOKUP($A$5,'Average Weekly Earnings'!$B$7:$S$19,G6,FALSE)</f>
        <v>592.57632241813599</v>
      </c>
      <c r="D6" s="36"/>
      <c r="E6" s="37"/>
      <c r="G6" s="39">
        <v>4</v>
      </c>
      <c r="H6">
        <v>5</v>
      </c>
    </row>
    <row r="7" spans="1:8" x14ac:dyDescent="0.3">
      <c r="B7" s="22">
        <v>2006</v>
      </c>
      <c r="C7" s="21">
        <f>VLOOKUP($A$5,'Average Weekly Earnings'!$B$7:$S$19,G7,FALSE)</f>
        <v>588.85944584382867</v>
      </c>
      <c r="D7" s="21"/>
      <c r="E7" s="26"/>
      <c r="G7" s="39">
        <v>5</v>
      </c>
    </row>
    <row r="8" spans="1:8" x14ac:dyDescent="0.3">
      <c r="B8" s="22">
        <v>2007</v>
      </c>
      <c r="C8" s="21">
        <f>VLOOKUP($A$5,'Average Weekly Earnings'!$B$7:$S$19,G8,FALSE)</f>
        <v>591.06666666666683</v>
      </c>
      <c r="D8" s="21"/>
      <c r="E8" s="26"/>
      <c r="G8" s="39">
        <v>6</v>
      </c>
    </row>
    <row r="9" spans="1:8" x14ac:dyDescent="0.3">
      <c r="B9" s="22">
        <v>2008</v>
      </c>
      <c r="C9" s="21">
        <f>VLOOKUP($A$5,'Average Weekly Earnings'!$B$7:$S$19,G9,FALSE)</f>
        <v>601.15642857142871</v>
      </c>
      <c r="D9" s="21"/>
      <c r="G9" s="39">
        <v>7</v>
      </c>
    </row>
    <row r="10" spans="1:8" x14ac:dyDescent="0.3">
      <c r="B10" s="22">
        <v>2009</v>
      </c>
      <c r="C10" s="21">
        <f>VLOOKUP($A$5,'Average Weekly Earnings'!$B$7:$S$19,G10,FALSE)</f>
        <v>598.69651162790694</v>
      </c>
      <c r="D10" s="21"/>
      <c r="G10" s="39">
        <v>8</v>
      </c>
    </row>
    <row r="11" spans="1:8" x14ac:dyDescent="0.3">
      <c r="B11" s="22">
        <v>2010</v>
      </c>
      <c r="C11" s="21">
        <f>VLOOKUP($A$5,'Average Weekly Earnings'!$B$7:$S$19,G11,FALSE)</f>
        <v>589.03475336322867</v>
      </c>
      <c r="D11" s="21"/>
      <c r="G11" s="39">
        <v>9</v>
      </c>
    </row>
    <row r="12" spans="1:8" x14ac:dyDescent="0.3">
      <c r="B12" s="35">
        <v>2011</v>
      </c>
      <c r="C12" s="21">
        <f>VLOOKUP($A$5,'Average Weekly Earnings'!$B$7:$S$19,G12,FALSE)</f>
        <v>566.24227467811158</v>
      </c>
      <c r="D12" s="21"/>
      <c r="E12" s="36"/>
      <c r="G12" s="39">
        <v>10</v>
      </c>
      <c r="H12">
        <v>10</v>
      </c>
    </row>
    <row r="13" spans="1:8" x14ac:dyDescent="0.3">
      <c r="B13" s="22">
        <v>2011</v>
      </c>
      <c r="C13" s="21">
        <f>VLOOKUP($A$5,'Average Weekly Earnings'!$B$7:$S$19,G13,FALSE)</f>
        <v>563.52811158798283</v>
      </c>
      <c r="D13" s="21"/>
      <c r="E13" s="21"/>
      <c r="G13" s="39">
        <v>11</v>
      </c>
    </row>
    <row r="14" spans="1:8" x14ac:dyDescent="0.3">
      <c r="B14" s="22">
        <v>2012</v>
      </c>
      <c r="C14" s="21">
        <f>VLOOKUP($A$5,'Average Weekly Earnings'!$B$7:$S$19,G14,FALSE)</f>
        <v>555.65562499999999</v>
      </c>
      <c r="E14" s="21"/>
      <c r="G14" s="39">
        <v>12</v>
      </c>
    </row>
    <row r="15" spans="1:8" x14ac:dyDescent="0.3">
      <c r="B15" s="22">
        <v>2013</v>
      </c>
      <c r="C15" s="21">
        <f>VLOOKUP($A$5,'Average Weekly Earnings'!$B$7:$S$19,G15,FALSE)</f>
        <v>554.77070193285863</v>
      </c>
      <c r="E15" s="21"/>
      <c r="G15" s="39">
        <v>13</v>
      </c>
    </row>
    <row r="16" spans="1:8" x14ac:dyDescent="0.3">
      <c r="B16" s="22">
        <v>2014</v>
      </c>
      <c r="C16" s="21">
        <f>VLOOKUP($A$5,'Average Weekly Earnings'!$B$7:$S$19,G16,FALSE)</f>
        <v>545.7424575424576</v>
      </c>
      <c r="E16" s="21"/>
      <c r="G16" s="39">
        <v>14</v>
      </c>
    </row>
    <row r="17" spans="2:7" x14ac:dyDescent="0.3">
      <c r="B17" s="22">
        <v>2015</v>
      </c>
      <c r="C17" s="21">
        <f>VLOOKUP($A$5,'Average Weekly Earnings'!$B$7:$S$19,G17,FALSE)</f>
        <v>556.11951951951949</v>
      </c>
      <c r="E17" s="21"/>
      <c r="G17" s="39">
        <v>15</v>
      </c>
    </row>
    <row r="18" spans="2:7" x14ac:dyDescent="0.3">
      <c r="B18" s="23">
        <v>2016</v>
      </c>
      <c r="C18" s="21">
        <f>VLOOKUP($A$5,'Average Weekly Earnings'!$B$7:$S$19,G18,FALSE)</f>
        <v>566.55129740518964</v>
      </c>
      <c r="D18" s="28"/>
      <c r="E18" s="21"/>
      <c r="G18" s="39">
        <v>16</v>
      </c>
    </row>
    <row r="19" spans="2:7" x14ac:dyDescent="0.3">
      <c r="B19" s="22">
        <v>2017</v>
      </c>
      <c r="C19" s="21">
        <f>VLOOKUP($A$5,'Average Weekly Earnings'!$B$7:$S$19,G19,FALSE)</f>
        <v>563.36248785228372</v>
      </c>
      <c r="E19" s="21"/>
      <c r="G19" s="39">
        <v>17</v>
      </c>
    </row>
    <row r="20" spans="2:7" x14ac:dyDescent="0.3">
      <c r="B20" s="97">
        <v>2018</v>
      </c>
      <c r="C20" s="21">
        <f>VLOOKUP($A$5,'Average Weekly Earnings'!$B$7:$S$19,G20,FALSE)</f>
        <v>569</v>
      </c>
      <c r="G20" s="39">
        <v>18</v>
      </c>
    </row>
  </sheetData>
  <mergeCells count="1">
    <mergeCell ref="C3:E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B2:D31"/>
  <sheetViews>
    <sheetView showGridLines="0" workbookViewId="0"/>
  </sheetViews>
  <sheetFormatPr defaultColWidth="8.88671875" defaultRowHeight="13.8" x14ac:dyDescent="0.25"/>
  <cols>
    <col min="1" max="1" width="8.88671875" style="1"/>
    <col min="2" max="2" width="9.44140625" style="1" customWidth="1"/>
    <col min="3" max="18" width="8.88671875" style="1"/>
    <col min="19" max="19" width="8.88671875" style="1" customWidth="1"/>
    <col min="20" max="16384" width="8.88671875" style="1"/>
  </cols>
  <sheetData>
    <row r="2" spans="2:4" ht="15.6" x14ac:dyDescent="0.3">
      <c r="B2" s="31" t="s">
        <v>41</v>
      </c>
    </row>
    <row r="3" spans="2:4" ht="15.6" x14ac:dyDescent="0.3">
      <c r="B3" s="31" t="s">
        <v>35</v>
      </c>
    </row>
    <row r="5" spans="2:4" x14ac:dyDescent="0.25">
      <c r="B5" s="32" t="s">
        <v>50</v>
      </c>
      <c r="C5" s="33"/>
      <c r="D5" s="33"/>
    </row>
    <row r="6" spans="2:4" ht="7.95" customHeight="1" x14ac:dyDescent="0.25">
      <c r="B6" s="25"/>
    </row>
    <row r="7" spans="2:4" x14ac:dyDescent="0.25">
      <c r="B7" s="29" t="s">
        <v>119</v>
      </c>
    </row>
    <row r="8" spans="2:4" x14ac:dyDescent="0.25">
      <c r="B8" s="29" t="s">
        <v>42</v>
      </c>
    </row>
    <row r="9" spans="2:4" x14ac:dyDescent="0.25">
      <c r="B9" s="1" t="s">
        <v>43</v>
      </c>
    </row>
    <row r="10" spans="2:4" x14ac:dyDescent="0.25">
      <c r="B10" s="1" t="s">
        <v>59</v>
      </c>
    </row>
    <row r="11" spans="2:4" ht="7.2" customHeight="1" x14ac:dyDescent="0.25">
      <c r="B11" s="29"/>
    </row>
    <row r="12" spans="2:4" x14ac:dyDescent="0.25">
      <c r="B12" s="30" t="s">
        <v>49</v>
      </c>
    </row>
    <row r="13" spans="2:4" x14ac:dyDescent="0.25">
      <c r="B13" s="24" t="s">
        <v>30</v>
      </c>
    </row>
    <row r="14" spans="2:4" x14ac:dyDescent="0.25">
      <c r="B14" s="24" t="s">
        <v>31</v>
      </c>
    </row>
    <row r="15" spans="2:4" x14ac:dyDescent="0.25">
      <c r="B15" s="24" t="s">
        <v>32</v>
      </c>
    </row>
    <row r="16" spans="2:4" x14ac:dyDescent="0.25">
      <c r="B16" s="24" t="s">
        <v>33</v>
      </c>
    </row>
    <row r="17" spans="2:3" x14ac:dyDescent="0.25">
      <c r="B17" s="24" t="s">
        <v>52</v>
      </c>
    </row>
    <row r="18" spans="2:3" x14ac:dyDescent="0.25">
      <c r="B18" s="24" t="s">
        <v>53</v>
      </c>
    </row>
    <row r="19" spans="2:3" x14ac:dyDescent="0.25">
      <c r="B19" s="52" t="s">
        <v>54</v>
      </c>
    </row>
    <row r="20" spans="2:3" x14ac:dyDescent="0.25">
      <c r="B20" s="24" t="s">
        <v>55</v>
      </c>
    </row>
    <row r="21" spans="2:3" x14ac:dyDescent="0.25">
      <c r="B21" s="24"/>
    </row>
    <row r="23" spans="2:3" x14ac:dyDescent="0.25">
      <c r="B23" s="32" t="s">
        <v>34</v>
      </c>
      <c r="C23" s="33"/>
    </row>
    <row r="24" spans="2:3" ht="7.95" customHeight="1" x14ac:dyDescent="0.25"/>
    <row r="25" spans="2:3" x14ac:dyDescent="0.25">
      <c r="B25" s="1" t="s">
        <v>44</v>
      </c>
    </row>
    <row r="26" spans="2:3" x14ac:dyDescent="0.25">
      <c r="B26" s="1" t="s">
        <v>56</v>
      </c>
    </row>
    <row r="27" spans="2:3" x14ac:dyDescent="0.25">
      <c r="B27" s="1" t="s">
        <v>57</v>
      </c>
    </row>
    <row r="28" spans="2:3" x14ac:dyDescent="0.25">
      <c r="B28" s="1" t="s">
        <v>65</v>
      </c>
    </row>
    <row r="29" spans="2:3" x14ac:dyDescent="0.25">
      <c r="B29" s="47" t="s">
        <v>58</v>
      </c>
    </row>
    <row r="30" spans="2:3" x14ac:dyDescent="0.25">
      <c r="B30" s="47" t="s">
        <v>51</v>
      </c>
    </row>
    <row r="31" spans="2:3" x14ac:dyDescent="0.25">
      <c r="B31" s="1" t="s">
        <v>59</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2" tint="-9.9978637043366805E-2"/>
  </sheetPr>
  <dimension ref="B1:AH115"/>
  <sheetViews>
    <sheetView showGridLines="0" workbookViewId="0"/>
  </sheetViews>
  <sheetFormatPr defaultColWidth="8.88671875" defaultRowHeight="13.8" x14ac:dyDescent="0.25"/>
  <cols>
    <col min="1" max="1" width="3.77734375" style="1" customWidth="1"/>
    <col min="2" max="2" width="16.6640625" style="1" customWidth="1"/>
    <col min="3" max="27" width="12.44140625" style="2" customWidth="1"/>
    <col min="28" max="16384" width="8.88671875" style="1"/>
  </cols>
  <sheetData>
    <row r="1" spans="2:28" x14ac:dyDescent="0.25">
      <c r="B1" s="18"/>
      <c r="C1" s="5"/>
      <c r="D1" s="5"/>
      <c r="E1" s="5"/>
      <c r="F1" s="5"/>
      <c r="G1" s="5"/>
      <c r="H1" s="5"/>
      <c r="I1" s="5"/>
      <c r="J1" s="5"/>
      <c r="K1" s="5"/>
      <c r="L1" s="5"/>
      <c r="M1" s="5"/>
      <c r="N1" s="5"/>
      <c r="O1" s="5"/>
      <c r="P1" s="5"/>
    </row>
    <row r="2" spans="2:28" ht="18" customHeight="1" x14ac:dyDescent="0.35">
      <c r="B2" s="60" t="s">
        <v>0</v>
      </c>
      <c r="C2" s="61"/>
      <c r="D2" s="61"/>
      <c r="E2" s="61"/>
      <c r="F2" s="61"/>
      <c r="G2" s="61"/>
      <c r="H2" s="61"/>
      <c r="I2" s="61"/>
      <c r="J2" s="61"/>
      <c r="K2" s="61"/>
      <c r="L2" s="61"/>
      <c r="M2" s="61"/>
      <c r="N2" s="61"/>
      <c r="O2" s="61"/>
      <c r="P2" s="61"/>
      <c r="Q2" s="143"/>
    </row>
    <row r="3" spans="2:28" ht="14.4" customHeight="1" x14ac:dyDescent="0.25">
      <c r="B3" s="62"/>
      <c r="C3" s="61"/>
      <c r="D3" s="61"/>
      <c r="E3" s="61"/>
      <c r="F3" s="61"/>
      <c r="G3" s="61"/>
      <c r="H3" s="61"/>
      <c r="I3" s="61"/>
      <c r="J3" s="61"/>
      <c r="K3" s="61"/>
      <c r="L3" s="61"/>
      <c r="M3" s="61"/>
      <c r="N3" s="61"/>
      <c r="O3" s="61"/>
      <c r="P3" s="61"/>
      <c r="Q3" s="143"/>
    </row>
    <row r="4" spans="2:28" ht="15.6" x14ac:dyDescent="0.3">
      <c r="B4" s="136" t="s">
        <v>80</v>
      </c>
      <c r="C4" s="63"/>
      <c r="D4" s="63"/>
      <c r="E4" s="63"/>
      <c r="F4" s="63"/>
      <c r="G4" s="63"/>
      <c r="H4" s="63"/>
      <c r="I4" s="63"/>
      <c r="J4" s="63"/>
      <c r="K4" s="63"/>
      <c r="L4" s="63"/>
      <c r="M4" s="63"/>
      <c r="N4" s="63"/>
      <c r="O4" s="63"/>
      <c r="P4" s="63"/>
      <c r="Q4" s="150"/>
    </row>
    <row r="5" spans="2:28" x14ac:dyDescent="0.25">
      <c r="B5" s="64"/>
      <c r="C5" s="63"/>
      <c r="D5" s="63"/>
      <c r="E5" s="63"/>
      <c r="F5" s="63"/>
      <c r="G5" s="63"/>
      <c r="H5" s="63"/>
      <c r="I5" s="63"/>
      <c r="J5" s="63"/>
      <c r="K5" s="63"/>
      <c r="L5" s="63"/>
      <c r="M5" s="63"/>
      <c r="N5" s="63"/>
      <c r="O5" s="63"/>
      <c r="P5" s="63"/>
      <c r="Q5" s="150"/>
    </row>
    <row r="6" spans="2:28" s="2" customFormat="1" x14ac:dyDescent="0.25">
      <c r="B6" s="65"/>
      <c r="C6" s="65" t="s">
        <v>81</v>
      </c>
      <c r="D6" s="65" t="s">
        <v>82</v>
      </c>
      <c r="E6" s="65" t="s">
        <v>83</v>
      </c>
      <c r="F6" s="65" t="s">
        <v>84</v>
      </c>
      <c r="G6" s="65" t="s">
        <v>85</v>
      </c>
      <c r="H6" s="65" t="s">
        <v>86</v>
      </c>
      <c r="I6" s="65" t="s">
        <v>87</v>
      </c>
      <c r="J6" s="65" t="s">
        <v>88</v>
      </c>
      <c r="K6" s="65" t="s">
        <v>89</v>
      </c>
      <c r="L6" s="65" t="s">
        <v>90</v>
      </c>
      <c r="M6" s="65" t="s">
        <v>91</v>
      </c>
      <c r="N6" s="65" t="s">
        <v>92</v>
      </c>
      <c r="O6" s="65" t="s">
        <v>93</v>
      </c>
      <c r="P6" s="65" t="s">
        <v>94</v>
      </c>
      <c r="Q6" s="152" t="s">
        <v>95</v>
      </c>
      <c r="R6" s="5"/>
      <c r="S6" s="5"/>
      <c r="T6" s="5"/>
      <c r="U6" s="5"/>
      <c r="V6" s="5"/>
      <c r="W6" s="5"/>
      <c r="X6" s="5"/>
      <c r="Y6" s="5"/>
      <c r="Z6" s="5"/>
      <c r="AA6" s="5"/>
    </row>
    <row r="7" spans="2:28" x14ac:dyDescent="0.25">
      <c r="B7" s="66" t="s">
        <v>3</v>
      </c>
      <c r="C7" s="67">
        <v>1124.655</v>
      </c>
      <c r="D7" s="67">
        <v>1135.6020000000001</v>
      </c>
      <c r="E7" s="67">
        <v>1152.999</v>
      </c>
      <c r="F7" s="67">
        <v>1161.7639999999999</v>
      </c>
      <c r="G7" s="67">
        <v>1152.2809999999999</v>
      </c>
      <c r="H7" s="67">
        <v>1117.6489999999999</v>
      </c>
      <c r="I7" s="67">
        <v>1120.3599999999999</v>
      </c>
      <c r="J7" s="67">
        <v>1107.6510000000001</v>
      </c>
      <c r="K7" s="67">
        <v>1126.1020000000001</v>
      </c>
      <c r="L7" s="67">
        <v>1138.5050000000001</v>
      </c>
      <c r="M7" s="67">
        <v>1161.6020000000001</v>
      </c>
      <c r="N7" s="67">
        <v>1178.7159999999999</v>
      </c>
      <c r="O7" s="67">
        <v>1185.384</v>
      </c>
      <c r="P7" s="67">
        <v>1200.9079999999999</v>
      </c>
      <c r="Q7" s="146">
        <v>1202.0740000000001</v>
      </c>
      <c r="R7" s="7"/>
      <c r="S7" s="7"/>
      <c r="T7" s="7"/>
      <c r="U7" s="7"/>
      <c r="V7" s="7"/>
      <c r="W7" s="7"/>
      <c r="X7" s="7"/>
      <c r="Y7" s="7"/>
      <c r="Z7" s="7"/>
      <c r="AA7" s="7"/>
      <c r="AB7" s="7"/>
    </row>
    <row r="8" spans="2:28" x14ac:dyDescent="0.25">
      <c r="B8" s="66" t="s">
        <v>4</v>
      </c>
      <c r="C8" s="67">
        <v>3134.7719999999999</v>
      </c>
      <c r="D8" s="67">
        <v>3159.7089999999998</v>
      </c>
      <c r="E8" s="67">
        <v>3184.33</v>
      </c>
      <c r="F8" s="67">
        <v>3198.22</v>
      </c>
      <c r="G8" s="67">
        <v>3166.018</v>
      </c>
      <c r="H8" s="67">
        <v>3118.6779999999999</v>
      </c>
      <c r="I8" s="67">
        <v>3175.3910000000001</v>
      </c>
      <c r="J8" s="67">
        <v>3152.3130000000001</v>
      </c>
      <c r="K8" s="67">
        <v>3193.35</v>
      </c>
      <c r="L8" s="67">
        <v>3188.596</v>
      </c>
      <c r="M8" s="67">
        <v>3232.2069999999999</v>
      </c>
      <c r="N8" s="67">
        <v>3315.6840000000002</v>
      </c>
      <c r="O8" s="67">
        <v>3345.4360000000001</v>
      </c>
      <c r="P8" s="67">
        <v>3411.26</v>
      </c>
      <c r="Q8" s="146">
        <v>3432.55</v>
      </c>
      <c r="R8" s="7"/>
      <c r="S8" s="7"/>
      <c r="T8" s="7"/>
      <c r="U8" s="7"/>
      <c r="V8" s="7"/>
      <c r="W8" s="7"/>
      <c r="X8" s="7"/>
      <c r="Y8" s="7"/>
      <c r="Z8" s="7"/>
      <c r="AA8" s="7"/>
      <c r="AB8" s="7"/>
    </row>
    <row r="9" spans="2:28" x14ac:dyDescent="0.25">
      <c r="B9" s="68" t="s">
        <v>5</v>
      </c>
      <c r="C9" s="67">
        <v>2370.9430000000002</v>
      </c>
      <c r="D9" s="67">
        <v>2390.953</v>
      </c>
      <c r="E9" s="67">
        <v>2410.8980000000001</v>
      </c>
      <c r="F9" s="67">
        <v>2432.1060000000002</v>
      </c>
      <c r="G9" s="67">
        <v>2408.835</v>
      </c>
      <c r="H9" s="67">
        <v>2355.855</v>
      </c>
      <c r="I9" s="67">
        <v>2359.7919999999999</v>
      </c>
      <c r="J9" s="67">
        <v>2339.4140000000002</v>
      </c>
      <c r="K9" s="67">
        <v>2411.5259999999998</v>
      </c>
      <c r="L9" s="67">
        <v>2422.63</v>
      </c>
      <c r="M9" s="67">
        <v>2459.8780000000002</v>
      </c>
      <c r="N9" s="67">
        <v>2524.5320000000002</v>
      </c>
      <c r="O9" s="67">
        <v>2552.9569999999999</v>
      </c>
      <c r="P9" s="67">
        <v>2563.8130000000001</v>
      </c>
      <c r="Q9" s="146">
        <v>2574.181</v>
      </c>
      <c r="R9" s="7"/>
      <c r="S9" s="7"/>
      <c r="T9" s="7"/>
      <c r="U9" s="7"/>
      <c r="V9" s="7"/>
      <c r="W9" s="7"/>
      <c r="X9" s="7"/>
      <c r="Y9" s="7"/>
      <c r="Z9" s="7"/>
      <c r="AA9" s="7"/>
      <c r="AB9" s="7"/>
    </row>
    <row r="10" spans="2:28" x14ac:dyDescent="0.25">
      <c r="B10" s="66" t="s">
        <v>6</v>
      </c>
      <c r="C10" s="67">
        <v>2065.5039999999999</v>
      </c>
      <c r="D10" s="67">
        <v>2113.2689999999998</v>
      </c>
      <c r="E10" s="67">
        <v>2134.663</v>
      </c>
      <c r="F10" s="67">
        <v>2141.3139999999999</v>
      </c>
      <c r="G10" s="67">
        <v>2137.6880000000001</v>
      </c>
      <c r="H10" s="67">
        <v>2108.7199999999998</v>
      </c>
      <c r="I10" s="67">
        <v>2113.808</v>
      </c>
      <c r="J10" s="67">
        <v>2125.453</v>
      </c>
      <c r="K10" s="67">
        <v>2122.2289999999998</v>
      </c>
      <c r="L10" s="67">
        <v>2147.8009999999999</v>
      </c>
      <c r="M10" s="67">
        <v>2213.1729999999998</v>
      </c>
      <c r="N10" s="67">
        <v>2247.3620000000001</v>
      </c>
      <c r="O10" s="67">
        <v>2267.3209999999999</v>
      </c>
      <c r="P10" s="67">
        <v>2286.3069999999998</v>
      </c>
      <c r="Q10" s="146">
        <v>2305.56</v>
      </c>
      <c r="R10" s="7"/>
      <c r="S10" s="7"/>
      <c r="T10" s="7"/>
      <c r="U10" s="7"/>
      <c r="V10" s="7"/>
      <c r="W10" s="7"/>
      <c r="X10" s="7"/>
      <c r="Y10" s="7"/>
      <c r="Z10" s="7"/>
      <c r="AA10" s="7"/>
      <c r="AB10" s="7"/>
    </row>
    <row r="11" spans="2:28" x14ac:dyDescent="0.25">
      <c r="B11" s="66" t="s">
        <v>7</v>
      </c>
      <c r="C11" s="67">
        <v>2479.0740000000001</v>
      </c>
      <c r="D11" s="67">
        <v>2472.9699999999998</v>
      </c>
      <c r="E11" s="67">
        <v>2515.6799999999998</v>
      </c>
      <c r="F11" s="67">
        <v>2513.0909999999999</v>
      </c>
      <c r="G11" s="67">
        <v>2477.7049999999999</v>
      </c>
      <c r="H11" s="67">
        <v>2458.9</v>
      </c>
      <c r="I11" s="67">
        <v>2437.8829999999998</v>
      </c>
      <c r="J11" s="67">
        <v>2448.0790000000002</v>
      </c>
      <c r="K11" s="67">
        <v>2491.8159999999998</v>
      </c>
      <c r="L11" s="67">
        <v>2538.3330000000001</v>
      </c>
      <c r="M11" s="67">
        <v>2582.52</v>
      </c>
      <c r="N11" s="67">
        <v>2601.415</v>
      </c>
      <c r="O11" s="67">
        <v>2662.9090000000001</v>
      </c>
      <c r="P11" s="67">
        <v>2719.26</v>
      </c>
      <c r="Q11" s="146">
        <v>2765.1179999999999</v>
      </c>
      <c r="R11" s="7"/>
      <c r="S11" s="7"/>
      <c r="T11" s="7"/>
      <c r="U11" s="7"/>
      <c r="V11" s="7"/>
      <c r="W11" s="7"/>
      <c r="X11" s="7"/>
      <c r="Y11" s="7"/>
      <c r="Z11" s="7"/>
      <c r="AA11" s="7"/>
      <c r="AB11" s="7"/>
    </row>
    <row r="12" spans="2:28" x14ac:dyDescent="0.25">
      <c r="B12" s="66" t="s">
        <v>8</v>
      </c>
      <c r="C12" s="67">
        <v>2736.4639999999999</v>
      </c>
      <c r="D12" s="67">
        <v>2740.09</v>
      </c>
      <c r="E12" s="67">
        <v>2746.0770000000002</v>
      </c>
      <c r="F12" s="67">
        <v>2798.7910000000002</v>
      </c>
      <c r="G12" s="67">
        <v>2797.9490000000001</v>
      </c>
      <c r="H12" s="67">
        <v>2749.2919999999999</v>
      </c>
      <c r="I12" s="67">
        <v>2776.6239999999998</v>
      </c>
      <c r="J12" s="67">
        <v>2831.424</v>
      </c>
      <c r="K12" s="67">
        <v>2846.9989999999998</v>
      </c>
      <c r="L12" s="67">
        <v>2899.6529999999998</v>
      </c>
      <c r="M12" s="67">
        <v>2939.5720000000001</v>
      </c>
      <c r="N12" s="67">
        <v>2992.0410000000002</v>
      </c>
      <c r="O12" s="67">
        <v>3017.665</v>
      </c>
      <c r="P12" s="67">
        <v>3034.1579999999999</v>
      </c>
      <c r="Q12" s="146">
        <v>3083.4450000000002</v>
      </c>
      <c r="R12" s="7"/>
      <c r="S12" s="7"/>
      <c r="T12" s="7"/>
      <c r="U12" s="7"/>
      <c r="V12" s="7"/>
      <c r="W12" s="7"/>
      <c r="X12" s="7"/>
      <c r="Y12" s="7"/>
      <c r="Z12" s="7"/>
      <c r="AA12" s="7"/>
      <c r="AB12" s="7"/>
    </row>
    <row r="13" spans="2:28" x14ac:dyDescent="0.25">
      <c r="B13" s="66" t="s">
        <v>9</v>
      </c>
      <c r="C13" s="67">
        <v>3506.2069999999999</v>
      </c>
      <c r="D13" s="67">
        <v>3541.7240000000002</v>
      </c>
      <c r="E13" s="67">
        <v>3628.3470000000002</v>
      </c>
      <c r="F13" s="67">
        <v>3706.6109999999999</v>
      </c>
      <c r="G13" s="67">
        <v>3772.8989999999999</v>
      </c>
      <c r="H13" s="67">
        <v>3769.1750000000002</v>
      </c>
      <c r="I13" s="67">
        <v>3831.835</v>
      </c>
      <c r="J13" s="67">
        <v>3884.06</v>
      </c>
      <c r="K13" s="67">
        <v>4018.6480000000001</v>
      </c>
      <c r="L13" s="67">
        <v>4108.4650000000001</v>
      </c>
      <c r="M13" s="67">
        <v>4286.3599999999997</v>
      </c>
      <c r="N13" s="67">
        <v>4416.2449999999999</v>
      </c>
      <c r="O13" s="67">
        <v>4501.1149999999998</v>
      </c>
      <c r="P13" s="67">
        <v>4559.9440000000004</v>
      </c>
      <c r="Q13" s="146">
        <v>4626.6170000000002</v>
      </c>
      <c r="R13" s="7"/>
      <c r="S13" s="7"/>
      <c r="T13" s="7"/>
      <c r="U13" s="7"/>
      <c r="V13" s="7"/>
      <c r="W13" s="7"/>
      <c r="X13" s="7"/>
      <c r="Y13" s="7"/>
      <c r="Z13" s="7"/>
      <c r="AA13" s="7"/>
      <c r="AB13" s="7"/>
    </row>
    <row r="14" spans="2:28" x14ac:dyDescent="0.25">
      <c r="B14" s="66" t="s">
        <v>10</v>
      </c>
      <c r="C14" s="67">
        <v>4097.9660000000003</v>
      </c>
      <c r="D14" s="67">
        <v>4134.942</v>
      </c>
      <c r="E14" s="67">
        <v>4161.5630000000001</v>
      </c>
      <c r="F14" s="67">
        <v>4199.4470000000001</v>
      </c>
      <c r="G14" s="67">
        <v>4235.8649999999998</v>
      </c>
      <c r="H14" s="67">
        <v>4156.2969999999996</v>
      </c>
      <c r="I14" s="67">
        <v>4199.9639999999999</v>
      </c>
      <c r="J14" s="67">
        <v>4214.1450000000004</v>
      </c>
      <c r="K14" s="67">
        <v>4214.7719999999999</v>
      </c>
      <c r="L14" s="67">
        <v>4311.1329999999998</v>
      </c>
      <c r="M14" s="67">
        <v>4391.6040000000003</v>
      </c>
      <c r="N14" s="67">
        <v>4444.7030000000004</v>
      </c>
      <c r="O14" s="67">
        <v>4485.884</v>
      </c>
      <c r="P14" s="67">
        <v>4551.5360000000001</v>
      </c>
      <c r="Q14" s="146">
        <v>4559.4390000000003</v>
      </c>
      <c r="R14" s="7"/>
      <c r="S14" s="7"/>
      <c r="T14" s="7"/>
      <c r="U14" s="7"/>
      <c r="V14" s="7"/>
      <c r="W14" s="7"/>
      <c r="X14" s="7"/>
      <c r="Y14" s="7"/>
      <c r="Z14" s="7"/>
      <c r="AA14" s="7"/>
      <c r="AB14" s="7"/>
    </row>
    <row r="15" spans="2:28" x14ac:dyDescent="0.25">
      <c r="B15" s="66" t="s">
        <v>11</v>
      </c>
      <c r="C15" s="67">
        <v>2443.4160000000002</v>
      </c>
      <c r="D15" s="67">
        <v>2465.0059999999999</v>
      </c>
      <c r="E15" s="67">
        <v>2500.1039999999998</v>
      </c>
      <c r="F15" s="67">
        <v>2550.2579999999998</v>
      </c>
      <c r="G15" s="67">
        <v>2546.5</v>
      </c>
      <c r="H15" s="67">
        <v>2494.2240000000002</v>
      </c>
      <c r="I15" s="67">
        <v>2510.1039999999998</v>
      </c>
      <c r="J15" s="67">
        <v>2511.0340000000001</v>
      </c>
      <c r="K15" s="67">
        <v>2530.7890000000002</v>
      </c>
      <c r="L15" s="67">
        <v>2566.723</v>
      </c>
      <c r="M15" s="67">
        <v>2639.806</v>
      </c>
      <c r="N15" s="67">
        <v>2695.4180000000001</v>
      </c>
      <c r="O15" s="67">
        <v>2707.23</v>
      </c>
      <c r="P15" s="67">
        <v>2754.252</v>
      </c>
      <c r="Q15" s="146">
        <v>2774.2429999999999</v>
      </c>
      <c r="R15" s="7"/>
      <c r="S15" s="7"/>
      <c r="T15" s="7"/>
      <c r="U15" s="7"/>
      <c r="V15" s="7"/>
      <c r="W15" s="7"/>
      <c r="X15" s="7"/>
      <c r="Y15" s="7"/>
      <c r="Z15" s="7"/>
      <c r="AA15" s="7"/>
      <c r="AB15" s="7"/>
    </row>
    <row r="16" spans="2:28" x14ac:dyDescent="0.25">
      <c r="B16" s="66" t="s">
        <v>12</v>
      </c>
      <c r="C16" s="67">
        <v>1316.2670000000001</v>
      </c>
      <c r="D16" s="67">
        <v>1319.2809999999999</v>
      </c>
      <c r="E16" s="67">
        <v>1334.44</v>
      </c>
      <c r="F16" s="67">
        <v>1353.7260000000001</v>
      </c>
      <c r="G16" s="67">
        <v>1345.308</v>
      </c>
      <c r="H16" s="67">
        <v>1317.278</v>
      </c>
      <c r="I16" s="67">
        <v>1318.8779999999999</v>
      </c>
      <c r="J16" s="67">
        <v>1326.605</v>
      </c>
      <c r="K16" s="67">
        <v>1342.5740000000001</v>
      </c>
      <c r="L16" s="67">
        <v>1382.4639999999999</v>
      </c>
      <c r="M16" s="67">
        <v>1377.193</v>
      </c>
      <c r="N16" s="67">
        <v>1415.396</v>
      </c>
      <c r="O16" s="67">
        <v>1422.4870000000001</v>
      </c>
      <c r="P16" s="67">
        <v>1447.434</v>
      </c>
      <c r="Q16" s="146">
        <v>1459.288</v>
      </c>
      <c r="R16" s="7"/>
      <c r="S16" s="7"/>
      <c r="T16" s="7"/>
      <c r="U16" s="7"/>
      <c r="V16" s="7"/>
      <c r="W16" s="7"/>
      <c r="X16" s="7"/>
      <c r="Y16" s="7"/>
      <c r="Z16" s="7"/>
      <c r="AA16" s="7"/>
      <c r="AB16" s="7"/>
    </row>
    <row r="17" spans="2:30" ht="13.8" customHeight="1" x14ac:dyDescent="0.25">
      <c r="B17" s="66" t="s">
        <v>13</v>
      </c>
      <c r="C17" s="67">
        <v>2439.6729999999998</v>
      </c>
      <c r="D17" s="67">
        <v>2457.5509999999999</v>
      </c>
      <c r="E17" s="67">
        <v>2510.4540000000002</v>
      </c>
      <c r="F17" s="67">
        <v>2537.1979999999999</v>
      </c>
      <c r="G17" s="67">
        <v>2531.46</v>
      </c>
      <c r="H17" s="67">
        <v>2477.6309999999999</v>
      </c>
      <c r="I17" s="67">
        <v>2484.252</v>
      </c>
      <c r="J17" s="67">
        <v>2474.8649999999998</v>
      </c>
      <c r="K17" s="67">
        <v>2485.6329999999998</v>
      </c>
      <c r="L17" s="67">
        <v>2513.692</v>
      </c>
      <c r="M17" s="67">
        <v>2571.297</v>
      </c>
      <c r="N17" s="67">
        <v>2577.4969999999998</v>
      </c>
      <c r="O17" s="67">
        <v>2612.89</v>
      </c>
      <c r="P17" s="67">
        <v>2639.8029999999999</v>
      </c>
      <c r="Q17" s="146">
        <v>2651.645</v>
      </c>
      <c r="R17" s="7"/>
      <c r="S17" s="7"/>
      <c r="T17" s="7"/>
      <c r="U17" s="7"/>
      <c r="V17" s="7"/>
      <c r="W17" s="7"/>
      <c r="X17" s="7"/>
      <c r="Y17" s="7"/>
      <c r="Z17" s="7"/>
      <c r="AA17" s="7"/>
      <c r="AB17" s="7"/>
    </row>
    <row r="18" spans="2:30" ht="13.8" customHeight="1" x14ac:dyDescent="0.25">
      <c r="B18" s="66" t="s">
        <v>14</v>
      </c>
      <c r="C18" s="67">
        <v>730.27099999999996</v>
      </c>
      <c r="D18" s="67">
        <v>758.05200000000002</v>
      </c>
      <c r="E18" s="67">
        <v>771.33799999999997</v>
      </c>
      <c r="F18" s="67">
        <v>798.76499999999999</v>
      </c>
      <c r="G18" s="67">
        <v>779.62300000000005</v>
      </c>
      <c r="H18" s="67">
        <v>768.74400000000003</v>
      </c>
      <c r="I18" s="67">
        <v>783.81500000000005</v>
      </c>
      <c r="J18" s="67">
        <v>799.11900000000003</v>
      </c>
      <c r="K18" s="67">
        <v>792.98500000000001</v>
      </c>
      <c r="L18" s="67">
        <v>803.15300000000002</v>
      </c>
      <c r="M18" s="67">
        <v>816.601</v>
      </c>
      <c r="N18" s="67">
        <v>825.82</v>
      </c>
      <c r="O18" s="67">
        <v>828.13199999999995</v>
      </c>
      <c r="P18" s="67">
        <v>836.13300000000004</v>
      </c>
      <c r="Q18" s="146">
        <v>857.35</v>
      </c>
      <c r="R18" s="7"/>
      <c r="S18" s="7"/>
      <c r="T18" s="7"/>
      <c r="U18" s="7"/>
      <c r="V18" s="7"/>
      <c r="W18" s="7"/>
      <c r="X18" s="7"/>
      <c r="Y18" s="7"/>
      <c r="Z18" s="7"/>
      <c r="AA18" s="7"/>
      <c r="AB18" s="7"/>
    </row>
    <row r="19" spans="2:30" ht="18" customHeight="1" x14ac:dyDescent="0.25">
      <c r="B19" s="69" t="s">
        <v>15</v>
      </c>
      <c r="C19" s="67">
        <v>28444.9</v>
      </c>
      <c r="D19" s="67">
        <v>28689.1</v>
      </c>
      <c r="E19" s="67">
        <v>29050.400000000001</v>
      </c>
      <c r="F19" s="67">
        <v>29391.3</v>
      </c>
      <c r="G19" s="67">
        <v>29352.1</v>
      </c>
      <c r="H19" s="67">
        <v>28892.400000000001</v>
      </c>
      <c r="I19" s="67">
        <v>29112.7</v>
      </c>
      <c r="J19" s="67">
        <v>29214.2</v>
      </c>
      <c r="K19" s="67">
        <v>29577.4</v>
      </c>
      <c r="L19" s="67">
        <v>30021.1</v>
      </c>
      <c r="M19" s="67">
        <v>30671.8</v>
      </c>
      <c r="N19" s="67">
        <v>31234.799999999999</v>
      </c>
      <c r="O19" s="67">
        <v>31589.4</v>
      </c>
      <c r="P19" s="67">
        <v>32004.799999999999</v>
      </c>
      <c r="Q19" s="146">
        <v>32291.5</v>
      </c>
      <c r="R19" s="7"/>
      <c r="S19" s="7"/>
      <c r="T19" s="7"/>
      <c r="U19" s="7"/>
      <c r="V19" s="7"/>
      <c r="W19" s="7"/>
      <c r="X19" s="7"/>
      <c r="Y19" s="7"/>
      <c r="Z19" s="7"/>
      <c r="AA19" s="7"/>
      <c r="AB19" s="7"/>
      <c r="AC19" s="2"/>
      <c r="AD19" s="2"/>
    </row>
    <row r="20" spans="2:30" x14ac:dyDescent="0.25">
      <c r="B20" s="69"/>
      <c r="C20" s="70"/>
      <c r="D20" s="70"/>
      <c r="E20" s="70"/>
      <c r="F20" s="70"/>
      <c r="G20" s="70"/>
      <c r="H20" s="70"/>
      <c r="I20" s="70"/>
      <c r="J20" s="70"/>
      <c r="K20" s="70"/>
      <c r="L20" s="70"/>
      <c r="M20" s="70"/>
      <c r="N20" s="70"/>
      <c r="O20" s="70"/>
      <c r="P20" s="70"/>
      <c r="Q20" s="145"/>
      <c r="AB20" s="2"/>
      <c r="AC20" s="2"/>
      <c r="AD20" s="2"/>
    </row>
    <row r="21" spans="2:30" x14ac:dyDescent="0.25">
      <c r="B21" s="71"/>
      <c r="C21" s="72"/>
      <c r="D21" s="72"/>
      <c r="E21" s="72"/>
      <c r="F21" s="72"/>
      <c r="G21" s="72"/>
      <c r="H21" s="72"/>
      <c r="I21" s="72"/>
      <c r="J21" s="72"/>
      <c r="K21" s="72"/>
      <c r="L21" s="72"/>
      <c r="M21" s="72"/>
      <c r="N21" s="72"/>
      <c r="O21" s="72"/>
      <c r="P21" s="72"/>
      <c r="Q21" s="147"/>
    </row>
    <row r="22" spans="2:30" ht="15.6" x14ac:dyDescent="0.3">
      <c r="B22" s="137" t="s">
        <v>96</v>
      </c>
      <c r="C22" s="73"/>
      <c r="D22" s="73"/>
      <c r="E22" s="73"/>
      <c r="F22" s="73"/>
      <c r="G22" s="73"/>
      <c r="H22" s="73"/>
      <c r="I22" s="73"/>
      <c r="J22" s="73"/>
      <c r="K22" s="73"/>
      <c r="L22" s="73"/>
      <c r="M22" s="73"/>
      <c r="N22" s="73"/>
      <c r="O22" s="73"/>
      <c r="P22" s="73"/>
      <c r="Q22" s="153"/>
    </row>
    <row r="23" spans="2:30" x14ac:dyDescent="0.25">
      <c r="B23" s="74"/>
      <c r="C23" s="75"/>
      <c r="D23" s="75"/>
      <c r="E23" s="75"/>
      <c r="F23" s="75"/>
      <c r="G23" s="75"/>
      <c r="H23" s="75"/>
      <c r="I23" s="75"/>
      <c r="J23" s="75"/>
      <c r="K23" s="75"/>
      <c r="L23" s="75"/>
      <c r="M23" s="75"/>
      <c r="N23" s="75"/>
      <c r="O23" s="73"/>
      <c r="P23" s="73"/>
      <c r="Q23" s="153"/>
    </row>
    <row r="24" spans="2:30" x14ac:dyDescent="0.25">
      <c r="B24" s="74"/>
      <c r="C24" s="73" t="s">
        <v>81</v>
      </c>
      <c r="D24" s="73" t="s">
        <v>82</v>
      </c>
      <c r="E24" s="73" t="s">
        <v>83</v>
      </c>
      <c r="F24" s="73" t="s">
        <v>84</v>
      </c>
      <c r="G24" s="73" t="s">
        <v>85</v>
      </c>
      <c r="H24" s="73" t="s">
        <v>86</v>
      </c>
      <c r="I24" s="73" t="s">
        <v>87</v>
      </c>
      <c r="J24" s="73" t="s">
        <v>88</v>
      </c>
      <c r="K24" s="73" t="s">
        <v>89</v>
      </c>
      <c r="L24" s="73" t="s">
        <v>90</v>
      </c>
      <c r="M24" s="73" t="s">
        <v>91</v>
      </c>
      <c r="N24" s="73" t="s">
        <v>92</v>
      </c>
      <c r="O24" s="73" t="s">
        <v>93</v>
      </c>
      <c r="P24" s="73" t="s">
        <v>94</v>
      </c>
      <c r="Q24" s="153" t="s">
        <v>95</v>
      </c>
    </row>
    <row r="25" spans="2:30" x14ac:dyDescent="0.25">
      <c r="B25" s="66" t="s">
        <v>3</v>
      </c>
      <c r="C25" s="76">
        <v>68.40725038902093</v>
      </c>
      <c r="D25" s="76">
        <v>68.740583959844486</v>
      </c>
      <c r="E25" s="76">
        <v>69.301226681930416</v>
      </c>
      <c r="F25" s="76">
        <v>69.337619185643689</v>
      </c>
      <c r="G25" s="76">
        <v>68.223714752536736</v>
      </c>
      <c r="H25" s="76">
        <v>65.84961975631694</v>
      </c>
      <c r="I25" s="76">
        <v>65.9161269463075</v>
      </c>
      <c r="J25" s="76">
        <v>65.114383547255429</v>
      </c>
      <c r="K25" s="76">
        <v>66.281556338903528</v>
      </c>
      <c r="L25" s="76">
        <v>67.080572566468547</v>
      </c>
      <c r="M25" s="76">
        <v>68.568050306537273</v>
      </c>
      <c r="N25" s="76">
        <v>69.506978742721742</v>
      </c>
      <c r="O25" s="76">
        <v>69.869726806200873</v>
      </c>
      <c r="P25" s="76">
        <v>71.057353172752642</v>
      </c>
      <c r="Q25" s="149">
        <v>71.079291528213886</v>
      </c>
    </row>
    <row r="26" spans="2:30" x14ac:dyDescent="0.25">
      <c r="B26" s="66" t="s">
        <v>4</v>
      </c>
      <c r="C26" s="76">
        <v>70.635815002729629</v>
      </c>
      <c r="D26" s="76">
        <v>70.636822826314045</v>
      </c>
      <c r="E26" s="76">
        <v>70.548355870416032</v>
      </c>
      <c r="F26" s="76">
        <v>70.328717610296138</v>
      </c>
      <c r="G26" s="76">
        <v>69.159563896374294</v>
      </c>
      <c r="H26" s="76">
        <v>67.796998926138002</v>
      </c>
      <c r="I26" s="76">
        <v>68.646029674148437</v>
      </c>
      <c r="J26" s="76">
        <v>68.157119006539318</v>
      </c>
      <c r="K26" s="76">
        <v>69.112227090359184</v>
      </c>
      <c r="L26" s="76">
        <v>68.935739214163888</v>
      </c>
      <c r="M26" s="76">
        <v>69.833439413402516</v>
      </c>
      <c r="N26" s="76">
        <v>71.42113643633698</v>
      </c>
      <c r="O26" s="76">
        <v>71.730842775307451</v>
      </c>
      <c r="P26" s="76">
        <v>73.360383076935705</v>
      </c>
      <c r="Q26" s="149">
        <v>73.818571364078409</v>
      </c>
    </row>
    <row r="27" spans="2:30" x14ac:dyDescent="0.25">
      <c r="B27" s="68" t="s">
        <v>5</v>
      </c>
      <c r="C27" s="76">
        <v>72.226739282878867</v>
      </c>
      <c r="D27" s="76">
        <v>71.920675738757254</v>
      </c>
      <c r="E27" s="76">
        <v>71.768533060323222</v>
      </c>
      <c r="F27" s="76">
        <v>71.676560837957311</v>
      </c>
      <c r="G27" s="76">
        <v>70.546915683794737</v>
      </c>
      <c r="H27" s="76">
        <v>68.542816136637015</v>
      </c>
      <c r="I27" s="76">
        <v>68.381755962766974</v>
      </c>
      <c r="J27" s="76">
        <v>67.49540799831361</v>
      </c>
      <c r="K27" s="76">
        <v>69.632771043727075</v>
      </c>
      <c r="L27" s="76">
        <v>69.939705177757673</v>
      </c>
      <c r="M27" s="76">
        <v>70.955675446193254</v>
      </c>
      <c r="N27" s="76">
        <v>72.213847604097893</v>
      </c>
      <c r="O27" s="76">
        <v>72.814160234701987</v>
      </c>
      <c r="P27" s="76">
        <v>73.505656526818598</v>
      </c>
      <c r="Q27" s="149">
        <v>73.739356281513324</v>
      </c>
    </row>
    <row r="28" spans="2:30" x14ac:dyDescent="0.25">
      <c r="B28" s="66" t="s">
        <v>6</v>
      </c>
      <c r="C28" s="76">
        <v>73.710035293082399</v>
      </c>
      <c r="D28" s="76">
        <v>74.522223188407878</v>
      </c>
      <c r="E28" s="76">
        <v>74.264543152284233</v>
      </c>
      <c r="F28" s="76">
        <v>73.608905146840669</v>
      </c>
      <c r="G28" s="76">
        <v>73.08330004484327</v>
      </c>
      <c r="H28" s="76">
        <v>71.625741384265666</v>
      </c>
      <c r="I28" s="76">
        <v>71.067751846436408</v>
      </c>
      <c r="J28" s="76">
        <v>71.159273192367607</v>
      </c>
      <c r="K28" s="76">
        <v>71.237768203447246</v>
      </c>
      <c r="L28" s="76">
        <v>71.952663254603806</v>
      </c>
      <c r="M28" s="76">
        <v>73.385370766712839</v>
      </c>
      <c r="N28" s="76">
        <v>74.204513878168513</v>
      </c>
      <c r="O28" s="76">
        <v>74.685726497270437</v>
      </c>
      <c r="P28" s="76">
        <v>74.660576814075313</v>
      </c>
      <c r="Q28" s="149">
        <v>75.194057697463236</v>
      </c>
    </row>
    <row r="29" spans="2:30" x14ac:dyDescent="0.25">
      <c r="B29" s="66" t="s">
        <v>7</v>
      </c>
      <c r="C29" s="76">
        <v>71.89526241278935</v>
      </c>
      <c r="D29" s="76">
        <v>71.018606007069735</v>
      </c>
      <c r="E29" s="76">
        <v>71.429019524016425</v>
      </c>
      <c r="F29" s="76">
        <v>70.730047714180643</v>
      </c>
      <c r="G29" s="76">
        <v>69.47658545836444</v>
      </c>
      <c r="H29" s="76">
        <v>68.470294491128982</v>
      </c>
      <c r="I29" s="76">
        <v>67.429118535346248</v>
      </c>
      <c r="J29" s="76">
        <v>67.39979718667324</v>
      </c>
      <c r="K29" s="76">
        <v>68.323193807526309</v>
      </c>
      <c r="L29" s="76">
        <v>69.189629122764416</v>
      </c>
      <c r="M29" s="76">
        <v>70.163597872192142</v>
      </c>
      <c r="N29" s="76">
        <v>70.429075892661714</v>
      </c>
      <c r="O29" s="76">
        <v>71.386559280267477</v>
      </c>
      <c r="P29" s="76">
        <v>72.684375336238801</v>
      </c>
      <c r="Q29" s="149">
        <v>73.774444332565253</v>
      </c>
    </row>
    <row r="30" spans="2:30" x14ac:dyDescent="0.25">
      <c r="B30" s="66" t="s">
        <v>8</v>
      </c>
      <c r="C30" s="76">
        <v>76.822864595902146</v>
      </c>
      <c r="D30" s="76">
        <v>75.945239719535465</v>
      </c>
      <c r="E30" s="76">
        <v>75.071106737616134</v>
      </c>
      <c r="F30" s="76">
        <v>75.745285507715849</v>
      </c>
      <c r="G30" s="76">
        <v>75.141176756614598</v>
      </c>
      <c r="H30" s="76">
        <v>73.448113083121953</v>
      </c>
      <c r="I30" s="76">
        <v>73.238719536804524</v>
      </c>
      <c r="J30" s="76">
        <v>74.090416529888728</v>
      </c>
      <c r="K30" s="76">
        <v>74.414668716111848</v>
      </c>
      <c r="L30" s="76">
        <v>75.373146482762209</v>
      </c>
      <c r="M30" s="76">
        <v>76.029190460058814</v>
      </c>
      <c r="N30" s="76">
        <v>77.028831584158524</v>
      </c>
      <c r="O30" s="76">
        <v>77.220066378763292</v>
      </c>
      <c r="P30" s="76">
        <v>77.612443891079138</v>
      </c>
      <c r="Q30" s="149">
        <v>78.396823684404922</v>
      </c>
    </row>
    <row r="31" spans="2:30" x14ac:dyDescent="0.25">
      <c r="B31" s="66" t="s">
        <v>9</v>
      </c>
      <c r="C31" s="76">
        <v>68.024065568947293</v>
      </c>
      <c r="D31" s="76">
        <v>67.699495749190035</v>
      </c>
      <c r="E31" s="76">
        <v>68.336967988448535</v>
      </c>
      <c r="F31" s="76">
        <v>68.792761355798135</v>
      </c>
      <c r="G31" s="76">
        <v>68.815921849506111</v>
      </c>
      <c r="H31" s="76">
        <v>67.462139133251767</v>
      </c>
      <c r="I31" s="76">
        <v>67.480742604448452</v>
      </c>
      <c r="J31" s="76">
        <v>67.196945130823551</v>
      </c>
      <c r="K31" s="76">
        <v>68.793623388136368</v>
      </c>
      <c r="L31" s="76">
        <v>69.780748232635887</v>
      </c>
      <c r="M31" s="76">
        <v>71.775111747971351</v>
      </c>
      <c r="N31" s="76">
        <v>73.118532087376593</v>
      </c>
      <c r="O31" s="76">
        <v>73.750435246538999</v>
      </c>
      <c r="P31" s="76">
        <v>74.120471113912728</v>
      </c>
      <c r="Q31" s="149">
        <v>74.229910133677862</v>
      </c>
    </row>
    <row r="32" spans="2:30" x14ac:dyDescent="0.25">
      <c r="B32" s="66" t="s">
        <v>10</v>
      </c>
      <c r="C32" s="76">
        <v>77.354724138806503</v>
      </c>
      <c r="D32" s="76">
        <v>77.272259491323865</v>
      </c>
      <c r="E32" s="76">
        <v>76.803848898331509</v>
      </c>
      <c r="F32" s="76">
        <v>76.797576492836356</v>
      </c>
      <c r="G32" s="76">
        <v>76.602219938741158</v>
      </c>
      <c r="H32" s="76">
        <v>74.659842313535805</v>
      </c>
      <c r="I32" s="76">
        <v>74.667215253261176</v>
      </c>
      <c r="J32" s="76">
        <v>74.616329126380435</v>
      </c>
      <c r="K32" s="76">
        <v>74.435422922212481</v>
      </c>
      <c r="L32" s="76">
        <v>75.471426145468428</v>
      </c>
      <c r="M32" s="76">
        <v>76.210308956173094</v>
      </c>
      <c r="N32" s="76">
        <v>77.160247591473706</v>
      </c>
      <c r="O32" s="76">
        <v>77.634840150633551</v>
      </c>
      <c r="P32" s="76">
        <v>78.453857145973188</v>
      </c>
      <c r="Q32" s="149">
        <v>78.393544957699277</v>
      </c>
    </row>
    <row r="33" spans="2:34" x14ac:dyDescent="0.25">
      <c r="B33" s="66" t="s">
        <v>11</v>
      </c>
      <c r="C33" s="76">
        <v>75.828873320536815</v>
      </c>
      <c r="D33" s="76">
        <v>75.648075140314987</v>
      </c>
      <c r="E33" s="76">
        <v>75.784647889386207</v>
      </c>
      <c r="F33" s="76">
        <v>76.426896446632242</v>
      </c>
      <c r="G33" s="76">
        <v>75.787719668113766</v>
      </c>
      <c r="H33" s="76">
        <v>73.860865199236187</v>
      </c>
      <c r="I33" s="76">
        <v>73.693642449319114</v>
      </c>
      <c r="J33" s="76">
        <v>73.536270896412503</v>
      </c>
      <c r="K33" s="76">
        <v>73.999952305888016</v>
      </c>
      <c r="L33" s="76">
        <v>74.823751941431226</v>
      </c>
      <c r="M33" s="76">
        <v>76.588679759815221</v>
      </c>
      <c r="N33" s="76">
        <v>77.399792495558884</v>
      </c>
      <c r="O33" s="76">
        <v>77.613683189952937</v>
      </c>
      <c r="P33" s="76">
        <v>78.162074359282869</v>
      </c>
      <c r="Q33" s="149">
        <v>78.910371446240873</v>
      </c>
    </row>
    <row r="34" spans="2:34" ht="13.8" customHeight="1" x14ac:dyDescent="0.25">
      <c r="B34" s="66" t="s">
        <v>12</v>
      </c>
      <c r="C34" s="76">
        <v>69.414894617408777</v>
      </c>
      <c r="D34" s="76">
        <v>69.052206413953726</v>
      </c>
      <c r="E34" s="76">
        <v>69.127407424649448</v>
      </c>
      <c r="F34" s="76">
        <v>69.29061638494548</v>
      </c>
      <c r="G34" s="76">
        <v>68.409235017812591</v>
      </c>
      <c r="H34" s="76">
        <v>66.631486468280869</v>
      </c>
      <c r="I34" s="76">
        <v>66.439527686619854</v>
      </c>
      <c r="J34" s="76">
        <v>66.745975356655379</v>
      </c>
      <c r="K34" s="76">
        <v>67.599586273156731</v>
      </c>
      <c r="L34" s="76">
        <v>69.522268358392097</v>
      </c>
      <c r="M34" s="76">
        <v>69.279650472925013</v>
      </c>
      <c r="N34" s="76">
        <v>71.058749231566509</v>
      </c>
      <c r="O34" s="76">
        <v>71.474487935522006</v>
      </c>
      <c r="P34" s="76">
        <v>72.758593061453411</v>
      </c>
      <c r="Q34" s="149">
        <v>73.140435297911452</v>
      </c>
    </row>
    <row r="35" spans="2:34" ht="13.8" customHeight="1" x14ac:dyDescent="0.25">
      <c r="B35" s="66" t="s">
        <v>13</v>
      </c>
      <c r="C35" s="76">
        <v>72.784554838040023</v>
      </c>
      <c r="D35" s="76">
        <v>72.921465715978712</v>
      </c>
      <c r="E35" s="76">
        <v>73.835948936649487</v>
      </c>
      <c r="F35" s="76">
        <v>74.03667488929176</v>
      </c>
      <c r="G35" s="76">
        <v>73.330566561552985</v>
      </c>
      <c r="H35" s="76">
        <v>71.292126616044655</v>
      </c>
      <c r="I35" s="76">
        <v>71.006110718554368</v>
      </c>
      <c r="J35" s="76">
        <v>70.429618272549206</v>
      </c>
      <c r="K35" s="76">
        <v>70.598810381002124</v>
      </c>
      <c r="L35" s="76">
        <v>71.324276265647569</v>
      </c>
      <c r="M35" s="76">
        <v>72.875756745747481</v>
      </c>
      <c r="N35" s="76">
        <v>72.863188197235232</v>
      </c>
      <c r="O35" s="76">
        <v>73.390087461521205</v>
      </c>
      <c r="P35" s="76">
        <v>74.259163949199817</v>
      </c>
      <c r="Q35" s="149">
        <v>74.499928097369235</v>
      </c>
    </row>
    <row r="36" spans="2:34" ht="13.8" customHeight="1" x14ac:dyDescent="0.25">
      <c r="B36" s="66" t="s">
        <v>14</v>
      </c>
      <c r="C36" s="76">
        <v>65.735159266850061</v>
      </c>
      <c r="D36" s="76">
        <v>67.240130371204316</v>
      </c>
      <c r="E36" s="76">
        <v>67.4711168392991</v>
      </c>
      <c r="F36" s="76">
        <v>68.906062221659155</v>
      </c>
      <c r="G36" s="76">
        <v>66.655820761679124</v>
      </c>
      <c r="H36" s="76">
        <v>65.254734045412846</v>
      </c>
      <c r="I36" s="76">
        <v>66.375450041117006</v>
      </c>
      <c r="J36" s="76">
        <v>67.235414258089151</v>
      </c>
      <c r="K36" s="76">
        <v>66.777289636540971</v>
      </c>
      <c r="L36" s="76">
        <v>67.235192693042549</v>
      </c>
      <c r="M36" s="76">
        <v>68.200383830907853</v>
      </c>
      <c r="N36" s="76">
        <v>68.494279270465384</v>
      </c>
      <c r="O36" s="76">
        <v>68.938292214519976</v>
      </c>
      <c r="P36" s="76">
        <v>69.303594447941961</v>
      </c>
      <c r="Q36" s="149">
        <v>70.779995957948969</v>
      </c>
    </row>
    <row r="37" spans="2:34" ht="18" customHeight="1" x14ac:dyDescent="0.25">
      <c r="B37" s="69" t="s">
        <v>15</v>
      </c>
      <c r="C37" s="77">
        <v>72.5</v>
      </c>
      <c r="D37" s="77">
        <v>72.400000000000006</v>
      </c>
      <c r="E37" s="77">
        <v>72.5</v>
      </c>
      <c r="F37" s="77">
        <v>72.599999999999994</v>
      </c>
      <c r="G37" s="77">
        <v>71.8</v>
      </c>
      <c r="H37" s="77">
        <v>70.2</v>
      </c>
      <c r="I37" s="77">
        <v>70.099999999999994</v>
      </c>
      <c r="J37" s="77">
        <v>69.900000000000006</v>
      </c>
      <c r="K37" s="77">
        <v>70.7</v>
      </c>
      <c r="L37" s="77">
        <v>71.400000000000006</v>
      </c>
      <c r="M37" s="77">
        <v>72.599999999999994</v>
      </c>
      <c r="N37" s="77">
        <v>73.599999999999994</v>
      </c>
      <c r="O37" s="77">
        <v>74</v>
      </c>
      <c r="P37" s="77">
        <v>74.8</v>
      </c>
      <c r="Q37" s="157">
        <v>75.2</v>
      </c>
    </row>
    <row r="38" spans="2:34" x14ac:dyDescent="0.25">
      <c r="Q38" s="139"/>
    </row>
    <row r="39" spans="2:34" x14ac:dyDescent="0.25">
      <c r="B39" s="18"/>
      <c r="C39" s="5"/>
      <c r="D39" s="5"/>
      <c r="E39" s="5"/>
      <c r="F39" s="5"/>
      <c r="G39" s="5"/>
      <c r="H39" s="5"/>
      <c r="I39" s="5"/>
      <c r="J39" s="5"/>
      <c r="K39" s="5"/>
      <c r="L39" s="5"/>
      <c r="M39" s="5"/>
      <c r="N39" s="5"/>
      <c r="O39" s="5"/>
      <c r="P39" s="5"/>
      <c r="Q39" s="140"/>
    </row>
    <row r="40" spans="2:34" ht="18" x14ac:dyDescent="0.35">
      <c r="B40" s="60" t="s">
        <v>16</v>
      </c>
      <c r="C40" s="61"/>
      <c r="D40" s="61"/>
      <c r="E40" s="61"/>
      <c r="F40" s="61"/>
      <c r="G40" s="61"/>
      <c r="H40" s="61"/>
      <c r="I40" s="61"/>
      <c r="J40" s="61"/>
      <c r="K40" s="61"/>
      <c r="L40" s="61"/>
      <c r="M40" s="61"/>
      <c r="N40" s="61"/>
      <c r="O40" s="61"/>
      <c r="P40" s="61"/>
      <c r="Q40" s="143"/>
    </row>
    <row r="41" spans="2:34" x14ac:dyDescent="0.25">
      <c r="B41" s="62"/>
      <c r="C41" s="61"/>
      <c r="D41" s="61"/>
      <c r="E41" s="61"/>
      <c r="F41" s="61"/>
      <c r="G41" s="61"/>
      <c r="H41" s="61"/>
      <c r="I41" s="61"/>
      <c r="J41" s="61"/>
      <c r="K41" s="61"/>
      <c r="L41" s="61"/>
      <c r="M41" s="61"/>
      <c r="N41" s="61"/>
      <c r="O41" s="61"/>
      <c r="P41" s="61"/>
      <c r="Q41" s="143"/>
    </row>
    <row r="42" spans="2:34" ht="15.6" x14ac:dyDescent="0.3">
      <c r="B42" s="137" t="s">
        <v>97</v>
      </c>
      <c r="C42" s="73"/>
      <c r="D42" s="73"/>
      <c r="E42" s="73"/>
      <c r="F42" s="73"/>
      <c r="G42" s="73"/>
      <c r="H42" s="73"/>
      <c r="I42" s="73"/>
      <c r="J42" s="73"/>
      <c r="K42" s="73"/>
      <c r="L42" s="73"/>
      <c r="M42" s="73"/>
      <c r="N42" s="73"/>
      <c r="O42" s="73"/>
      <c r="P42" s="73"/>
      <c r="Q42" s="153"/>
    </row>
    <row r="43" spans="2:34" x14ac:dyDescent="0.25">
      <c r="B43" s="74"/>
      <c r="C43" s="73"/>
      <c r="D43" s="73"/>
      <c r="E43" s="73"/>
      <c r="F43" s="73"/>
      <c r="G43" s="73"/>
      <c r="H43" s="73"/>
      <c r="I43" s="73"/>
      <c r="J43" s="73"/>
      <c r="K43" s="73"/>
      <c r="L43" s="73"/>
      <c r="M43" s="73"/>
      <c r="N43" s="73"/>
      <c r="O43" s="73"/>
      <c r="P43" s="73"/>
      <c r="Q43" s="153"/>
    </row>
    <row r="44" spans="2:34" x14ac:dyDescent="0.25">
      <c r="B44" s="74"/>
      <c r="C44" s="73" t="s">
        <v>81</v>
      </c>
      <c r="D44" s="73" t="s">
        <v>82</v>
      </c>
      <c r="E44" s="73" t="s">
        <v>83</v>
      </c>
      <c r="F44" s="73" t="s">
        <v>84</v>
      </c>
      <c r="G44" s="73" t="s">
        <v>85</v>
      </c>
      <c r="H44" s="73" t="s">
        <v>86</v>
      </c>
      <c r="I44" s="73" t="s">
        <v>87</v>
      </c>
      <c r="J44" s="73" t="s">
        <v>88</v>
      </c>
      <c r="K44" s="73" t="s">
        <v>89</v>
      </c>
      <c r="L44" s="73" t="s">
        <v>90</v>
      </c>
      <c r="M44" s="73" t="s">
        <v>91</v>
      </c>
      <c r="N44" s="73" t="s">
        <v>92</v>
      </c>
      <c r="O44" s="73" t="s">
        <v>93</v>
      </c>
      <c r="P44" s="73" t="s">
        <v>94</v>
      </c>
      <c r="Q44" s="153" t="s">
        <v>95</v>
      </c>
    </row>
    <row r="45" spans="2:34" x14ac:dyDescent="0.25">
      <c r="B45" s="66" t="s">
        <v>3</v>
      </c>
      <c r="C45" s="67">
        <v>596.34400000000005</v>
      </c>
      <c r="D45" s="67">
        <v>600.04399999999998</v>
      </c>
      <c r="E45" s="67">
        <v>610.29</v>
      </c>
      <c r="F45" s="67">
        <v>612.86300000000006</v>
      </c>
      <c r="G45" s="67">
        <v>606.322</v>
      </c>
      <c r="H45" s="67">
        <v>581.779</v>
      </c>
      <c r="I45" s="67">
        <v>587.33900000000006</v>
      </c>
      <c r="J45" s="67">
        <v>586.00900000000001</v>
      </c>
      <c r="K45" s="67">
        <v>591.42499999999995</v>
      </c>
      <c r="L45" s="67">
        <v>598.87</v>
      </c>
      <c r="M45" s="67">
        <v>608.09400000000005</v>
      </c>
      <c r="N45" s="67">
        <v>615.35500000000002</v>
      </c>
      <c r="O45" s="67">
        <v>622.17899999999997</v>
      </c>
      <c r="P45" s="67">
        <v>618.65800000000002</v>
      </c>
      <c r="Q45" s="146">
        <v>623.23599999999999</v>
      </c>
      <c r="R45" s="14"/>
      <c r="S45" s="14"/>
      <c r="T45" s="14"/>
      <c r="U45" s="14"/>
      <c r="V45" s="14"/>
      <c r="W45" s="14"/>
      <c r="X45" s="14"/>
      <c r="Y45" s="14"/>
      <c r="Z45" s="14"/>
      <c r="AA45" s="14"/>
      <c r="AB45" s="14"/>
      <c r="AC45" s="14"/>
      <c r="AD45" s="14"/>
      <c r="AE45" s="14"/>
      <c r="AF45" s="14"/>
      <c r="AG45" s="14"/>
      <c r="AH45" s="14"/>
    </row>
    <row r="46" spans="2:34" x14ac:dyDescent="0.25">
      <c r="B46" s="66" t="s">
        <v>4</v>
      </c>
      <c r="C46" s="67">
        <v>1680.3679999999999</v>
      </c>
      <c r="D46" s="67">
        <v>1679.375</v>
      </c>
      <c r="E46" s="67">
        <v>1700.2080000000001</v>
      </c>
      <c r="F46" s="67">
        <v>1712.0139999999999</v>
      </c>
      <c r="G46" s="67">
        <v>1682.1110000000001</v>
      </c>
      <c r="H46" s="67">
        <v>1657.096</v>
      </c>
      <c r="I46" s="67">
        <v>1685.4559999999999</v>
      </c>
      <c r="J46" s="67">
        <v>1661.4949999999999</v>
      </c>
      <c r="K46" s="67">
        <v>1682.7729999999999</v>
      </c>
      <c r="L46" s="67">
        <v>1688.0170000000001</v>
      </c>
      <c r="M46" s="67">
        <v>1714.65</v>
      </c>
      <c r="N46" s="67">
        <v>1752.5889999999999</v>
      </c>
      <c r="O46" s="67">
        <v>1758.2059999999999</v>
      </c>
      <c r="P46" s="67">
        <v>1793.125</v>
      </c>
      <c r="Q46" s="146">
        <v>1818.5619999999999</v>
      </c>
      <c r="R46" s="14"/>
      <c r="S46" s="14"/>
      <c r="T46" s="14"/>
      <c r="U46" s="14"/>
      <c r="V46" s="14"/>
      <c r="W46" s="14"/>
      <c r="X46" s="14"/>
      <c r="Y46" s="14"/>
      <c r="Z46" s="14"/>
      <c r="AA46" s="14"/>
      <c r="AB46" s="14"/>
      <c r="AC46" s="14"/>
      <c r="AD46" s="14"/>
      <c r="AE46" s="14"/>
      <c r="AF46" s="14"/>
      <c r="AG46" s="14"/>
      <c r="AH46" s="14"/>
    </row>
    <row r="47" spans="2:34" x14ac:dyDescent="0.25">
      <c r="B47" s="68" t="s">
        <v>5</v>
      </c>
      <c r="C47" s="67">
        <v>1281.3599999999999</v>
      </c>
      <c r="D47" s="67">
        <v>1291.6310000000001</v>
      </c>
      <c r="E47" s="67">
        <v>1307.08</v>
      </c>
      <c r="F47" s="67">
        <v>1315.5060000000001</v>
      </c>
      <c r="G47" s="67">
        <v>1289.702</v>
      </c>
      <c r="H47" s="67">
        <v>1247.454</v>
      </c>
      <c r="I47" s="67">
        <v>1257.498</v>
      </c>
      <c r="J47" s="67">
        <v>1242.222</v>
      </c>
      <c r="K47" s="67">
        <v>1289.989</v>
      </c>
      <c r="L47" s="67">
        <v>1294.027</v>
      </c>
      <c r="M47" s="67">
        <v>1313.626</v>
      </c>
      <c r="N47" s="67">
        <v>1343.7660000000001</v>
      </c>
      <c r="O47" s="67">
        <v>1360.143</v>
      </c>
      <c r="P47" s="67">
        <v>1368.2370000000001</v>
      </c>
      <c r="Q47" s="146">
        <v>1368.508</v>
      </c>
      <c r="R47" s="14"/>
      <c r="S47" s="14"/>
      <c r="T47" s="14"/>
      <c r="U47" s="14"/>
      <c r="V47" s="14"/>
      <c r="W47" s="14"/>
      <c r="X47" s="14"/>
      <c r="Y47" s="14"/>
      <c r="Z47" s="14"/>
      <c r="AA47" s="14"/>
      <c r="AB47" s="14"/>
      <c r="AC47" s="14"/>
      <c r="AD47" s="14"/>
      <c r="AE47" s="14"/>
      <c r="AF47" s="14"/>
      <c r="AG47" s="14"/>
      <c r="AH47" s="14"/>
    </row>
    <row r="48" spans="2:34" x14ac:dyDescent="0.25">
      <c r="B48" s="66" t="s">
        <v>6</v>
      </c>
      <c r="C48" s="67">
        <v>1121.547</v>
      </c>
      <c r="D48" s="67">
        <v>1141.3879999999999</v>
      </c>
      <c r="E48" s="67">
        <v>1148.3530000000001</v>
      </c>
      <c r="F48" s="67">
        <v>1164.02</v>
      </c>
      <c r="G48" s="67">
        <v>1147.905</v>
      </c>
      <c r="H48" s="67">
        <v>1125.998</v>
      </c>
      <c r="I48" s="67">
        <v>1127.761</v>
      </c>
      <c r="J48" s="67">
        <v>1145.066</v>
      </c>
      <c r="K48" s="67">
        <v>1140.5070000000001</v>
      </c>
      <c r="L48" s="67">
        <v>1140.4159999999999</v>
      </c>
      <c r="M48" s="67">
        <v>1186.6179999999999</v>
      </c>
      <c r="N48" s="67">
        <v>1205.665</v>
      </c>
      <c r="O48" s="67">
        <v>1196.9159999999999</v>
      </c>
      <c r="P48" s="67">
        <v>1221.3050000000001</v>
      </c>
      <c r="Q48" s="146">
        <v>1225.8510000000001</v>
      </c>
      <c r="R48" s="14"/>
      <c r="S48" s="14"/>
      <c r="T48" s="14"/>
      <c r="U48" s="14"/>
      <c r="V48" s="14"/>
      <c r="W48" s="14"/>
      <c r="X48" s="14"/>
      <c r="Y48" s="14"/>
      <c r="Z48" s="14"/>
      <c r="AA48" s="14"/>
      <c r="AB48" s="14"/>
      <c r="AC48" s="14"/>
      <c r="AD48" s="14"/>
      <c r="AE48" s="14"/>
      <c r="AF48" s="14"/>
      <c r="AG48" s="14"/>
      <c r="AH48" s="14"/>
    </row>
    <row r="49" spans="2:34" x14ac:dyDescent="0.25">
      <c r="B49" s="66" t="s">
        <v>7</v>
      </c>
      <c r="C49" s="67">
        <v>1355.3030000000001</v>
      </c>
      <c r="D49" s="67">
        <v>1358.5329999999999</v>
      </c>
      <c r="E49" s="67">
        <v>1379.5619999999999</v>
      </c>
      <c r="F49" s="67">
        <v>1369.2550000000001</v>
      </c>
      <c r="G49" s="67">
        <v>1345.896</v>
      </c>
      <c r="H49" s="67">
        <v>1313.2919999999999</v>
      </c>
      <c r="I49" s="67">
        <v>1312.15</v>
      </c>
      <c r="J49" s="67">
        <v>1325.7270000000001</v>
      </c>
      <c r="K49" s="67">
        <v>1350.8050000000001</v>
      </c>
      <c r="L49" s="67">
        <v>1374.9780000000001</v>
      </c>
      <c r="M49" s="67">
        <v>1388.296</v>
      </c>
      <c r="N49" s="67">
        <v>1417.374</v>
      </c>
      <c r="O49" s="67">
        <v>1456.2370000000001</v>
      </c>
      <c r="P49" s="67">
        <v>1462.097</v>
      </c>
      <c r="Q49" s="146">
        <v>1489.2280000000001</v>
      </c>
      <c r="R49" s="14"/>
      <c r="S49" s="14"/>
      <c r="T49" s="14"/>
      <c r="U49" s="14"/>
      <c r="V49" s="14"/>
      <c r="W49" s="14"/>
      <c r="X49" s="14"/>
      <c r="Y49" s="14"/>
      <c r="Z49" s="14"/>
      <c r="AA49" s="14"/>
      <c r="AB49" s="14"/>
      <c r="AC49" s="14"/>
      <c r="AD49" s="14"/>
      <c r="AE49" s="14"/>
      <c r="AF49" s="14"/>
      <c r="AG49" s="14"/>
      <c r="AH49" s="14"/>
    </row>
    <row r="50" spans="2:34" x14ac:dyDescent="0.25">
      <c r="B50" s="66" t="s">
        <v>8</v>
      </c>
      <c r="C50" s="67">
        <v>1492.7449999999999</v>
      </c>
      <c r="D50" s="67">
        <v>1488.8869999999999</v>
      </c>
      <c r="E50" s="67">
        <v>1507.21</v>
      </c>
      <c r="F50" s="67">
        <v>1526.941</v>
      </c>
      <c r="G50" s="67">
        <v>1511.7339999999999</v>
      </c>
      <c r="H50" s="67">
        <v>1477.095</v>
      </c>
      <c r="I50" s="67">
        <v>1503.857</v>
      </c>
      <c r="J50" s="67">
        <v>1512.704</v>
      </c>
      <c r="K50" s="67">
        <v>1519.319</v>
      </c>
      <c r="L50" s="67">
        <v>1550.347</v>
      </c>
      <c r="M50" s="67">
        <v>1574.925</v>
      </c>
      <c r="N50" s="67">
        <v>1600.693</v>
      </c>
      <c r="O50" s="67">
        <v>1599.3920000000001</v>
      </c>
      <c r="P50" s="67">
        <v>1605.751</v>
      </c>
      <c r="Q50" s="146">
        <v>1633.3330000000001</v>
      </c>
      <c r="R50" s="14"/>
      <c r="S50" s="14"/>
      <c r="T50" s="14"/>
      <c r="U50" s="14"/>
      <c r="V50" s="14"/>
      <c r="W50" s="14"/>
      <c r="X50" s="14"/>
      <c r="Y50" s="14"/>
      <c r="Z50" s="14"/>
      <c r="AA50" s="14"/>
      <c r="AB50" s="14"/>
      <c r="AC50" s="14"/>
      <c r="AD50" s="14"/>
      <c r="AE50" s="14"/>
      <c r="AF50" s="14"/>
      <c r="AG50" s="14"/>
      <c r="AH50" s="14"/>
    </row>
    <row r="51" spans="2:34" x14ac:dyDescent="0.25">
      <c r="B51" s="66" t="s">
        <v>9</v>
      </c>
      <c r="C51" s="67">
        <v>1943.453</v>
      </c>
      <c r="D51" s="67">
        <v>1935.2329999999999</v>
      </c>
      <c r="E51" s="67">
        <v>2001.7929999999999</v>
      </c>
      <c r="F51" s="67">
        <v>2048.2820000000002</v>
      </c>
      <c r="G51" s="67">
        <v>2090.047</v>
      </c>
      <c r="H51" s="67">
        <v>2064.2930000000001</v>
      </c>
      <c r="I51" s="67">
        <v>2112.8969999999999</v>
      </c>
      <c r="J51" s="67">
        <v>2136.7359999999999</v>
      </c>
      <c r="K51" s="67">
        <v>2204.893</v>
      </c>
      <c r="L51" s="67">
        <v>2261.9969999999998</v>
      </c>
      <c r="M51" s="67">
        <v>2365.442</v>
      </c>
      <c r="N51" s="67">
        <v>2418.4789999999998</v>
      </c>
      <c r="O51" s="67">
        <v>2460.0079999999998</v>
      </c>
      <c r="P51" s="67">
        <v>2482.0709999999999</v>
      </c>
      <c r="Q51" s="146">
        <v>2536.3359999999998</v>
      </c>
      <c r="R51" s="14"/>
      <c r="S51" s="14"/>
      <c r="T51" s="14"/>
      <c r="U51" s="14"/>
      <c r="V51" s="14"/>
      <c r="W51" s="14"/>
      <c r="X51" s="14"/>
      <c r="Y51" s="14"/>
      <c r="Z51" s="14"/>
      <c r="AA51" s="14"/>
      <c r="AB51" s="14"/>
      <c r="AC51" s="14"/>
      <c r="AD51" s="14"/>
      <c r="AE51" s="14"/>
      <c r="AF51" s="14"/>
      <c r="AG51" s="14"/>
      <c r="AH51" s="14"/>
    </row>
    <row r="52" spans="2:34" x14ac:dyDescent="0.25">
      <c r="B52" s="66" t="s">
        <v>10</v>
      </c>
      <c r="C52" s="67">
        <v>2218.2379999999998</v>
      </c>
      <c r="D52" s="67">
        <v>2227.453</v>
      </c>
      <c r="E52" s="67">
        <v>2236.3829999999998</v>
      </c>
      <c r="F52" s="67">
        <v>2261.3449999999998</v>
      </c>
      <c r="G52" s="67">
        <v>2271.6460000000002</v>
      </c>
      <c r="H52" s="67">
        <v>2217.8319999999999</v>
      </c>
      <c r="I52" s="67">
        <v>2240.8240000000001</v>
      </c>
      <c r="J52" s="67">
        <v>2261.6680000000001</v>
      </c>
      <c r="K52" s="67">
        <v>2254.877</v>
      </c>
      <c r="L52" s="67">
        <v>2291.09</v>
      </c>
      <c r="M52" s="67">
        <v>2338.9479999999999</v>
      </c>
      <c r="N52" s="67">
        <v>2359.4569999999999</v>
      </c>
      <c r="O52" s="67">
        <v>2391.3789999999999</v>
      </c>
      <c r="P52" s="67">
        <v>2411.4490000000001</v>
      </c>
      <c r="Q52" s="146">
        <v>2398.0320000000002</v>
      </c>
      <c r="R52" s="14"/>
      <c r="S52" s="14"/>
      <c r="T52" s="14"/>
      <c r="U52" s="14"/>
      <c r="V52" s="14"/>
      <c r="W52" s="14"/>
      <c r="X52" s="14"/>
      <c r="Y52" s="14"/>
      <c r="Z52" s="14"/>
      <c r="AA52" s="14"/>
      <c r="AB52" s="14"/>
      <c r="AC52" s="14"/>
      <c r="AD52" s="14"/>
      <c r="AE52" s="14"/>
      <c r="AF52" s="14"/>
      <c r="AG52" s="14"/>
      <c r="AH52" s="14"/>
    </row>
    <row r="53" spans="2:34" x14ac:dyDescent="0.25">
      <c r="B53" s="66" t="s">
        <v>11</v>
      </c>
      <c r="C53" s="67">
        <v>1313.6969999999999</v>
      </c>
      <c r="D53" s="67">
        <v>1321.7270000000001</v>
      </c>
      <c r="E53" s="67">
        <v>1336.066</v>
      </c>
      <c r="F53" s="67">
        <v>1357.462</v>
      </c>
      <c r="G53" s="67">
        <v>1364.83</v>
      </c>
      <c r="H53" s="67">
        <v>1314.682</v>
      </c>
      <c r="I53" s="67">
        <v>1328.0619999999999</v>
      </c>
      <c r="J53" s="67">
        <v>1327.287</v>
      </c>
      <c r="K53" s="67">
        <v>1349.018</v>
      </c>
      <c r="L53" s="67">
        <v>1355.31</v>
      </c>
      <c r="M53" s="67">
        <v>1386.1310000000001</v>
      </c>
      <c r="N53" s="67">
        <v>1424.1659999999999</v>
      </c>
      <c r="O53" s="67">
        <v>1431.6990000000001</v>
      </c>
      <c r="P53" s="67">
        <v>1448.348</v>
      </c>
      <c r="Q53" s="146">
        <v>1453.577</v>
      </c>
      <c r="R53" s="14"/>
      <c r="S53" s="14"/>
      <c r="T53" s="14"/>
      <c r="U53" s="14"/>
      <c r="V53" s="14"/>
      <c r="W53" s="14"/>
      <c r="X53" s="14"/>
      <c r="Y53" s="14"/>
      <c r="Z53" s="14"/>
      <c r="AA53" s="14"/>
      <c r="AB53" s="14"/>
      <c r="AC53" s="14"/>
      <c r="AD53" s="14"/>
      <c r="AE53" s="14"/>
      <c r="AF53" s="14"/>
      <c r="AG53" s="14"/>
      <c r="AH53" s="14"/>
    </row>
    <row r="54" spans="2:34" x14ac:dyDescent="0.25">
      <c r="B54" s="66" t="s">
        <v>12</v>
      </c>
      <c r="C54" s="67">
        <v>704.42600000000004</v>
      </c>
      <c r="D54" s="67">
        <v>703.52300000000002</v>
      </c>
      <c r="E54" s="67">
        <v>711.62099999999998</v>
      </c>
      <c r="F54" s="67">
        <v>723.25699999999995</v>
      </c>
      <c r="G54" s="67">
        <v>714.29100000000005</v>
      </c>
      <c r="H54" s="67">
        <v>689.17399999999998</v>
      </c>
      <c r="I54" s="67">
        <v>694.40099999999995</v>
      </c>
      <c r="J54" s="67">
        <v>699.73400000000004</v>
      </c>
      <c r="K54" s="67">
        <v>706.48500000000001</v>
      </c>
      <c r="L54" s="67">
        <v>723.91899999999998</v>
      </c>
      <c r="M54" s="67">
        <v>721.52200000000005</v>
      </c>
      <c r="N54" s="67">
        <v>744.51300000000003</v>
      </c>
      <c r="O54" s="67">
        <v>744.846</v>
      </c>
      <c r="P54" s="67">
        <v>761.995</v>
      </c>
      <c r="Q54" s="146">
        <v>766.81700000000001</v>
      </c>
      <c r="R54" s="14"/>
      <c r="S54" s="14"/>
      <c r="T54" s="14"/>
      <c r="U54" s="14"/>
      <c r="V54" s="14"/>
      <c r="W54" s="14"/>
      <c r="X54" s="14"/>
      <c r="Y54" s="14"/>
      <c r="Z54" s="14"/>
      <c r="AA54" s="14"/>
      <c r="AB54" s="14"/>
      <c r="AC54" s="14"/>
      <c r="AD54" s="14"/>
      <c r="AE54" s="14"/>
      <c r="AF54" s="14"/>
      <c r="AG54" s="14"/>
      <c r="AH54" s="14"/>
    </row>
    <row r="55" spans="2:34" ht="13.8" customHeight="1" x14ac:dyDescent="0.25">
      <c r="B55" s="66" t="s">
        <v>13</v>
      </c>
      <c r="C55" s="67">
        <v>1279.29</v>
      </c>
      <c r="D55" s="67">
        <v>1281.4570000000001</v>
      </c>
      <c r="E55" s="67">
        <v>1305.95</v>
      </c>
      <c r="F55" s="67">
        <v>1334.548</v>
      </c>
      <c r="G55" s="67">
        <v>1324.328</v>
      </c>
      <c r="H55" s="67">
        <v>1281.8130000000001</v>
      </c>
      <c r="I55" s="67">
        <v>1281.7660000000001</v>
      </c>
      <c r="J55" s="67">
        <v>1290.106</v>
      </c>
      <c r="K55" s="67">
        <v>1287.8589999999999</v>
      </c>
      <c r="L55" s="67">
        <v>1296.902</v>
      </c>
      <c r="M55" s="67">
        <v>1322.5129999999999</v>
      </c>
      <c r="N55" s="67">
        <v>1324.925</v>
      </c>
      <c r="O55" s="67">
        <v>1344.3620000000001</v>
      </c>
      <c r="P55" s="67">
        <v>1360.77</v>
      </c>
      <c r="Q55" s="146">
        <v>1364.682</v>
      </c>
      <c r="R55" s="14"/>
      <c r="S55" s="14"/>
      <c r="T55" s="14"/>
      <c r="U55" s="14"/>
      <c r="V55" s="14"/>
      <c r="W55" s="14"/>
      <c r="X55" s="14"/>
      <c r="Y55" s="14"/>
      <c r="Z55" s="14"/>
      <c r="AA55" s="14"/>
      <c r="AB55" s="14"/>
      <c r="AC55" s="14"/>
      <c r="AD55" s="14"/>
      <c r="AE55" s="14"/>
      <c r="AF55" s="14"/>
      <c r="AG55" s="14"/>
      <c r="AH55" s="14"/>
    </row>
    <row r="56" spans="2:34" ht="13.8" customHeight="1" x14ac:dyDescent="0.25">
      <c r="B56" s="66" t="s">
        <v>14</v>
      </c>
      <c r="C56" s="67">
        <v>403.95800000000003</v>
      </c>
      <c r="D56" s="67">
        <v>416.00900000000001</v>
      </c>
      <c r="E56" s="67">
        <v>420.81099999999998</v>
      </c>
      <c r="F56" s="67">
        <v>435.07400000000001</v>
      </c>
      <c r="G56" s="67">
        <v>419.21699999999998</v>
      </c>
      <c r="H56" s="67">
        <v>412.75700000000001</v>
      </c>
      <c r="I56" s="67">
        <v>419.06299999999999</v>
      </c>
      <c r="J56" s="67">
        <v>418.86500000000001</v>
      </c>
      <c r="K56" s="67">
        <v>414.82400000000001</v>
      </c>
      <c r="L56" s="67">
        <v>422.85700000000003</v>
      </c>
      <c r="M56" s="67">
        <v>436.851</v>
      </c>
      <c r="N56" s="67">
        <v>445.58</v>
      </c>
      <c r="O56" s="67">
        <v>442.137</v>
      </c>
      <c r="P56" s="67">
        <v>436.17</v>
      </c>
      <c r="Q56" s="146">
        <v>449.161</v>
      </c>
      <c r="R56" s="14"/>
      <c r="S56" s="14"/>
      <c r="T56" s="14"/>
      <c r="U56" s="14"/>
      <c r="V56" s="14"/>
      <c r="W56" s="14"/>
      <c r="X56" s="14"/>
      <c r="Y56" s="14"/>
      <c r="Z56" s="14"/>
      <c r="AA56" s="14"/>
      <c r="AB56" s="14"/>
      <c r="AC56" s="14"/>
      <c r="AD56" s="14"/>
      <c r="AE56" s="14"/>
      <c r="AF56" s="14"/>
      <c r="AG56" s="14"/>
      <c r="AH56" s="14"/>
    </row>
    <row r="57" spans="2:34" ht="18" customHeight="1" x14ac:dyDescent="0.25">
      <c r="B57" s="69" t="s">
        <v>15</v>
      </c>
      <c r="C57" s="67">
        <v>15390.6</v>
      </c>
      <c r="D57" s="67">
        <v>15445.3</v>
      </c>
      <c r="E57" s="67">
        <v>15665</v>
      </c>
      <c r="F57" s="67">
        <v>15860.6</v>
      </c>
      <c r="G57" s="67">
        <v>15768</v>
      </c>
      <c r="H57" s="67">
        <v>15383.3</v>
      </c>
      <c r="I57" s="67">
        <v>15551.1</v>
      </c>
      <c r="J57" s="67">
        <v>15607.6</v>
      </c>
      <c r="K57" s="67">
        <v>15792.8</v>
      </c>
      <c r="L57" s="67">
        <v>15998.7</v>
      </c>
      <c r="M57" s="67">
        <v>16357.6</v>
      </c>
      <c r="N57" s="67">
        <v>16652.599999999999</v>
      </c>
      <c r="O57" s="67">
        <v>16807.5</v>
      </c>
      <c r="P57" s="67">
        <v>16970</v>
      </c>
      <c r="Q57" s="146">
        <v>17127.3</v>
      </c>
      <c r="R57" s="14"/>
      <c r="S57" s="14"/>
      <c r="T57" s="14"/>
      <c r="U57" s="14"/>
      <c r="V57" s="14"/>
      <c r="W57" s="14"/>
      <c r="X57" s="14"/>
      <c r="Y57" s="14"/>
      <c r="Z57" s="14"/>
      <c r="AA57" s="14"/>
      <c r="AB57" s="14"/>
      <c r="AC57" s="14"/>
      <c r="AD57" s="14"/>
      <c r="AE57" s="14"/>
      <c r="AF57" s="14"/>
      <c r="AG57" s="14"/>
      <c r="AH57" s="14"/>
    </row>
    <row r="58" spans="2:34" x14ac:dyDescent="0.25">
      <c r="B58" s="69"/>
      <c r="C58" s="78"/>
      <c r="D58" s="78"/>
      <c r="E58" s="78"/>
      <c r="F58" s="78"/>
      <c r="G58" s="78"/>
      <c r="H58" s="78"/>
      <c r="I58" s="78"/>
      <c r="J58" s="78"/>
      <c r="K58" s="78"/>
      <c r="L58" s="78"/>
      <c r="M58" s="78"/>
      <c r="N58" s="78"/>
      <c r="O58" s="72"/>
      <c r="P58" s="72"/>
      <c r="Q58" s="147"/>
      <c r="R58" s="14"/>
      <c r="S58" s="14"/>
      <c r="T58" s="14"/>
      <c r="U58" s="14"/>
      <c r="V58" s="14"/>
      <c r="W58" s="14"/>
      <c r="X58" s="14"/>
      <c r="Y58" s="14"/>
      <c r="Z58" s="14"/>
      <c r="AA58" s="14"/>
    </row>
    <row r="59" spans="2:34" x14ac:dyDescent="0.25">
      <c r="B59" s="79"/>
      <c r="C59" s="72"/>
      <c r="D59" s="72"/>
      <c r="E59" s="72"/>
      <c r="F59" s="72"/>
      <c r="G59" s="72"/>
      <c r="H59" s="72"/>
      <c r="I59" s="72"/>
      <c r="J59" s="72"/>
      <c r="K59" s="72"/>
      <c r="L59" s="72"/>
      <c r="M59" s="72"/>
      <c r="N59" s="72"/>
      <c r="O59" s="72"/>
      <c r="P59" s="72"/>
      <c r="Q59" s="147"/>
    </row>
    <row r="60" spans="2:34" ht="15.6" x14ac:dyDescent="0.3">
      <c r="B60" s="137" t="s">
        <v>98</v>
      </c>
      <c r="C60" s="73"/>
      <c r="D60" s="73"/>
      <c r="E60" s="73"/>
      <c r="F60" s="73"/>
      <c r="G60" s="73"/>
      <c r="H60" s="73"/>
      <c r="I60" s="73"/>
      <c r="J60" s="73"/>
      <c r="K60" s="73"/>
      <c r="L60" s="73"/>
      <c r="M60" s="73"/>
      <c r="N60" s="73"/>
      <c r="O60" s="73"/>
      <c r="P60" s="73"/>
      <c r="Q60" s="153"/>
    </row>
    <row r="61" spans="2:34" x14ac:dyDescent="0.25">
      <c r="B61" s="74"/>
      <c r="C61" s="73"/>
      <c r="D61" s="73"/>
      <c r="E61" s="73"/>
      <c r="F61" s="73"/>
      <c r="G61" s="73"/>
      <c r="H61" s="73"/>
      <c r="I61" s="73"/>
      <c r="J61" s="73"/>
      <c r="K61" s="73"/>
      <c r="L61" s="73"/>
      <c r="M61" s="73"/>
      <c r="N61" s="73"/>
      <c r="O61" s="73"/>
      <c r="P61" s="73"/>
      <c r="Q61" s="153"/>
    </row>
    <row r="62" spans="2:34" x14ac:dyDescent="0.25">
      <c r="B62" s="74"/>
      <c r="C62" s="73" t="s">
        <v>81</v>
      </c>
      <c r="D62" s="73" t="s">
        <v>82</v>
      </c>
      <c r="E62" s="73" t="s">
        <v>83</v>
      </c>
      <c r="F62" s="73" t="s">
        <v>84</v>
      </c>
      <c r="G62" s="73" t="s">
        <v>85</v>
      </c>
      <c r="H62" s="73" t="s">
        <v>86</v>
      </c>
      <c r="I62" s="73" t="s">
        <v>87</v>
      </c>
      <c r="J62" s="73" t="s">
        <v>88</v>
      </c>
      <c r="K62" s="73" t="s">
        <v>89</v>
      </c>
      <c r="L62" s="73" t="s">
        <v>90</v>
      </c>
      <c r="M62" s="73" t="s">
        <v>91</v>
      </c>
      <c r="N62" s="73" t="s">
        <v>92</v>
      </c>
      <c r="O62" s="73" t="s">
        <v>93</v>
      </c>
      <c r="P62" s="73" t="s">
        <v>94</v>
      </c>
      <c r="Q62" s="153" t="s">
        <v>95</v>
      </c>
    </row>
    <row r="63" spans="2:34" x14ac:dyDescent="0.25">
      <c r="B63" s="66" t="s">
        <v>3</v>
      </c>
      <c r="C63" s="76">
        <v>73.564357550707825</v>
      </c>
      <c r="D63" s="76">
        <v>73.625783481804334</v>
      </c>
      <c r="E63" s="76">
        <v>74.354803824025609</v>
      </c>
      <c r="F63" s="76">
        <v>73.938501196833002</v>
      </c>
      <c r="G63" s="76">
        <v>72.565637887259868</v>
      </c>
      <c r="H63" s="76">
        <v>69.229755647628949</v>
      </c>
      <c r="I63" s="76">
        <v>69.842306672408057</v>
      </c>
      <c r="J63" s="76">
        <v>69.396773024018614</v>
      </c>
      <c r="K63" s="76">
        <v>70.213242228639999</v>
      </c>
      <c r="L63" s="76">
        <v>71.154440211235496</v>
      </c>
      <c r="M63" s="76">
        <v>72.51048585055176</v>
      </c>
      <c r="N63" s="76">
        <v>73.220568252387181</v>
      </c>
      <c r="O63" s="76">
        <v>73.992182629897073</v>
      </c>
      <c r="P63" s="76">
        <v>73.904933911044481</v>
      </c>
      <c r="Q63" s="149">
        <v>74.218312842854729</v>
      </c>
    </row>
    <row r="64" spans="2:34" x14ac:dyDescent="0.25">
      <c r="B64" s="66" t="s">
        <v>4</v>
      </c>
      <c r="C64" s="76">
        <v>76.278448248747921</v>
      </c>
      <c r="D64" s="76">
        <v>75.597866255342396</v>
      </c>
      <c r="E64" s="76">
        <v>75.7363288966081</v>
      </c>
      <c r="F64" s="76">
        <v>75.658171069092532</v>
      </c>
      <c r="G64" s="76">
        <v>73.826397809668862</v>
      </c>
      <c r="H64" s="76">
        <v>72.415106392332319</v>
      </c>
      <c r="I64" s="76">
        <v>73.235623991813853</v>
      </c>
      <c r="J64" s="76">
        <v>72.039976410991187</v>
      </c>
      <c r="K64" s="76">
        <v>72.966944233713747</v>
      </c>
      <c r="L64" s="76">
        <v>73.145762004963515</v>
      </c>
      <c r="M64" s="76">
        <v>74.407642401242256</v>
      </c>
      <c r="N64" s="76">
        <v>75.730374158002135</v>
      </c>
      <c r="O64" s="76">
        <v>75.571697365062434</v>
      </c>
      <c r="P64" s="76">
        <v>77.405755808599835</v>
      </c>
      <c r="Q64" s="149">
        <v>78.178516942779169</v>
      </c>
    </row>
    <row r="65" spans="2:17" x14ac:dyDescent="0.25">
      <c r="B65" s="68" t="s">
        <v>5</v>
      </c>
      <c r="C65" s="76">
        <v>78.614547185991782</v>
      </c>
      <c r="D65" s="76">
        <v>78.071603129256388</v>
      </c>
      <c r="E65" s="76">
        <v>78.069195101652596</v>
      </c>
      <c r="F65" s="76">
        <v>77.864359382805191</v>
      </c>
      <c r="G65" s="76">
        <v>75.837331502850915</v>
      </c>
      <c r="H65" s="76">
        <v>72.814105733075664</v>
      </c>
      <c r="I65" s="76">
        <v>72.918807718942048</v>
      </c>
      <c r="J65" s="76">
        <v>71.671073084694797</v>
      </c>
      <c r="K65" s="76">
        <v>74.526653836758285</v>
      </c>
      <c r="L65" s="76">
        <v>74.594983011518039</v>
      </c>
      <c r="M65" s="76">
        <v>75.595016268436368</v>
      </c>
      <c r="N65" s="76">
        <v>76.793097164038841</v>
      </c>
      <c r="O65" s="76">
        <v>77.592216771998721</v>
      </c>
      <c r="P65" s="76">
        <v>78.309007389844282</v>
      </c>
      <c r="Q65" s="149">
        <v>78.408411563941314</v>
      </c>
    </row>
    <row r="66" spans="2:17" x14ac:dyDescent="0.25">
      <c r="B66" s="66" t="s">
        <v>6</v>
      </c>
      <c r="C66" s="76">
        <v>80.171007629571164</v>
      </c>
      <c r="D66" s="76">
        <v>80.509847405283423</v>
      </c>
      <c r="E66" s="76">
        <v>79.85969812107426</v>
      </c>
      <c r="F66" s="76">
        <v>79.997353613803099</v>
      </c>
      <c r="G66" s="76">
        <v>78.35942255389368</v>
      </c>
      <c r="H66" s="76">
        <v>76.733855442557356</v>
      </c>
      <c r="I66" s="76">
        <v>76.028919780839672</v>
      </c>
      <c r="J66" s="76">
        <v>76.810922510253789</v>
      </c>
      <c r="K66" s="76">
        <v>76.509834648297669</v>
      </c>
      <c r="L66" s="76">
        <v>76.582005696447951</v>
      </c>
      <c r="M66" s="76">
        <v>78.465100387773461</v>
      </c>
      <c r="N66" s="76">
        <v>79.571497514831961</v>
      </c>
      <c r="O66" s="76">
        <v>78.80858129703951</v>
      </c>
      <c r="P66" s="76">
        <v>79.69620491661712</v>
      </c>
      <c r="Q66" s="149">
        <v>79.728359483402713</v>
      </c>
    </row>
    <row r="67" spans="2:17" x14ac:dyDescent="0.25">
      <c r="B67" s="66" t="s">
        <v>7</v>
      </c>
      <c r="C67" s="76">
        <v>78.690341955524616</v>
      </c>
      <c r="D67" s="76">
        <v>77.957154228083596</v>
      </c>
      <c r="E67" s="76">
        <v>78.207524353180119</v>
      </c>
      <c r="F67" s="76">
        <v>77.024052048953223</v>
      </c>
      <c r="G67" s="76">
        <v>75.425829097808844</v>
      </c>
      <c r="H67" s="76">
        <v>73.049924882936125</v>
      </c>
      <c r="I67" s="76">
        <v>72.616324766956623</v>
      </c>
      <c r="J67" s="76">
        <v>72.86417081177423</v>
      </c>
      <c r="K67" s="76">
        <v>74.074853104364124</v>
      </c>
      <c r="L67" s="76">
        <v>74.849968418884202</v>
      </c>
      <c r="M67" s="76">
        <v>75.269864321357957</v>
      </c>
      <c r="N67" s="76">
        <v>76.449177410733711</v>
      </c>
      <c r="O67" s="76">
        <v>77.666919877455641</v>
      </c>
      <c r="P67" s="76">
        <v>77.713859037542804</v>
      </c>
      <c r="Q67" s="149">
        <v>79.064874115535773</v>
      </c>
    </row>
    <row r="68" spans="2:17" x14ac:dyDescent="0.25">
      <c r="B68" s="66" t="s">
        <v>8</v>
      </c>
      <c r="C68" s="76">
        <v>84.211411400266513</v>
      </c>
      <c r="D68" s="76">
        <v>82.930243182235827</v>
      </c>
      <c r="E68" s="76">
        <v>82.564843457094412</v>
      </c>
      <c r="F68" s="76">
        <v>82.981161832013939</v>
      </c>
      <c r="G68" s="76">
        <v>81.43495728577264</v>
      </c>
      <c r="H68" s="76">
        <v>79.245246410554898</v>
      </c>
      <c r="I68" s="76">
        <v>79.5958703590222</v>
      </c>
      <c r="J68" s="76">
        <v>79.463549832670793</v>
      </c>
      <c r="K68" s="76">
        <v>79.66108767314023</v>
      </c>
      <c r="L68" s="76">
        <v>80.794089224788706</v>
      </c>
      <c r="M68" s="76">
        <v>82.175702689324652</v>
      </c>
      <c r="N68" s="76">
        <v>82.754633764529743</v>
      </c>
      <c r="O68" s="76">
        <v>81.955842899950355</v>
      </c>
      <c r="P68" s="76">
        <v>82.430233246029644</v>
      </c>
      <c r="Q68" s="149">
        <v>83.060672516967045</v>
      </c>
    </row>
    <row r="69" spans="2:17" x14ac:dyDescent="0.25">
      <c r="B69" s="66" t="s">
        <v>9</v>
      </c>
      <c r="C69" s="76">
        <v>75.608060960387419</v>
      </c>
      <c r="D69" s="76">
        <v>74.388911275845985</v>
      </c>
      <c r="E69" s="76">
        <v>75.876157863713857</v>
      </c>
      <c r="F69" s="76">
        <v>76.381575260555351</v>
      </c>
      <c r="G69" s="76">
        <v>76.674458988362488</v>
      </c>
      <c r="H69" s="76">
        <v>74.233839349140581</v>
      </c>
      <c r="I69" s="76">
        <v>74.752043705459741</v>
      </c>
      <c r="J69" s="76">
        <v>74.187959044193391</v>
      </c>
      <c r="K69" s="76">
        <v>75.717251142008095</v>
      </c>
      <c r="L69" s="76">
        <v>77.0637279744099</v>
      </c>
      <c r="M69" s="76">
        <v>79.185888017804402</v>
      </c>
      <c r="N69" s="76">
        <v>79.629124560198051</v>
      </c>
      <c r="O69" s="76">
        <v>80.045136105691753</v>
      </c>
      <c r="P69" s="76">
        <v>80.058852273849993</v>
      </c>
      <c r="Q69" s="149">
        <v>80.686509227339982</v>
      </c>
    </row>
    <row r="70" spans="2:17" x14ac:dyDescent="0.25">
      <c r="B70" s="66" t="s">
        <v>10</v>
      </c>
      <c r="C70" s="76">
        <v>84.197781590517025</v>
      </c>
      <c r="D70" s="76">
        <v>83.81850518511807</v>
      </c>
      <c r="E70" s="76">
        <v>83.256493475409528</v>
      </c>
      <c r="F70" s="76">
        <v>83.269636747470329</v>
      </c>
      <c r="G70" s="76">
        <v>82.755942828985724</v>
      </c>
      <c r="H70" s="76">
        <v>80.154989753238809</v>
      </c>
      <c r="I70" s="76">
        <v>80.071109544614117</v>
      </c>
      <c r="J70" s="76">
        <v>80.317331413750097</v>
      </c>
      <c r="K70" s="76">
        <v>79.990454904988482</v>
      </c>
      <c r="L70" s="76">
        <v>80.621805035552654</v>
      </c>
      <c r="M70" s="76">
        <v>81.417466967450864</v>
      </c>
      <c r="N70" s="76">
        <v>82.0068093559658</v>
      </c>
      <c r="O70" s="76">
        <v>82.777479342452352</v>
      </c>
      <c r="P70" s="76">
        <v>83.12860072967527</v>
      </c>
      <c r="Q70" s="149">
        <v>82.608442438347865</v>
      </c>
    </row>
    <row r="71" spans="2:17" x14ac:dyDescent="0.25">
      <c r="B71" s="66" t="s">
        <v>11</v>
      </c>
      <c r="C71" s="76">
        <v>81.824861089020857</v>
      </c>
      <c r="D71" s="76">
        <v>81.510615301327221</v>
      </c>
      <c r="E71" s="76">
        <v>81.453859450520611</v>
      </c>
      <c r="F71" s="76">
        <v>81.69350252662565</v>
      </c>
      <c r="G71" s="76">
        <v>81.522326033447158</v>
      </c>
      <c r="H71" s="76">
        <v>78.255885893816483</v>
      </c>
      <c r="I71" s="76">
        <v>78.594992428864671</v>
      </c>
      <c r="J71" s="76">
        <v>78.116606293585662</v>
      </c>
      <c r="K71" s="76">
        <v>79.121711896570346</v>
      </c>
      <c r="L71" s="76">
        <v>79.252148221919967</v>
      </c>
      <c r="M71" s="76">
        <v>80.603547017916881</v>
      </c>
      <c r="N71" s="76">
        <v>81.944011586338377</v>
      </c>
      <c r="O71" s="76">
        <v>82.135616472540178</v>
      </c>
      <c r="P71" s="76">
        <v>82.269600382553051</v>
      </c>
      <c r="Q71" s="149">
        <v>82.353743294118217</v>
      </c>
    </row>
    <row r="72" spans="2:17" x14ac:dyDescent="0.25">
      <c r="B72" s="66" t="s">
        <v>12</v>
      </c>
      <c r="C72" s="76">
        <v>74.973632107766036</v>
      </c>
      <c r="D72" s="76">
        <v>74.24449963786067</v>
      </c>
      <c r="E72" s="76">
        <v>74.350758835235823</v>
      </c>
      <c r="F72" s="76">
        <v>74.568603195500486</v>
      </c>
      <c r="G72" s="76">
        <v>73.092133277681512</v>
      </c>
      <c r="H72" s="76">
        <v>70.096153240023781</v>
      </c>
      <c r="I72" s="76">
        <v>70.17264203902775</v>
      </c>
      <c r="J72" s="76">
        <v>70.601637832013836</v>
      </c>
      <c r="K72" s="76">
        <v>71.209137372868611</v>
      </c>
      <c r="L72" s="76">
        <v>72.908075569686545</v>
      </c>
      <c r="M72" s="76">
        <v>72.708294654762113</v>
      </c>
      <c r="N72" s="76">
        <v>74.805779101451108</v>
      </c>
      <c r="O72" s="76">
        <v>74.856873648309673</v>
      </c>
      <c r="P72" s="76">
        <v>76.509428895481264</v>
      </c>
      <c r="Q72" s="149">
        <v>76.613293140272106</v>
      </c>
    </row>
    <row r="73" spans="2:17" ht="13.8" customHeight="1" x14ac:dyDescent="0.25">
      <c r="B73" s="66" t="s">
        <v>13</v>
      </c>
      <c r="C73" s="76">
        <v>77.970323986689792</v>
      </c>
      <c r="D73" s="76">
        <v>77.659750729511842</v>
      </c>
      <c r="E73" s="76">
        <v>78.458750825572736</v>
      </c>
      <c r="F73" s="76">
        <v>79.534866733018617</v>
      </c>
      <c r="G73" s="76">
        <v>78.366470368547752</v>
      </c>
      <c r="H73" s="76">
        <v>75.283521725166651</v>
      </c>
      <c r="I73" s="76">
        <v>74.811515639528764</v>
      </c>
      <c r="J73" s="76">
        <v>74.947137678305921</v>
      </c>
      <c r="K73" s="76">
        <v>74.458693799983592</v>
      </c>
      <c r="L73" s="76">
        <v>75.003281903851899</v>
      </c>
      <c r="M73" s="76">
        <v>76.413600970042211</v>
      </c>
      <c r="N73" s="76">
        <v>76.246458220901843</v>
      </c>
      <c r="O73" s="76">
        <v>76.947805137272752</v>
      </c>
      <c r="P73" s="76">
        <v>77.975910036215851</v>
      </c>
      <c r="Q73" s="149">
        <v>78.103450122389916</v>
      </c>
    </row>
    <row r="74" spans="2:17" ht="13.8" customHeight="1" x14ac:dyDescent="0.25">
      <c r="B74" s="66" t="s">
        <v>14</v>
      </c>
      <c r="C74" s="76">
        <v>73.220058892357855</v>
      </c>
      <c r="D74" s="76">
        <v>74.380943688965957</v>
      </c>
      <c r="E74" s="76">
        <v>74.126225753023718</v>
      </c>
      <c r="F74" s="76">
        <v>75.831863923768822</v>
      </c>
      <c r="G74" s="76">
        <v>72.297329516254081</v>
      </c>
      <c r="H74" s="76">
        <v>70.445936125319918</v>
      </c>
      <c r="I74" s="76">
        <v>71.492878728524261</v>
      </c>
      <c r="J74" s="76">
        <v>71.168789008503325</v>
      </c>
      <c r="K74" s="76">
        <v>70.504444925522179</v>
      </c>
      <c r="L74" s="76">
        <v>71.363975476501224</v>
      </c>
      <c r="M74" s="76">
        <v>73.573047725082901</v>
      </c>
      <c r="N74" s="76">
        <v>73.954197360037369</v>
      </c>
      <c r="O74" s="76">
        <v>73.627634100446684</v>
      </c>
      <c r="P74" s="76">
        <v>72.643177068815362</v>
      </c>
      <c r="Q74" s="149">
        <v>74.672054375695751</v>
      </c>
    </row>
    <row r="75" spans="2:17" ht="18" customHeight="1" x14ac:dyDescent="0.25">
      <c r="B75" s="69" t="s">
        <v>15</v>
      </c>
      <c r="C75" s="80">
        <v>79</v>
      </c>
      <c r="D75" s="80">
        <v>78.5</v>
      </c>
      <c r="E75" s="80">
        <v>78.599999999999994</v>
      </c>
      <c r="F75" s="80">
        <v>78.8</v>
      </c>
      <c r="G75" s="80">
        <v>77.599999999999994</v>
      </c>
      <c r="H75" s="80">
        <v>75.099999999999994</v>
      </c>
      <c r="I75" s="80">
        <v>75.3</v>
      </c>
      <c r="J75" s="80">
        <v>75</v>
      </c>
      <c r="K75" s="80">
        <v>75.7</v>
      </c>
      <c r="L75" s="80">
        <v>76.400000000000006</v>
      </c>
      <c r="M75" s="80">
        <v>77.7</v>
      </c>
      <c r="N75" s="80">
        <v>78.599999999999994</v>
      </c>
      <c r="O75" s="80">
        <v>78.8</v>
      </c>
      <c r="P75" s="80">
        <v>79.400000000000006</v>
      </c>
      <c r="Q75" s="155">
        <v>79.8</v>
      </c>
    </row>
    <row r="76" spans="2:17" x14ac:dyDescent="0.25">
      <c r="B76" s="11"/>
      <c r="C76" s="16"/>
      <c r="D76" s="16"/>
      <c r="E76" s="16"/>
      <c r="F76" s="16"/>
      <c r="G76" s="16"/>
      <c r="H76" s="16"/>
      <c r="I76" s="16"/>
      <c r="J76" s="16"/>
      <c r="K76" s="16"/>
      <c r="L76" s="16"/>
      <c r="M76" s="16"/>
      <c r="N76" s="16"/>
      <c r="O76" s="5"/>
      <c r="P76" s="5"/>
      <c r="Q76" s="140"/>
    </row>
    <row r="77" spans="2:17" x14ac:dyDescent="0.25">
      <c r="B77" s="18"/>
      <c r="C77" s="5"/>
      <c r="D77" s="5"/>
      <c r="E77" s="5"/>
      <c r="F77" s="5"/>
      <c r="G77" s="5"/>
      <c r="H77" s="5"/>
      <c r="I77" s="5"/>
      <c r="J77" s="5"/>
      <c r="K77" s="5"/>
      <c r="L77" s="5"/>
      <c r="M77" s="5"/>
      <c r="N77" s="5"/>
      <c r="O77" s="5"/>
      <c r="P77" s="5"/>
      <c r="Q77" s="140"/>
    </row>
    <row r="78" spans="2:17" ht="18" x14ac:dyDescent="0.35">
      <c r="B78" s="60" t="s">
        <v>17</v>
      </c>
      <c r="C78" s="61"/>
      <c r="D78" s="61"/>
      <c r="E78" s="61"/>
      <c r="F78" s="61"/>
      <c r="G78" s="61"/>
      <c r="H78" s="61"/>
      <c r="I78" s="61"/>
      <c r="J78" s="61"/>
      <c r="K78" s="61"/>
      <c r="L78" s="61"/>
      <c r="M78" s="61"/>
      <c r="N78" s="61"/>
      <c r="O78" s="61"/>
      <c r="P78" s="61"/>
      <c r="Q78" s="143"/>
    </row>
    <row r="79" spans="2:17" x14ac:dyDescent="0.25">
      <c r="B79" s="81"/>
      <c r="C79" s="82"/>
      <c r="D79" s="82"/>
      <c r="E79" s="82"/>
      <c r="F79" s="82"/>
      <c r="G79" s="82"/>
      <c r="H79" s="82"/>
      <c r="I79" s="82"/>
      <c r="J79" s="82"/>
      <c r="K79" s="82"/>
      <c r="L79" s="82"/>
      <c r="M79" s="82"/>
      <c r="N79" s="82"/>
      <c r="O79" s="82"/>
      <c r="P79" s="82"/>
      <c r="Q79" s="141"/>
    </row>
    <row r="80" spans="2:17" ht="15.6" x14ac:dyDescent="0.3">
      <c r="B80" s="137" t="s">
        <v>99</v>
      </c>
      <c r="C80" s="73"/>
      <c r="D80" s="73"/>
      <c r="E80" s="73"/>
      <c r="F80" s="73"/>
      <c r="G80" s="73"/>
      <c r="H80" s="73"/>
      <c r="I80" s="73"/>
      <c r="J80" s="73"/>
      <c r="K80" s="73"/>
      <c r="L80" s="73"/>
      <c r="M80" s="73"/>
      <c r="N80" s="73"/>
      <c r="O80" s="73"/>
      <c r="P80" s="73"/>
      <c r="Q80" s="153"/>
    </row>
    <row r="81" spans="2:30" x14ac:dyDescent="0.25">
      <c r="B81" s="74"/>
      <c r="C81" s="73"/>
      <c r="D81" s="73"/>
      <c r="E81" s="73"/>
      <c r="F81" s="73"/>
      <c r="G81" s="73"/>
      <c r="H81" s="73"/>
      <c r="I81" s="73"/>
      <c r="J81" s="73"/>
      <c r="K81" s="73"/>
      <c r="L81" s="73"/>
      <c r="M81" s="73"/>
      <c r="N81" s="73"/>
      <c r="O81" s="73"/>
      <c r="P81" s="73"/>
      <c r="Q81" s="153"/>
    </row>
    <row r="82" spans="2:30" x14ac:dyDescent="0.25">
      <c r="B82" s="74"/>
      <c r="C82" s="73" t="s">
        <v>81</v>
      </c>
      <c r="D82" s="73" t="s">
        <v>82</v>
      </c>
      <c r="E82" s="73" t="s">
        <v>83</v>
      </c>
      <c r="F82" s="73" t="s">
        <v>84</v>
      </c>
      <c r="G82" s="73" t="s">
        <v>85</v>
      </c>
      <c r="H82" s="73" t="s">
        <v>86</v>
      </c>
      <c r="I82" s="73" t="s">
        <v>87</v>
      </c>
      <c r="J82" s="73" t="s">
        <v>88</v>
      </c>
      <c r="K82" s="73" t="s">
        <v>89</v>
      </c>
      <c r="L82" s="73" t="s">
        <v>90</v>
      </c>
      <c r="M82" s="73" t="s">
        <v>91</v>
      </c>
      <c r="N82" s="73" t="s">
        <v>92</v>
      </c>
      <c r="O82" s="73" t="s">
        <v>93</v>
      </c>
      <c r="P82" s="73" t="s">
        <v>94</v>
      </c>
      <c r="Q82" s="153" t="s">
        <v>95</v>
      </c>
    </row>
    <row r="83" spans="2:30" x14ac:dyDescent="0.25">
      <c r="B83" s="66" t="s">
        <v>3</v>
      </c>
      <c r="C83" s="83">
        <v>528.31100000000004</v>
      </c>
      <c r="D83" s="83">
        <v>535.55799999999999</v>
      </c>
      <c r="E83" s="83">
        <v>542.70899999999995</v>
      </c>
      <c r="F83" s="83">
        <v>548.90099999999995</v>
      </c>
      <c r="G83" s="83">
        <v>545.95899999999995</v>
      </c>
      <c r="H83" s="83">
        <v>535.87</v>
      </c>
      <c r="I83" s="83">
        <v>533.02099999999996</v>
      </c>
      <c r="J83" s="83">
        <v>521.64200000000005</v>
      </c>
      <c r="K83" s="83">
        <v>534.67700000000002</v>
      </c>
      <c r="L83" s="83">
        <v>539.63499999999999</v>
      </c>
      <c r="M83" s="83">
        <v>553.50800000000004</v>
      </c>
      <c r="N83" s="83">
        <v>563.36099999999999</v>
      </c>
      <c r="O83" s="83">
        <v>563.20500000000004</v>
      </c>
      <c r="P83" s="83">
        <v>582.25</v>
      </c>
      <c r="Q83" s="154">
        <v>578.83799999999997</v>
      </c>
      <c r="R83" s="14"/>
      <c r="S83" s="14"/>
      <c r="T83" s="14"/>
      <c r="U83" s="14"/>
      <c r="V83" s="14"/>
      <c r="W83" s="14"/>
      <c r="X83" s="14"/>
      <c r="Y83" s="14"/>
      <c r="Z83" s="14"/>
      <c r="AA83" s="14"/>
      <c r="AB83" s="14"/>
      <c r="AC83" s="14"/>
      <c r="AD83" s="14"/>
    </row>
    <row r="84" spans="2:30" x14ac:dyDescent="0.25">
      <c r="B84" s="66" t="s">
        <v>4</v>
      </c>
      <c r="C84" s="83">
        <v>1454.404</v>
      </c>
      <c r="D84" s="83">
        <v>1480.3340000000001</v>
      </c>
      <c r="E84" s="83">
        <v>1484.1220000000001</v>
      </c>
      <c r="F84" s="83">
        <v>1486.2059999999999</v>
      </c>
      <c r="G84" s="83">
        <v>1483.9069999999999</v>
      </c>
      <c r="H84" s="83">
        <v>1461.5820000000001</v>
      </c>
      <c r="I84" s="83">
        <v>1489.9349999999999</v>
      </c>
      <c r="J84" s="83">
        <v>1490.818</v>
      </c>
      <c r="K84" s="83">
        <v>1510.577</v>
      </c>
      <c r="L84" s="83">
        <v>1500.579</v>
      </c>
      <c r="M84" s="83">
        <v>1517.557</v>
      </c>
      <c r="N84" s="83">
        <v>1563.095</v>
      </c>
      <c r="O84" s="83">
        <v>1587.23</v>
      </c>
      <c r="P84" s="83">
        <v>1618.135</v>
      </c>
      <c r="Q84" s="154">
        <v>1613.9880000000001</v>
      </c>
      <c r="R84" s="14"/>
      <c r="S84" s="14"/>
      <c r="T84" s="14"/>
      <c r="U84" s="14"/>
      <c r="V84" s="14"/>
      <c r="W84" s="14"/>
      <c r="X84" s="14"/>
      <c r="Y84" s="14"/>
      <c r="Z84" s="14"/>
      <c r="AA84" s="14"/>
      <c r="AB84" s="14"/>
      <c r="AC84" s="14"/>
      <c r="AD84" s="14"/>
    </row>
    <row r="85" spans="2:30" x14ac:dyDescent="0.25">
      <c r="B85" s="68" t="s">
        <v>5</v>
      </c>
      <c r="C85" s="83">
        <v>1089.5830000000001</v>
      </c>
      <c r="D85" s="83">
        <v>1099.3219999999999</v>
      </c>
      <c r="E85" s="83">
        <v>1103.818</v>
      </c>
      <c r="F85" s="83">
        <v>1116.5999999999999</v>
      </c>
      <c r="G85" s="83">
        <v>1119.133</v>
      </c>
      <c r="H85" s="83">
        <v>1108.4010000000001</v>
      </c>
      <c r="I85" s="83">
        <v>1102.2940000000001</v>
      </c>
      <c r="J85" s="83">
        <v>1097.192</v>
      </c>
      <c r="K85" s="83">
        <v>1121.537</v>
      </c>
      <c r="L85" s="83">
        <v>1128.6030000000001</v>
      </c>
      <c r="M85" s="83">
        <v>1146.252</v>
      </c>
      <c r="N85" s="83">
        <v>1180.7660000000001</v>
      </c>
      <c r="O85" s="83">
        <v>1192.8140000000001</v>
      </c>
      <c r="P85" s="83">
        <v>1195.576</v>
      </c>
      <c r="Q85" s="154">
        <v>1205.673</v>
      </c>
      <c r="R85" s="14"/>
      <c r="S85" s="14"/>
      <c r="T85" s="14"/>
      <c r="U85" s="14"/>
      <c r="V85" s="14"/>
      <c r="W85" s="14"/>
      <c r="X85" s="14"/>
      <c r="Y85" s="14"/>
      <c r="Z85" s="14"/>
      <c r="AA85" s="14"/>
      <c r="AB85" s="14"/>
      <c r="AC85" s="14"/>
      <c r="AD85" s="14"/>
    </row>
    <row r="86" spans="2:30" x14ac:dyDescent="0.25">
      <c r="B86" s="66" t="s">
        <v>6</v>
      </c>
      <c r="C86" s="83">
        <v>943.95699999999999</v>
      </c>
      <c r="D86" s="83">
        <v>971.88099999999997</v>
      </c>
      <c r="E86" s="83">
        <v>986.31</v>
      </c>
      <c r="F86" s="83">
        <v>977.29399999999998</v>
      </c>
      <c r="G86" s="83">
        <v>989.78300000000002</v>
      </c>
      <c r="H86" s="83">
        <v>982.72199999999998</v>
      </c>
      <c r="I86" s="83">
        <v>986.04700000000003</v>
      </c>
      <c r="J86" s="83">
        <v>980.38699999999994</v>
      </c>
      <c r="K86" s="83">
        <v>981.72199999999998</v>
      </c>
      <c r="L86" s="83">
        <v>1007.385</v>
      </c>
      <c r="M86" s="83">
        <v>1026.5550000000001</v>
      </c>
      <c r="N86" s="83">
        <v>1041.6969999999999</v>
      </c>
      <c r="O86" s="83">
        <v>1070.405</v>
      </c>
      <c r="P86" s="83">
        <v>1065.002</v>
      </c>
      <c r="Q86" s="154">
        <v>1079.7090000000001</v>
      </c>
      <c r="R86" s="14"/>
      <c r="S86" s="14"/>
      <c r="T86" s="14"/>
      <c r="U86" s="14"/>
      <c r="V86" s="14"/>
      <c r="W86" s="14"/>
      <c r="X86" s="14"/>
      <c r="Y86" s="14"/>
      <c r="Z86" s="14"/>
      <c r="AA86" s="14"/>
      <c r="AB86" s="14"/>
      <c r="AC86" s="14"/>
      <c r="AD86" s="14"/>
    </row>
    <row r="87" spans="2:30" x14ac:dyDescent="0.25">
      <c r="B87" s="66" t="s">
        <v>7</v>
      </c>
      <c r="C87" s="83">
        <v>1123.771</v>
      </c>
      <c r="D87" s="83">
        <v>1114.4369999999999</v>
      </c>
      <c r="E87" s="83">
        <v>1136.1179999999999</v>
      </c>
      <c r="F87" s="83">
        <v>1143.836</v>
      </c>
      <c r="G87" s="83">
        <v>1131.809</v>
      </c>
      <c r="H87" s="83">
        <v>1145.6079999999999</v>
      </c>
      <c r="I87" s="83">
        <v>1125.7329999999999</v>
      </c>
      <c r="J87" s="83">
        <v>1122.3520000000001</v>
      </c>
      <c r="K87" s="83">
        <v>1141.011</v>
      </c>
      <c r="L87" s="83">
        <v>1163.355</v>
      </c>
      <c r="M87" s="83">
        <v>1194.2239999999999</v>
      </c>
      <c r="N87" s="83">
        <v>1184.0409999999999</v>
      </c>
      <c r="O87" s="83">
        <v>1206.672</v>
      </c>
      <c r="P87" s="83">
        <v>1257.163</v>
      </c>
      <c r="Q87" s="154">
        <v>1275.8900000000001</v>
      </c>
      <c r="R87" s="14"/>
      <c r="S87" s="14"/>
      <c r="T87" s="14"/>
      <c r="U87" s="14"/>
      <c r="V87" s="14"/>
      <c r="W87" s="14"/>
      <c r="X87" s="14"/>
      <c r="Y87" s="14"/>
      <c r="Z87" s="14"/>
      <c r="AA87" s="14"/>
      <c r="AB87" s="14"/>
      <c r="AC87" s="14"/>
      <c r="AD87" s="14"/>
    </row>
    <row r="88" spans="2:30" x14ac:dyDescent="0.25">
      <c r="B88" s="66" t="s">
        <v>8</v>
      </c>
      <c r="C88" s="83">
        <v>1243.7190000000001</v>
      </c>
      <c r="D88" s="83">
        <v>1251.203</v>
      </c>
      <c r="E88" s="83">
        <v>1238.867</v>
      </c>
      <c r="F88" s="83">
        <v>1271.8499999999999</v>
      </c>
      <c r="G88" s="83">
        <v>1286.2149999999999</v>
      </c>
      <c r="H88" s="83">
        <v>1272.1969999999999</v>
      </c>
      <c r="I88" s="83">
        <v>1272.7670000000001</v>
      </c>
      <c r="J88" s="83">
        <v>1318.72</v>
      </c>
      <c r="K88" s="83">
        <v>1327.68</v>
      </c>
      <c r="L88" s="83">
        <v>1349.306</v>
      </c>
      <c r="M88" s="83">
        <v>1364.6469999999999</v>
      </c>
      <c r="N88" s="83">
        <v>1391.348</v>
      </c>
      <c r="O88" s="83">
        <v>1418.2729999999999</v>
      </c>
      <c r="P88" s="83">
        <v>1428.4069999999999</v>
      </c>
      <c r="Q88" s="154">
        <v>1450.1120000000001</v>
      </c>
      <c r="R88" s="14"/>
      <c r="S88" s="14"/>
      <c r="T88" s="14"/>
      <c r="U88" s="14"/>
      <c r="V88" s="14"/>
      <c r="W88" s="14"/>
      <c r="X88" s="14"/>
      <c r="Y88" s="14"/>
      <c r="Z88" s="14"/>
      <c r="AA88" s="14"/>
      <c r="AB88" s="14"/>
      <c r="AC88" s="14"/>
      <c r="AD88" s="14"/>
    </row>
    <row r="89" spans="2:30" x14ac:dyDescent="0.25">
      <c r="B89" s="66" t="s">
        <v>9</v>
      </c>
      <c r="C89" s="83">
        <v>1562.7539999999999</v>
      </c>
      <c r="D89" s="83">
        <v>1606.491</v>
      </c>
      <c r="E89" s="83">
        <v>1626.5540000000001</v>
      </c>
      <c r="F89" s="83">
        <v>1658.329</v>
      </c>
      <c r="G89" s="83">
        <v>1682.8520000000001</v>
      </c>
      <c r="H89" s="83">
        <v>1704.8820000000001</v>
      </c>
      <c r="I89" s="83">
        <v>1718.9380000000001</v>
      </c>
      <c r="J89" s="83">
        <v>1747.3240000000001</v>
      </c>
      <c r="K89" s="83">
        <v>1813.7550000000001</v>
      </c>
      <c r="L89" s="83">
        <v>1846.4680000000001</v>
      </c>
      <c r="M89" s="83">
        <v>1920.9179999999999</v>
      </c>
      <c r="N89" s="83">
        <v>1997.7660000000001</v>
      </c>
      <c r="O89" s="83">
        <v>2041.107</v>
      </c>
      <c r="P89" s="83">
        <v>2077.873</v>
      </c>
      <c r="Q89" s="154">
        <v>2090.2809999999999</v>
      </c>
      <c r="R89" s="14"/>
      <c r="S89" s="14"/>
      <c r="T89" s="14"/>
      <c r="U89" s="14"/>
      <c r="V89" s="14"/>
      <c r="W89" s="14"/>
      <c r="X89" s="14"/>
      <c r="Y89" s="14"/>
      <c r="Z89" s="14"/>
      <c r="AA89" s="14"/>
      <c r="AB89" s="14"/>
      <c r="AC89" s="14"/>
      <c r="AD89" s="14"/>
    </row>
    <row r="90" spans="2:30" x14ac:dyDescent="0.25">
      <c r="B90" s="66" t="s">
        <v>10</v>
      </c>
      <c r="C90" s="83">
        <v>1879.7280000000001</v>
      </c>
      <c r="D90" s="83">
        <v>1907.489</v>
      </c>
      <c r="E90" s="83">
        <v>1925.18</v>
      </c>
      <c r="F90" s="83">
        <v>1938.1020000000001</v>
      </c>
      <c r="G90" s="83">
        <v>1964.2190000000001</v>
      </c>
      <c r="H90" s="83">
        <v>1938.4649999999999</v>
      </c>
      <c r="I90" s="83">
        <v>1959.14</v>
      </c>
      <c r="J90" s="83">
        <v>1952.4770000000001</v>
      </c>
      <c r="K90" s="83">
        <v>1959.895</v>
      </c>
      <c r="L90" s="83">
        <v>2020.0429999999999</v>
      </c>
      <c r="M90" s="83">
        <v>2052.6559999999999</v>
      </c>
      <c r="N90" s="83">
        <v>2085.2460000000001</v>
      </c>
      <c r="O90" s="83">
        <v>2094.5050000000001</v>
      </c>
      <c r="P90" s="83">
        <v>2140.087</v>
      </c>
      <c r="Q90" s="154">
        <v>2161.4070000000002</v>
      </c>
      <c r="R90" s="14"/>
      <c r="S90" s="14"/>
      <c r="T90" s="14"/>
      <c r="U90" s="14"/>
      <c r="V90" s="14"/>
      <c r="W90" s="14"/>
      <c r="X90" s="14"/>
      <c r="Y90" s="14"/>
      <c r="Z90" s="14"/>
      <c r="AA90" s="14"/>
      <c r="AB90" s="14"/>
      <c r="AC90" s="14"/>
      <c r="AD90" s="14"/>
    </row>
    <row r="91" spans="2:30" x14ac:dyDescent="0.25">
      <c r="B91" s="66" t="s">
        <v>11</v>
      </c>
      <c r="C91" s="83">
        <v>1129.7190000000001</v>
      </c>
      <c r="D91" s="83">
        <v>1143.279</v>
      </c>
      <c r="E91" s="83">
        <v>1164.038</v>
      </c>
      <c r="F91" s="83">
        <v>1192.796</v>
      </c>
      <c r="G91" s="83">
        <v>1181.67</v>
      </c>
      <c r="H91" s="83">
        <v>1179.5419999999999</v>
      </c>
      <c r="I91" s="83">
        <v>1182.0419999999999</v>
      </c>
      <c r="J91" s="83">
        <v>1183.7470000000001</v>
      </c>
      <c r="K91" s="83">
        <v>1181.771</v>
      </c>
      <c r="L91" s="83">
        <v>1211.413</v>
      </c>
      <c r="M91" s="83">
        <v>1253.675</v>
      </c>
      <c r="N91" s="83">
        <v>1271.252</v>
      </c>
      <c r="O91" s="83">
        <v>1275.5309999999999</v>
      </c>
      <c r="P91" s="83">
        <v>1305.904</v>
      </c>
      <c r="Q91" s="154">
        <v>1320.6659999999999</v>
      </c>
      <c r="R91" s="14"/>
      <c r="S91" s="14"/>
      <c r="T91" s="14"/>
      <c r="U91" s="14"/>
      <c r="V91" s="14"/>
      <c r="W91" s="14"/>
      <c r="X91" s="14"/>
      <c r="Y91" s="14"/>
      <c r="Z91" s="14"/>
      <c r="AA91" s="14"/>
      <c r="AB91" s="14"/>
      <c r="AC91" s="14"/>
      <c r="AD91" s="14"/>
    </row>
    <row r="92" spans="2:30" x14ac:dyDescent="0.25">
      <c r="B92" s="66" t="s">
        <v>12</v>
      </c>
      <c r="C92" s="83">
        <v>611.84100000000001</v>
      </c>
      <c r="D92" s="83">
        <v>615.75800000000004</v>
      </c>
      <c r="E92" s="83">
        <v>622.81899999999996</v>
      </c>
      <c r="F92" s="83">
        <v>630.46900000000005</v>
      </c>
      <c r="G92" s="83">
        <v>631.01700000000005</v>
      </c>
      <c r="H92" s="83">
        <v>628.10400000000004</v>
      </c>
      <c r="I92" s="83">
        <v>624.47699999999998</v>
      </c>
      <c r="J92" s="83">
        <v>626.87099999999998</v>
      </c>
      <c r="K92" s="83">
        <v>636.08900000000006</v>
      </c>
      <c r="L92" s="83">
        <v>658.54499999999996</v>
      </c>
      <c r="M92" s="83">
        <v>655.67100000000005</v>
      </c>
      <c r="N92" s="83">
        <v>670.88300000000004</v>
      </c>
      <c r="O92" s="83">
        <v>677.64099999999996</v>
      </c>
      <c r="P92" s="83">
        <v>685.43899999999996</v>
      </c>
      <c r="Q92" s="154">
        <v>692.471</v>
      </c>
      <c r="R92" s="14"/>
      <c r="S92" s="14"/>
      <c r="T92" s="14"/>
      <c r="U92" s="14"/>
      <c r="V92" s="14"/>
      <c r="W92" s="14"/>
      <c r="X92" s="14"/>
      <c r="Y92" s="14"/>
      <c r="Z92" s="14"/>
      <c r="AA92" s="14"/>
      <c r="AB92" s="14"/>
      <c r="AC92" s="14"/>
      <c r="AD92" s="14"/>
    </row>
    <row r="93" spans="2:30" ht="13.8" customHeight="1" x14ac:dyDescent="0.25">
      <c r="B93" s="66" t="s">
        <v>13</v>
      </c>
      <c r="C93" s="83">
        <v>1160.383</v>
      </c>
      <c r="D93" s="83">
        <v>1176.0940000000001</v>
      </c>
      <c r="E93" s="83">
        <v>1204.5039999999999</v>
      </c>
      <c r="F93" s="83">
        <v>1202.6500000000001</v>
      </c>
      <c r="G93" s="83">
        <v>1207.1320000000001</v>
      </c>
      <c r="H93" s="83">
        <v>1195.818</v>
      </c>
      <c r="I93" s="83">
        <v>1202.4860000000001</v>
      </c>
      <c r="J93" s="83">
        <v>1184.759</v>
      </c>
      <c r="K93" s="83">
        <v>1197.7739999999999</v>
      </c>
      <c r="L93" s="83">
        <v>1216.79</v>
      </c>
      <c r="M93" s="83">
        <v>1248.7840000000001</v>
      </c>
      <c r="N93" s="83">
        <v>1252.5719999999999</v>
      </c>
      <c r="O93" s="83">
        <v>1268.528</v>
      </c>
      <c r="P93" s="83">
        <v>1279.0329999999999</v>
      </c>
      <c r="Q93" s="154">
        <v>1286.963</v>
      </c>
      <c r="R93" s="14"/>
      <c r="S93" s="14"/>
      <c r="T93" s="14"/>
      <c r="U93" s="14"/>
      <c r="V93" s="14"/>
      <c r="W93" s="14"/>
      <c r="X93" s="14"/>
      <c r="Y93" s="14"/>
      <c r="Z93" s="14"/>
      <c r="AA93" s="14"/>
      <c r="AB93" s="14"/>
      <c r="AC93" s="14"/>
      <c r="AD93" s="14"/>
    </row>
    <row r="94" spans="2:30" ht="13.8" customHeight="1" x14ac:dyDescent="0.25">
      <c r="B94" s="66" t="s">
        <v>14</v>
      </c>
      <c r="C94" s="83">
        <v>326.31299999999999</v>
      </c>
      <c r="D94" s="83">
        <v>342.04300000000001</v>
      </c>
      <c r="E94" s="83">
        <v>350.52699999999999</v>
      </c>
      <c r="F94" s="83">
        <v>363.69099999999997</v>
      </c>
      <c r="G94" s="83">
        <v>360.40600000000001</v>
      </c>
      <c r="H94" s="83">
        <v>355.98700000000002</v>
      </c>
      <c r="I94" s="83">
        <v>364.75200000000001</v>
      </c>
      <c r="J94" s="83">
        <v>380.25400000000002</v>
      </c>
      <c r="K94" s="83">
        <v>378.161</v>
      </c>
      <c r="L94" s="83">
        <v>380.29599999999999</v>
      </c>
      <c r="M94" s="83">
        <v>379.75</v>
      </c>
      <c r="N94" s="83">
        <v>380.24</v>
      </c>
      <c r="O94" s="83">
        <v>385.995</v>
      </c>
      <c r="P94" s="83">
        <v>399.96300000000002</v>
      </c>
      <c r="Q94" s="154">
        <v>408.18900000000002</v>
      </c>
      <c r="R94" s="14"/>
      <c r="S94" s="14"/>
      <c r="T94" s="14"/>
      <c r="U94" s="14"/>
      <c r="V94" s="14"/>
      <c r="W94" s="14"/>
      <c r="X94" s="14"/>
      <c r="Y94" s="14"/>
      <c r="Z94" s="14"/>
      <c r="AA94" s="14"/>
      <c r="AB94" s="14"/>
      <c r="AC94" s="14"/>
      <c r="AD94" s="14"/>
    </row>
    <row r="95" spans="2:30" ht="18" customHeight="1" x14ac:dyDescent="0.25">
      <c r="B95" s="69" t="s">
        <v>15</v>
      </c>
      <c r="C95" s="84">
        <v>13054.3</v>
      </c>
      <c r="D95" s="84">
        <v>13243.9</v>
      </c>
      <c r="E95" s="84">
        <v>13385.4</v>
      </c>
      <c r="F95" s="84">
        <v>13530.7</v>
      </c>
      <c r="G95" s="84">
        <v>13584.1</v>
      </c>
      <c r="H95" s="84">
        <v>13509.2</v>
      </c>
      <c r="I95" s="84">
        <v>13561.6</v>
      </c>
      <c r="J95" s="84">
        <v>13606.5</v>
      </c>
      <c r="K95" s="84">
        <v>13784.6</v>
      </c>
      <c r="L95" s="84">
        <v>14022.4</v>
      </c>
      <c r="M95" s="84">
        <v>14314.2</v>
      </c>
      <c r="N95" s="84">
        <v>14582.3</v>
      </c>
      <c r="O95" s="84">
        <v>14781.9</v>
      </c>
      <c r="P95" s="84">
        <v>15034.8</v>
      </c>
      <c r="Q95" s="156">
        <v>15164.2</v>
      </c>
      <c r="R95" s="14"/>
      <c r="S95" s="14"/>
      <c r="T95" s="14"/>
      <c r="U95" s="14"/>
      <c r="V95" s="14"/>
      <c r="W95" s="14"/>
      <c r="X95" s="14"/>
      <c r="Y95" s="14"/>
      <c r="Z95" s="14"/>
      <c r="AA95" s="14"/>
      <c r="AB95" s="14"/>
      <c r="AC95" s="14"/>
      <c r="AD95" s="14"/>
    </row>
    <row r="96" spans="2:30" x14ac:dyDescent="0.25">
      <c r="B96" s="69"/>
      <c r="C96" s="78"/>
      <c r="D96" s="78"/>
      <c r="E96" s="78"/>
      <c r="F96" s="78"/>
      <c r="G96" s="78"/>
      <c r="H96" s="78"/>
      <c r="I96" s="78"/>
      <c r="J96" s="78"/>
      <c r="K96" s="78"/>
      <c r="L96" s="78"/>
      <c r="M96" s="78"/>
      <c r="N96" s="78"/>
      <c r="O96" s="72"/>
      <c r="P96" s="72"/>
      <c r="Q96" s="147"/>
    </row>
    <row r="97" spans="2:17" x14ac:dyDescent="0.25">
      <c r="B97" s="79"/>
      <c r="C97" s="72"/>
      <c r="D97" s="72"/>
      <c r="E97" s="72"/>
      <c r="F97" s="72"/>
      <c r="G97" s="72"/>
      <c r="H97" s="72"/>
      <c r="I97" s="72"/>
      <c r="J97" s="72"/>
      <c r="K97" s="72"/>
      <c r="L97" s="72"/>
      <c r="M97" s="72"/>
      <c r="N97" s="72"/>
      <c r="O97" s="72"/>
      <c r="P97" s="72"/>
      <c r="Q97" s="147"/>
    </row>
    <row r="98" spans="2:17" ht="15.6" x14ac:dyDescent="0.3">
      <c r="B98" s="137" t="s">
        <v>100</v>
      </c>
      <c r="C98" s="73"/>
      <c r="D98" s="73"/>
      <c r="E98" s="73"/>
      <c r="F98" s="73"/>
      <c r="G98" s="73"/>
      <c r="H98" s="73"/>
      <c r="I98" s="73"/>
      <c r="J98" s="73"/>
      <c r="K98" s="73"/>
      <c r="L98" s="73"/>
      <c r="M98" s="73"/>
      <c r="N98" s="73"/>
      <c r="O98" s="73"/>
      <c r="P98" s="73"/>
      <c r="Q98" s="153"/>
    </row>
    <row r="99" spans="2:17" x14ac:dyDescent="0.25">
      <c r="B99" s="74"/>
      <c r="C99" s="73"/>
      <c r="D99" s="73"/>
      <c r="E99" s="73"/>
      <c r="F99" s="73"/>
      <c r="G99" s="73"/>
      <c r="H99" s="73"/>
      <c r="I99" s="73"/>
      <c r="J99" s="73"/>
      <c r="K99" s="73"/>
      <c r="L99" s="73"/>
      <c r="M99" s="73"/>
      <c r="N99" s="73"/>
      <c r="O99" s="73"/>
      <c r="P99" s="73"/>
      <c r="Q99" s="153"/>
    </row>
    <row r="100" spans="2:17" x14ac:dyDescent="0.25">
      <c r="B100" s="74"/>
      <c r="C100" s="73" t="s">
        <v>81</v>
      </c>
      <c r="D100" s="73" t="s">
        <v>82</v>
      </c>
      <c r="E100" s="73" t="s">
        <v>83</v>
      </c>
      <c r="F100" s="73" t="s">
        <v>84</v>
      </c>
      <c r="G100" s="73" t="s">
        <v>85</v>
      </c>
      <c r="H100" s="73" t="s">
        <v>86</v>
      </c>
      <c r="I100" s="73" t="s">
        <v>87</v>
      </c>
      <c r="J100" s="73" t="s">
        <v>88</v>
      </c>
      <c r="K100" s="73" t="s">
        <v>89</v>
      </c>
      <c r="L100" s="73" t="s">
        <v>90</v>
      </c>
      <c r="M100" s="73" t="s">
        <v>91</v>
      </c>
      <c r="N100" s="73" t="s">
        <v>92</v>
      </c>
      <c r="O100" s="73" t="s">
        <v>93</v>
      </c>
      <c r="P100" s="73" t="s">
        <v>94</v>
      </c>
      <c r="Q100" s="153" t="s">
        <v>95</v>
      </c>
    </row>
    <row r="101" spans="2:17" x14ac:dyDescent="0.25">
      <c r="B101" s="66" t="s">
        <v>3</v>
      </c>
      <c r="C101" s="76">
        <v>63.406777008113622</v>
      </c>
      <c r="D101" s="76">
        <v>63.996958101469048</v>
      </c>
      <c r="E101" s="76">
        <v>64.39349929183571</v>
      </c>
      <c r="F101" s="76">
        <v>64.864503609537437</v>
      </c>
      <c r="G101" s="76">
        <v>64.00205954609126</v>
      </c>
      <c r="H101" s="76">
        <v>62.565144610365287</v>
      </c>
      <c r="I101" s="76">
        <v>62.096181498641954</v>
      </c>
      <c r="J101" s="76">
        <v>60.94467985296609</v>
      </c>
      <c r="K101" s="76">
        <v>62.453959676238135</v>
      </c>
      <c r="L101" s="76">
        <v>63.114314868630693</v>
      </c>
      <c r="M101" s="76">
        <v>64.729993182552121</v>
      </c>
      <c r="N101" s="76">
        <v>65.88829786596655</v>
      </c>
      <c r="O101" s="76">
        <v>65.851679727149943</v>
      </c>
      <c r="P101" s="76">
        <v>68.282654886378651</v>
      </c>
      <c r="Q101" s="149">
        <v>68.019725808374076</v>
      </c>
    </row>
    <row r="102" spans="2:17" x14ac:dyDescent="0.25">
      <c r="B102" s="66" t="s">
        <v>4</v>
      </c>
      <c r="C102" s="76">
        <v>65.098365321373024</v>
      </c>
      <c r="D102" s="76">
        <v>65.770046065724159</v>
      </c>
      <c r="E102" s="76">
        <v>65.454526766717777</v>
      </c>
      <c r="F102" s="76">
        <v>65.091839962467873</v>
      </c>
      <c r="G102" s="76">
        <v>64.569280996867079</v>
      </c>
      <c r="H102" s="76">
        <v>63.253462701072337</v>
      </c>
      <c r="I102" s="76">
        <v>64.125639085798682</v>
      </c>
      <c r="J102" s="76">
        <v>64.329186102915401</v>
      </c>
      <c r="K102" s="76">
        <v>65.313002236061493</v>
      </c>
      <c r="L102" s="76">
        <v>64.787844303290214</v>
      </c>
      <c r="M102" s="76">
        <v>65.327112036941458</v>
      </c>
      <c r="N102" s="76">
        <v>67.172382084959835</v>
      </c>
      <c r="O102" s="76">
        <v>67.938822139945202</v>
      </c>
      <c r="P102" s="76">
        <v>69.369525500369761</v>
      </c>
      <c r="Q102" s="149">
        <v>69.514247997670083</v>
      </c>
    </row>
    <row r="103" spans="2:17" x14ac:dyDescent="0.25">
      <c r="B103" s="68" t="s">
        <v>5</v>
      </c>
      <c r="C103" s="76">
        <v>65.948574207719616</v>
      </c>
      <c r="D103" s="76">
        <v>65.850085441362111</v>
      </c>
      <c r="E103" s="76">
        <v>65.548178556810242</v>
      </c>
      <c r="F103" s="76">
        <v>65.562531632862203</v>
      </c>
      <c r="G103" s="76">
        <v>65.318483237208483</v>
      </c>
      <c r="H103" s="76">
        <v>64.320439390412147</v>
      </c>
      <c r="I103" s="76">
        <v>63.889743533717855</v>
      </c>
      <c r="J103" s="76">
        <v>63.355039640937896</v>
      </c>
      <c r="K103" s="76">
        <v>64.778018533032139</v>
      </c>
      <c r="L103" s="76">
        <v>65.32129093071849</v>
      </c>
      <c r="M103" s="76">
        <v>66.356995831786762</v>
      </c>
      <c r="N103" s="76">
        <v>67.670161090165578</v>
      </c>
      <c r="O103" s="76">
        <v>68.070361027477148</v>
      </c>
      <c r="P103" s="76">
        <v>68.741148164120403</v>
      </c>
      <c r="Q103" s="149">
        <v>69.10231405270531</v>
      </c>
    </row>
    <row r="104" spans="2:17" x14ac:dyDescent="0.25">
      <c r="B104" s="66" t="s">
        <v>6</v>
      </c>
      <c r="C104" s="76">
        <v>67.311692240442227</v>
      </c>
      <c r="D104" s="76">
        <v>68.588222837176161</v>
      </c>
      <c r="E104" s="76">
        <v>68.723313241298854</v>
      </c>
      <c r="F104" s="76">
        <v>67.287183203621424</v>
      </c>
      <c r="G104" s="76">
        <v>67.868373116255071</v>
      </c>
      <c r="H104" s="76">
        <v>66.583782825877478</v>
      </c>
      <c r="I104" s="76">
        <v>66.172599854101392</v>
      </c>
      <c r="J104" s="76">
        <v>65.58555994990715</v>
      </c>
      <c r="K104" s="76">
        <v>66.041330681936302</v>
      </c>
      <c r="L104" s="76">
        <v>67.387747719743928</v>
      </c>
      <c r="M104" s="76">
        <v>68.372351849910117</v>
      </c>
      <c r="N104" s="76">
        <v>68.904219711076578</v>
      </c>
      <c r="O104" s="76">
        <v>70.609709395916283</v>
      </c>
      <c r="P104" s="76">
        <v>69.68131962336976</v>
      </c>
      <c r="Q104" s="149">
        <v>70.709475370964853</v>
      </c>
    </row>
    <row r="105" spans="2:17" x14ac:dyDescent="0.25">
      <c r="B105" s="66" t="s">
        <v>7</v>
      </c>
      <c r="C105" s="76">
        <v>65.149593409764051</v>
      </c>
      <c r="D105" s="76">
        <v>64.124593254820056</v>
      </c>
      <c r="E105" s="76">
        <v>64.695072916527963</v>
      </c>
      <c r="F105" s="76">
        <v>64.480003951765482</v>
      </c>
      <c r="G105" s="76">
        <v>63.5727074982292</v>
      </c>
      <c r="H105" s="76">
        <v>63.926857223506481</v>
      </c>
      <c r="I105" s="76">
        <v>62.279615175826208</v>
      </c>
      <c r="J105" s="76">
        <v>61.970391385763556</v>
      </c>
      <c r="K105" s="76">
        <v>62.606583469737956</v>
      </c>
      <c r="L105" s="76">
        <v>63.559467456623317</v>
      </c>
      <c r="M105" s="76">
        <v>65.078969107809854</v>
      </c>
      <c r="N105" s="76">
        <v>64.426564926393155</v>
      </c>
      <c r="O105" s="76">
        <v>65.110396109360735</v>
      </c>
      <c r="P105" s="76">
        <v>67.657111551752436</v>
      </c>
      <c r="Q105" s="149">
        <v>68.483395231115267</v>
      </c>
    </row>
    <row r="106" spans="2:17" x14ac:dyDescent="0.25">
      <c r="B106" s="66" t="s">
        <v>8</v>
      </c>
      <c r="C106" s="76">
        <v>69.568378584271741</v>
      </c>
      <c r="D106" s="76">
        <v>69.079232062196724</v>
      </c>
      <c r="E106" s="76">
        <v>67.700166561753178</v>
      </c>
      <c r="F106" s="76">
        <v>68.628745446787505</v>
      </c>
      <c r="G106" s="76">
        <v>68.953747214702531</v>
      </c>
      <c r="H106" s="76">
        <v>67.75070880796045</v>
      </c>
      <c r="I106" s="76">
        <v>66.989118337672224</v>
      </c>
      <c r="J106" s="76">
        <v>68.806679390135145</v>
      </c>
      <c r="K106" s="76">
        <v>69.260027457337287</v>
      </c>
      <c r="L106" s="76">
        <v>70.04880201019084</v>
      </c>
      <c r="M106" s="76">
        <v>69.987356990000137</v>
      </c>
      <c r="N106" s="76">
        <v>71.394428210288126</v>
      </c>
      <c r="O106" s="76">
        <v>72.557554529533519</v>
      </c>
      <c r="P106" s="76">
        <v>72.872056984682274</v>
      </c>
      <c r="Q106" s="149">
        <v>73.797244148512817</v>
      </c>
    </row>
    <row r="107" spans="2:17" x14ac:dyDescent="0.25">
      <c r="B107" s="66" t="s">
        <v>9</v>
      </c>
      <c r="C107" s="76">
        <v>60.504545484973136</v>
      </c>
      <c r="D107" s="76">
        <v>61.098557826332055</v>
      </c>
      <c r="E107" s="76">
        <v>60.909673956048529</v>
      </c>
      <c r="F107" s="76">
        <v>61.312652464915217</v>
      </c>
      <c r="G107" s="76">
        <v>61.068968829902012</v>
      </c>
      <c r="H107" s="76">
        <v>60.791953813774988</v>
      </c>
      <c r="I107" s="76">
        <v>60.306246264089083</v>
      </c>
      <c r="J107" s="76">
        <v>60.281262454019327</v>
      </c>
      <c r="K107" s="76">
        <v>61.943327066057044</v>
      </c>
      <c r="L107" s="76">
        <v>62.550558017462542</v>
      </c>
      <c r="M107" s="76">
        <v>64.383054810535725</v>
      </c>
      <c r="N107" s="76">
        <v>66.590472168631408</v>
      </c>
      <c r="O107" s="76">
        <v>67.400057910908075</v>
      </c>
      <c r="P107" s="76">
        <v>68.114982693659201</v>
      </c>
      <c r="Q107" s="149">
        <v>67.676574794015139</v>
      </c>
    </row>
    <row r="108" spans="2:17" x14ac:dyDescent="0.25">
      <c r="B108" s="66" t="s">
        <v>10</v>
      </c>
      <c r="C108" s="76">
        <v>70.629398308175269</v>
      </c>
      <c r="D108" s="76">
        <v>70.857856826308407</v>
      </c>
      <c r="E108" s="76">
        <v>70.481381142496929</v>
      </c>
      <c r="F108" s="76">
        <v>70.453334185670187</v>
      </c>
      <c r="G108" s="76">
        <v>70.566776268911184</v>
      </c>
      <c r="H108" s="76">
        <v>69.27166685884805</v>
      </c>
      <c r="I108" s="76">
        <v>69.362728818149094</v>
      </c>
      <c r="J108" s="76">
        <v>69.01587860793498</v>
      </c>
      <c r="K108" s="76">
        <v>68.979179733512836</v>
      </c>
      <c r="L108" s="76">
        <v>70.412982267629317</v>
      </c>
      <c r="M108" s="76">
        <v>71.093492982244697</v>
      </c>
      <c r="N108" s="76">
        <v>72.388408203505037</v>
      </c>
      <c r="O108" s="76">
        <v>72.563503662209612</v>
      </c>
      <c r="P108" s="76">
        <v>73.842768068057993</v>
      </c>
      <c r="Q108" s="149">
        <v>74.229831209832611</v>
      </c>
    </row>
    <row r="109" spans="2:17" x14ac:dyDescent="0.25">
      <c r="B109" s="66" t="s">
        <v>11</v>
      </c>
      <c r="C109" s="76">
        <v>69.941911851170929</v>
      </c>
      <c r="D109" s="76">
        <v>69.901975516637847</v>
      </c>
      <c r="E109" s="76">
        <v>70.22593020830891</v>
      </c>
      <c r="F109" s="76">
        <v>71.259499182619592</v>
      </c>
      <c r="G109" s="76">
        <v>70.162629639821077</v>
      </c>
      <c r="H109" s="76">
        <v>69.551875037987003</v>
      </c>
      <c r="I109" s="76">
        <v>68.885392648525254</v>
      </c>
      <c r="J109" s="76">
        <v>69.041272459171594</v>
      </c>
      <c r="K109" s="76">
        <v>68.971273355432771</v>
      </c>
      <c r="L109" s="76">
        <v>70.474175632935328</v>
      </c>
      <c r="M109" s="76">
        <v>72.644437418697763</v>
      </c>
      <c r="N109" s="76">
        <v>72.935447694886435</v>
      </c>
      <c r="O109" s="76">
        <v>73.170063584171118</v>
      </c>
      <c r="P109" s="76">
        <v>74.124736657512798</v>
      </c>
      <c r="Q109" s="149">
        <v>75.520563301965197</v>
      </c>
    </row>
    <row r="110" spans="2:17" x14ac:dyDescent="0.25">
      <c r="B110" s="66" t="s">
        <v>12</v>
      </c>
      <c r="C110" s="76">
        <v>63.994905810559835</v>
      </c>
      <c r="D110" s="76">
        <v>63.976698643954776</v>
      </c>
      <c r="E110" s="76">
        <v>64.024455927770092</v>
      </c>
      <c r="F110" s="76">
        <v>64.122903520425112</v>
      </c>
      <c r="G110" s="76">
        <v>63.824113404913163</v>
      </c>
      <c r="H110" s="76">
        <v>63.234119972925882</v>
      </c>
      <c r="I110" s="76">
        <v>62.768786198601077</v>
      </c>
      <c r="J110" s="76">
        <v>62.951115324961734</v>
      </c>
      <c r="K110" s="76">
        <v>64.046230090547382</v>
      </c>
      <c r="L110" s="76">
        <v>66.186295134122602</v>
      </c>
      <c r="M110" s="76">
        <v>65.897025750327046</v>
      </c>
      <c r="N110" s="76">
        <v>67.361527944511138</v>
      </c>
      <c r="O110" s="76">
        <v>68.131284299304525</v>
      </c>
      <c r="P110" s="76">
        <v>69.048511893601329</v>
      </c>
      <c r="Q110" s="149">
        <v>69.694438186778811</v>
      </c>
    </row>
    <row r="111" spans="2:17" ht="13.8" customHeight="1" x14ac:dyDescent="0.25">
      <c r="B111" s="66" t="s">
        <v>13</v>
      </c>
      <c r="C111" s="76">
        <v>67.847888291853536</v>
      </c>
      <c r="D111" s="76">
        <v>68.409554505717693</v>
      </c>
      <c r="E111" s="76">
        <v>69.429572236221688</v>
      </c>
      <c r="F111" s="76">
        <v>68.791337702423718</v>
      </c>
      <c r="G111" s="76">
        <v>68.524055057267063</v>
      </c>
      <c r="H111" s="76">
        <v>67.483209513075877</v>
      </c>
      <c r="I111" s="76">
        <v>67.37383632390727</v>
      </c>
      <c r="J111" s="76">
        <v>66.114501432749677</v>
      </c>
      <c r="K111" s="76">
        <v>66.913044795728936</v>
      </c>
      <c r="L111" s="76">
        <v>67.811270082217746</v>
      </c>
      <c r="M111" s="76">
        <v>69.500761343097281</v>
      </c>
      <c r="N111" s="76">
        <v>69.635612295861478</v>
      </c>
      <c r="O111" s="76">
        <v>69.994547192372664</v>
      </c>
      <c r="P111" s="76">
        <v>70.709139143137506</v>
      </c>
      <c r="Q111" s="149">
        <v>71.061635767127413</v>
      </c>
    </row>
    <row r="112" spans="2:17" ht="13.8" customHeight="1" x14ac:dyDescent="0.25">
      <c r="B112" s="66" t="s">
        <v>14</v>
      </c>
      <c r="C112" s="76">
        <v>58.424820140637834</v>
      </c>
      <c r="D112" s="76">
        <v>60.262682435698267</v>
      </c>
      <c r="E112" s="76">
        <v>60.968213436646998</v>
      </c>
      <c r="F112" s="76">
        <v>62.145772919144079</v>
      </c>
      <c r="G112" s="76">
        <v>61.149560016203132</v>
      </c>
      <c r="H112" s="76">
        <v>60.18705746070696</v>
      </c>
      <c r="I112" s="76">
        <v>61.38079827400216</v>
      </c>
      <c r="J112" s="76">
        <v>63.395943540074796</v>
      </c>
      <c r="K112" s="76">
        <v>63.132935701824167</v>
      </c>
      <c r="L112" s="76">
        <v>63.205595827002725</v>
      </c>
      <c r="M112" s="76">
        <v>62.95658266401604</v>
      </c>
      <c r="N112" s="76">
        <v>63.157135511155836</v>
      </c>
      <c r="O112" s="76">
        <v>64.349287253650218</v>
      </c>
      <c r="P112" s="76">
        <v>66.033740968900133</v>
      </c>
      <c r="Q112" s="149">
        <v>66.970393805932076</v>
      </c>
    </row>
    <row r="113" spans="2:17" ht="18" customHeight="1" x14ac:dyDescent="0.25">
      <c r="B113" s="69" t="s">
        <v>15</v>
      </c>
      <c r="C113" s="80">
        <v>66.2</v>
      </c>
      <c r="D113" s="80">
        <v>66.400000000000006</v>
      </c>
      <c r="E113" s="80">
        <v>66.400000000000006</v>
      </c>
      <c r="F113" s="80">
        <v>66.5</v>
      </c>
      <c r="G113" s="80">
        <v>66.2</v>
      </c>
      <c r="H113" s="80">
        <v>65.3</v>
      </c>
      <c r="I113" s="80">
        <v>65</v>
      </c>
      <c r="J113" s="80">
        <v>64.900000000000006</v>
      </c>
      <c r="K113" s="80">
        <v>65.7</v>
      </c>
      <c r="L113" s="80">
        <v>66.5</v>
      </c>
      <c r="M113" s="80">
        <v>67.599999999999994</v>
      </c>
      <c r="N113" s="80">
        <v>68.599999999999994</v>
      </c>
      <c r="O113" s="80">
        <v>69.3</v>
      </c>
      <c r="P113" s="80">
        <v>70.3</v>
      </c>
      <c r="Q113" s="155">
        <v>70.7</v>
      </c>
    </row>
    <row r="115" spans="2:17" x14ac:dyDescent="0.25">
      <c r="B115" s="18"/>
      <c r="C115" s="5"/>
      <c r="D115" s="5"/>
      <c r="E115" s="5"/>
      <c r="F115" s="5"/>
      <c r="G115" s="5"/>
      <c r="H115" s="5"/>
      <c r="I115" s="5"/>
      <c r="J115" s="5"/>
      <c r="K115" s="5"/>
      <c r="L115" s="5"/>
      <c r="M115" s="5"/>
      <c r="N115" s="5"/>
      <c r="O115" s="5"/>
      <c r="P115" s="5"/>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tint="-0.249977111117893"/>
  </sheetPr>
  <dimension ref="B1:AD115"/>
  <sheetViews>
    <sheetView showGridLines="0" workbookViewId="0"/>
  </sheetViews>
  <sheetFormatPr defaultColWidth="8.88671875" defaultRowHeight="13.8" x14ac:dyDescent="0.25"/>
  <cols>
    <col min="1" max="1" width="3.77734375" style="1" customWidth="1"/>
    <col min="2" max="2" width="16.6640625" style="1" customWidth="1"/>
    <col min="3" max="27" width="12.44140625" style="2" customWidth="1"/>
    <col min="28" max="16384" width="8.88671875" style="1"/>
  </cols>
  <sheetData>
    <row r="1" spans="2:27" s="18" customFormat="1" x14ac:dyDescent="0.25">
      <c r="C1" s="5"/>
      <c r="D1" s="5"/>
      <c r="E1" s="5"/>
      <c r="F1" s="5"/>
      <c r="G1" s="5"/>
      <c r="H1" s="5"/>
      <c r="I1" s="5"/>
      <c r="J1" s="5"/>
      <c r="K1" s="5"/>
      <c r="L1" s="5"/>
      <c r="M1" s="5"/>
      <c r="N1" s="5"/>
      <c r="O1" s="5"/>
      <c r="P1" s="5"/>
      <c r="Q1" s="5"/>
      <c r="R1" s="5"/>
      <c r="S1" s="5"/>
      <c r="T1" s="5"/>
      <c r="U1" s="5"/>
      <c r="V1" s="5"/>
      <c r="W1" s="5"/>
      <c r="X1" s="5"/>
      <c r="Y1" s="5"/>
      <c r="Z1" s="5"/>
      <c r="AA1" s="5"/>
    </row>
    <row r="2" spans="2:27" ht="18" x14ac:dyDescent="0.35">
      <c r="B2" s="60" t="s">
        <v>0</v>
      </c>
      <c r="C2" s="61"/>
      <c r="D2" s="61"/>
      <c r="E2" s="61"/>
      <c r="F2" s="61"/>
      <c r="G2" s="61"/>
      <c r="H2" s="61"/>
      <c r="I2" s="61"/>
      <c r="J2" s="61"/>
      <c r="K2" s="61"/>
      <c r="L2" s="61"/>
      <c r="M2" s="61"/>
      <c r="N2" s="61"/>
      <c r="O2" s="61"/>
      <c r="P2" s="61"/>
      <c r="Q2" s="143"/>
    </row>
    <row r="3" spans="2:27" ht="14.4" customHeight="1" x14ac:dyDescent="0.25">
      <c r="B3" s="62"/>
      <c r="C3" s="61"/>
      <c r="D3" s="61"/>
      <c r="E3" s="61"/>
      <c r="F3" s="61"/>
      <c r="G3" s="61"/>
      <c r="H3" s="61"/>
      <c r="I3" s="61"/>
      <c r="J3" s="61"/>
      <c r="K3" s="61"/>
      <c r="L3" s="61"/>
      <c r="M3" s="61"/>
      <c r="N3" s="61"/>
      <c r="O3" s="61"/>
      <c r="P3" s="61"/>
      <c r="Q3" s="143"/>
    </row>
    <row r="4" spans="2:27" ht="13.8" customHeight="1" x14ac:dyDescent="0.3">
      <c r="B4" s="136" t="s">
        <v>101</v>
      </c>
      <c r="C4" s="63"/>
      <c r="D4" s="63"/>
      <c r="E4" s="63"/>
      <c r="F4" s="63"/>
      <c r="G4" s="63"/>
      <c r="H4" s="63"/>
      <c r="I4" s="63"/>
      <c r="J4" s="63"/>
      <c r="K4" s="63"/>
      <c r="L4" s="63"/>
      <c r="M4" s="63"/>
      <c r="N4" s="63"/>
      <c r="O4" s="63"/>
      <c r="P4" s="63"/>
      <c r="Q4" s="150"/>
    </row>
    <row r="5" spans="2:27" ht="13.8" customHeight="1" x14ac:dyDescent="0.25">
      <c r="B5" s="64"/>
      <c r="C5" s="63"/>
      <c r="D5" s="63"/>
      <c r="E5" s="63"/>
      <c r="F5" s="63"/>
      <c r="G5" s="63"/>
      <c r="H5" s="63"/>
      <c r="I5" s="63"/>
      <c r="J5" s="63"/>
      <c r="K5" s="63"/>
      <c r="L5" s="63"/>
      <c r="M5" s="63"/>
      <c r="N5" s="63"/>
      <c r="O5" s="63"/>
      <c r="P5" s="63"/>
      <c r="Q5" s="150"/>
    </row>
    <row r="6" spans="2:27" s="2" customFormat="1" x14ac:dyDescent="0.25">
      <c r="B6" s="65"/>
      <c r="C6" s="65" t="s">
        <v>81</v>
      </c>
      <c r="D6" s="65" t="s">
        <v>82</v>
      </c>
      <c r="E6" s="65" t="s">
        <v>83</v>
      </c>
      <c r="F6" s="65" t="s">
        <v>84</v>
      </c>
      <c r="G6" s="65" t="s">
        <v>85</v>
      </c>
      <c r="H6" s="65" t="s">
        <v>86</v>
      </c>
      <c r="I6" s="65" t="s">
        <v>87</v>
      </c>
      <c r="J6" s="65" t="s">
        <v>88</v>
      </c>
      <c r="K6" s="65" t="s">
        <v>89</v>
      </c>
      <c r="L6" s="65" t="s">
        <v>90</v>
      </c>
      <c r="M6" s="65" t="s">
        <v>91</v>
      </c>
      <c r="N6" s="65" t="s">
        <v>92</v>
      </c>
      <c r="O6" s="65" t="s">
        <v>93</v>
      </c>
      <c r="P6" s="65" t="s">
        <v>94</v>
      </c>
      <c r="Q6" s="152" t="s">
        <v>95</v>
      </c>
      <c r="R6" s="5"/>
      <c r="S6" s="5"/>
      <c r="T6" s="5"/>
      <c r="U6" s="5"/>
      <c r="V6" s="5"/>
      <c r="W6" s="5"/>
      <c r="X6" s="5"/>
      <c r="Y6" s="5"/>
      <c r="Z6" s="5"/>
      <c r="AA6" s="5"/>
    </row>
    <row r="7" spans="2:27" x14ac:dyDescent="0.25">
      <c r="B7" s="66" t="s">
        <v>3</v>
      </c>
      <c r="C7" s="67">
        <v>69.766000000000005</v>
      </c>
      <c r="D7" s="67">
        <v>73.906000000000006</v>
      </c>
      <c r="E7" s="67">
        <v>81.98</v>
      </c>
      <c r="F7" s="67">
        <v>79.05</v>
      </c>
      <c r="G7" s="67">
        <v>101.15</v>
      </c>
      <c r="H7" s="67">
        <v>120.07899999999999</v>
      </c>
      <c r="I7" s="67">
        <v>124.301</v>
      </c>
      <c r="J7" s="67">
        <v>133.18600000000001</v>
      </c>
      <c r="K7" s="67">
        <v>124.828</v>
      </c>
      <c r="L7" s="67">
        <v>122.74299999999999</v>
      </c>
      <c r="M7" s="67">
        <v>100.684</v>
      </c>
      <c r="N7" s="67">
        <v>95.525999999999996</v>
      </c>
      <c r="O7" s="67">
        <v>91.052000000000007</v>
      </c>
      <c r="P7" s="67">
        <v>69.447999999999993</v>
      </c>
      <c r="Q7" s="146">
        <v>72.694000000000003</v>
      </c>
      <c r="R7" s="16"/>
      <c r="S7" s="16"/>
      <c r="T7" s="16"/>
      <c r="U7" s="16"/>
      <c r="V7" s="16"/>
      <c r="W7" s="16"/>
      <c r="X7" s="16"/>
      <c r="Y7" s="16"/>
      <c r="Z7" s="16"/>
      <c r="AA7" s="16"/>
    </row>
    <row r="8" spans="2:27" x14ac:dyDescent="0.25">
      <c r="B8" s="66" t="s">
        <v>4</v>
      </c>
      <c r="C8" s="67">
        <v>157.99799999999999</v>
      </c>
      <c r="D8" s="67">
        <v>167.077</v>
      </c>
      <c r="E8" s="67">
        <v>183.351</v>
      </c>
      <c r="F8" s="67">
        <v>193.98500000000001</v>
      </c>
      <c r="G8" s="67">
        <v>231.60300000000001</v>
      </c>
      <c r="H8" s="67">
        <v>297.37</v>
      </c>
      <c r="I8" s="67">
        <v>264.36900000000003</v>
      </c>
      <c r="J8" s="67">
        <v>304.39699999999999</v>
      </c>
      <c r="K8" s="67">
        <v>288.62</v>
      </c>
      <c r="L8" s="67">
        <v>270.52600000000001</v>
      </c>
      <c r="M8" s="67">
        <v>222.02500000000001</v>
      </c>
      <c r="N8" s="67">
        <v>185.386</v>
      </c>
      <c r="O8" s="67">
        <v>178.495</v>
      </c>
      <c r="P8" s="67">
        <v>157.33600000000001</v>
      </c>
      <c r="Q8" s="146">
        <v>139.791</v>
      </c>
      <c r="R8" s="16"/>
      <c r="S8" s="16"/>
      <c r="T8" s="16"/>
      <c r="U8" s="16"/>
      <c r="V8" s="16"/>
      <c r="W8" s="16"/>
      <c r="X8" s="16"/>
      <c r="Y8" s="16"/>
      <c r="Z8" s="16"/>
      <c r="AA8" s="16"/>
    </row>
    <row r="9" spans="2:27" x14ac:dyDescent="0.25">
      <c r="B9" s="68" t="s">
        <v>5</v>
      </c>
      <c r="C9" s="67">
        <v>107.431</v>
      </c>
      <c r="D9" s="67">
        <v>129.31700000000001</v>
      </c>
      <c r="E9" s="67">
        <v>140.24700000000001</v>
      </c>
      <c r="F9" s="67">
        <v>131.417</v>
      </c>
      <c r="G9" s="67">
        <v>179.93100000000001</v>
      </c>
      <c r="H9" s="67">
        <v>229.023</v>
      </c>
      <c r="I9" s="67">
        <v>221.90899999999999</v>
      </c>
      <c r="J9" s="67">
        <v>249.25800000000001</v>
      </c>
      <c r="K9" s="67">
        <v>242.40100000000001</v>
      </c>
      <c r="L9" s="67">
        <v>226.273</v>
      </c>
      <c r="M9" s="67">
        <v>189.923</v>
      </c>
      <c r="N9" s="67">
        <v>162.75200000000001</v>
      </c>
      <c r="O9" s="67">
        <v>131.80799999999999</v>
      </c>
      <c r="P9" s="67">
        <v>129.38900000000001</v>
      </c>
      <c r="Q9" s="146">
        <v>120.828</v>
      </c>
      <c r="R9" s="16"/>
      <c r="S9" s="16"/>
      <c r="T9" s="16"/>
      <c r="U9" s="16"/>
      <c r="V9" s="16"/>
      <c r="W9" s="16"/>
      <c r="X9" s="16"/>
      <c r="Y9" s="16"/>
      <c r="Z9" s="16"/>
      <c r="AA9" s="16"/>
    </row>
    <row r="10" spans="2:27" x14ac:dyDescent="0.25">
      <c r="B10" s="66" t="s">
        <v>6</v>
      </c>
      <c r="C10" s="67">
        <v>91.637</v>
      </c>
      <c r="D10" s="67">
        <v>103.027</v>
      </c>
      <c r="E10" s="67">
        <v>115.53700000000001</v>
      </c>
      <c r="F10" s="67">
        <v>117.893</v>
      </c>
      <c r="G10" s="67">
        <v>145.364</v>
      </c>
      <c r="H10" s="67">
        <v>166.35</v>
      </c>
      <c r="I10" s="67">
        <v>168.346</v>
      </c>
      <c r="J10" s="67">
        <v>184.41900000000001</v>
      </c>
      <c r="K10" s="67">
        <v>177.804</v>
      </c>
      <c r="L10" s="67">
        <v>164.036</v>
      </c>
      <c r="M10" s="67">
        <v>124.114</v>
      </c>
      <c r="N10" s="67">
        <v>103.705</v>
      </c>
      <c r="O10" s="67">
        <v>100.767</v>
      </c>
      <c r="P10" s="67">
        <v>96.605999999999995</v>
      </c>
      <c r="Q10" s="146">
        <v>112.307</v>
      </c>
      <c r="R10" s="16"/>
      <c r="S10" s="16"/>
      <c r="T10" s="16"/>
      <c r="U10" s="16"/>
      <c r="V10" s="16"/>
      <c r="W10" s="16"/>
      <c r="X10" s="16"/>
      <c r="Y10" s="16"/>
      <c r="Z10" s="16"/>
      <c r="AA10" s="16"/>
    </row>
    <row r="11" spans="2:27" x14ac:dyDescent="0.25">
      <c r="B11" s="66" t="s">
        <v>7</v>
      </c>
      <c r="C11" s="67">
        <v>133.73699999999999</v>
      </c>
      <c r="D11" s="67">
        <v>136.703</v>
      </c>
      <c r="E11" s="67">
        <v>146.22200000000001</v>
      </c>
      <c r="F11" s="67">
        <v>166.91399999999999</v>
      </c>
      <c r="G11" s="67">
        <v>200.328</v>
      </c>
      <c r="H11" s="67">
        <v>251.72900000000001</v>
      </c>
      <c r="I11" s="67">
        <v>239.09700000000001</v>
      </c>
      <c r="J11" s="67">
        <v>246.096</v>
      </c>
      <c r="K11" s="67">
        <v>241.95</v>
      </c>
      <c r="L11" s="67">
        <v>226.09299999999999</v>
      </c>
      <c r="M11" s="67">
        <v>178.02600000000001</v>
      </c>
      <c r="N11" s="67">
        <v>158.703</v>
      </c>
      <c r="O11" s="67">
        <v>153.24</v>
      </c>
      <c r="P11" s="67">
        <v>143.91200000000001</v>
      </c>
      <c r="Q11" s="146">
        <v>132.756</v>
      </c>
      <c r="R11" s="16"/>
      <c r="S11" s="16"/>
      <c r="T11" s="16"/>
      <c r="U11" s="16"/>
      <c r="V11" s="16"/>
      <c r="W11" s="16"/>
      <c r="X11" s="16"/>
      <c r="Y11" s="16"/>
      <c r="Z11" s="16"/>
      <c r="AA11" s="16"/>
    </row>
    <row r="12" spans="2:27" x14ac:dyDescent="0.25">
      <c r="B12" s="66" t="s">
        <v>8</v>
      </c>
      <c r="C12" s="67">
        <v>108.251</v>
      </c>
      <c r="D12" s="67">
        <v>114.092</v>
      </c>
      <c r="E12" s="67">
        <v>128.994</v>
      </c>
      <c r="F12" s="67">
        <v>123.033</v>
      </c>
      <c r="G12" s="67">
        <v>155.113</v>
      </c>
      <c r="H12" s="67">
        <v>195.05099999999999</v>
      </c>
      <c r="I12" s="67">
        <v>197.12899999999999</v>
      </c>
      <c r="J12" s="67">
        <v>202.89699999999999</v>
      </c>
      <c r="K12" s="67">
        <v>200.27</v>
      </c>
      <c r="L12" s="67">
        <v>178.911</v>
      </c>
      <c r="M12" s="67">
        <v>150.95400000000001</v>
      </c>
      <c r="N12" s="67">
        <v>120.496</v>
      </c>
      <c r="O12" s="67">
        <v>117.938</v>
      </c>
      <c r="P12" s="67">
        <v>117.78100000000001</v>
      </c>
      <c r="Q12" s="146">
        <v>107.792</v>
      </c>
      <c r="R12" s="16"/>
      <c r="S12" s="16"/>
      <c r="T12" s="16"/>
      <c r="U12" s="16"/>
      <c r="V12" s="16"/>
      <c r="W12" s="16"/>
      <c r="X12" s="16"/>
      <c r="Y12" s="16"/>
      <c r="Z12" s="16"/>
      <c r="AA12" s="16"/>
    </row>
    <row r="13" spans="2:27" x14ac:dyDescent="0.25">
      <c r="B13" s="66" t="s">
        <v>9</v>
      </c>
      <c r="C13" s="67">
        <v>266.483</v>
      </c>
      <c r="D13" s="67">
        <v>296.86399999999998</v>
      </c>
      <c r="E13" s="67">
        <v>293.887</v>
      </c>
      <c r="F13" s="67">
        <v>270.17200000000003</v>
      </c>
      <c r="G13" s="67">
        <v>303.947</v>
      </c>
      <c r="H13" s="67">
        <v>388.16399999999999</v>
      </c>
      <c r="I13" s="67">
        <v>372.79</v>
      </c>
      <c r="J13" s="67">
        <v>412.86099999999999</v>
      </c>
      <c r="K13" s="67">
        <v>403.666</v>
      </c>
      <c r="L13" s="67">
        <v>375.78300000000002</v>
      </c>
      <c r="M13" s="67">
        <v>307.30500000000001</v>
      </c>
      <c r="N13" s="67">
        <v>281.113</v>
      </c>
      <c r="O13" s="67">
        <v>273.36399999999998</v>
      </c>
      <c r="P13" s="67">
        <v>241.71299999999999</v>
      </c>
      <c r="Q13" s="146">
        <v>239.55600000000001</v>
      </c>
      <c r="R13" s="16"/>
      <c r="S13" s="16"/>
      <c r="T13" s="16"/>
      <c r="U13" s="16"/>
      <c r="V13" s="16"/>
      <c r="W13" s="16"/>
      <c r="X13" s="16"/>
      <c r="Y13" s="16"/>
      <c r="Z13" s="16"/>
      <c r="AA13" s="16"/>
    </row>
    <row r="14" spans="2:27" x14ac:dyDescent="0.25">
      <c r="B14" s="66" t="s">
        <v>10</v>
      </c>
      <c r="C14" s="67">
        <v>154.53899999999999</v>
      </c>
      <c r="D14" s="67">
        <v>169.33699999999999</v>
      </c>
      <c r="E14" s="67">
        <v>191.238</v>
      </c>
      <c r="F14" s="67">
        <v>178.26599999999999</v>
      </c>
      <c r="G14" s="67">
        <v>206.21899999999999</v>
      </c>
      <c r="H14" s="67">
        <v>277.48700000000002</v>
      </c>
      <c r="I14" s="67">
        <v>259.07299999999998</v>
      </c>
      <c r="J14" s="67">
        <v>266.66000000000003</v>
      </c>
      <c r="K14" s="67">
        <v>275.14699999999999</v>
      </c>
      <c r="L14" s="67">
        <v>247.68199999999999</v>
      </c>
      <c r="M14" s="67">
        <v>211.739</v>
      </c>
      <c r="N14" s="67">
        <v>190.268</v>
      </c>
      <c r="O14" s="67">
        <v>177.90299999999999</v>
      </c>
      <c r="P14" s="67">
        <v>158.648</v>
      </c>
      <c r="Q14" s="146">
        <v>153.803</v>
      </c>
      <c r="R14" s="16"/>
      <c r="S14" s="16"/>
      <c r="T14" s="16"/>
      <c r="U14" s="16"/>
      <c r="V14" s="16"/>
      <c r="W14" s="16"/>
      <c r="X14" s="16"/>
      <c r="Y14" s="16"/>
      <c r="Z14" s="16"/>
      <c r="AA14" s="16"/>
    </row>
    <row r="15" spans="2:27" x14ac:dyDescent="0.25">
      <c r="B15" s="66" t="s">
        <v>11</v>
      </c>
      <c r="C15" s="67">
        <v>88.355000000000004</v>
      </c>
      <c r="D15" s="67">
        <v>85.935000000000002</v>
      </c>
      <c r="E15" s="67">
        <v>99.552000000000007</v>
      </c>
      <c r="F15" s="67">
        <v>98.332999999999998</v>
      </c>
      <c r="G15" s="67">
        <v>121.303</v>
      </c>
      <c r="H15" s="67">
        <v>165.273</v>
      </c>
      <c r="I15" s="67">
        <v>159.166</v>
      </c>
      <c r="J15" s="67">
        <v>164.53100000000001</v>
      </c>
      <c r="K15" s="67">
        <v>158.07599999999999</v>
      </c>
      <c r="L15" s="67">
        <v>144.03399999999999</v>
      </c>
      <c r="M15" s="67">
        <v>134.119</v>
      </c>
      <c r="N15" s="67">
        <v>112.729</v>
      </c>
      <c r="O15" s="67">
        <v>108.117</v>
      </c>
      <c r="P15" s="67">
        <v>93.54</v>
      </c>
      <c r="Q15" s="146">
        <v>85.566000000000003</v>
      </c>
      <c r="R15" s="16"/>
      <c r="S15" s="16"/>
      <c r="T15" s="16"/>
      <c r="U15" s="16"/>
      <c r="V15" s="16"/>
      <c r="W15" s="16"/>
      <c r="X15" s="16"/>
      <c r="Y15" s="16"/>
      <c r="Z15" s="16"/>
      <c r="AA15" s="16"/>
    </row>
    <row r="16" spans="2:27" x14ac:dyDescent="0.25">
      <c r="B16" s="66" t="s">
        <v>12</v>
      </c>
      <c r="C16" s="67">
        <v>64.909000000000006</v>
      </c>
      <c r="D16" s="67">
        <v>71.251999999999995</v>
      </c>
      <c r="E16" s="67">
        <v>75.247</v>
      </c>
      <c r="F16" s="67">
        <v>79.703999999999994</v>
      </c>
      <c r="G16" s="67">
        <v>98.033000000000001</v>
      </c>
      <c r="H16" s="67">
        <v>119.393</v>
      </c>
      <c r="I16" s="67">
        <v>121.33499999999999</v>
      </c>
      <c r="J16" s="67">
        <v>122.42700000000001</v>
      </c>
      <c r="K16" s="67">
        <v>121.70699999999999</v>
      </c>
      <c r="L16" s="67">
        <v>110.53700000000001</v>
      </c>
      <c r="M16" s="67">
        <v>99.677999999999997</v>
      </c>
      <c r="N16" s="67">
        <v>81.019000000000005</v>
      </c>
      <c r="O16" s="67">
        <v>65.513000000000005</v>
      </c>
      <c r="P16" s="67">
        <v>73.522999999999996</v>
      </c>
      <c r="Q16" s="146">
        <v>68.384</v>
      </c>
      <c r="R16" s="16"/>
      <c r="S16" s="16"/>
      <c r="T16" s="16"/>
      <c r="U16" s="16"/>
      <c r="V16" s="16"/>
      <c r="W16" s="16"/>
      <c r="X16" s="16"/>
      <c r="Y16" s="16"/>
      <c r="Z16" s="16"/>
      <c r="AA16" s="16"/>
    </row>
    <row r="17" spans="2:30" x14ac:dyDescent="0.25">
      <c r="B17" s="66" t="s">
        <v>13</v>
      </c>
      <c r="C17" s="67">
        <v>134.41399999999999</v>
      </c>
      <c r="D17" s="67">
        <v>140.13499999999999</v>
      </c>
      <c r="E17" s="67">
        <v>136.999</v>
      </c>
      <c r="F17" s="67">
        <v>121.36</v>
      </c>
      <c r="G17" s="67">
        <v>141.63399999999999</v>
      </c>
      <c r="H17" s="67">
        <v>194.64500000000001</v>
      </c>
      <c r="I17" s="67">
        <v>208.36699999999999</v>
      </c>
      <c r="J17" s="67">
        <v>218.28399999999999</v>
      </c>
      <c r="K17" s="67">
        <v>211.78200000000001</v>
      </c>
      <c r="L17" s="67">
        <v>199.56</v>
      </c>
      <c r="M17" s="67">
        <v>170.38499999999999</v>
      </c>
      <c r="N17" s="67">
        <v>154.52600000000001</v>
      </c>
      <c r="O17" s="67">
        <v>121.58</v>
      </c>
      <c r="P17" s="67">
        <v>115.238</v>
      </c>
      <c r="Q17" s="146">
        <v>114.30200000000001</v>
      </c>
      <c r="R17" s="16"/>
      <c r="S17" s="16"/>
      <c r="T17" s="16"/>
      <c r="U17" s="16"/>
      <c r="V17" s="16"/>
      <c r="W17" s="16"/>
      <c r="X17" s="16"/>
      <c r="Y17" s="16"/>
      <c r="Z17" s="16"/>
      <c r="AA17" s="16"/>
    </row>
    <row r="18" spans="2:30" x14ac:dyDescent="0.25">
      <c r="B18" s="66" t="s">
        <v>14</v>
      </c>
      <c r="C18" s="67">
        <v>37.511000000000003</v>
      </c>
      <c r="D18" s="67">
        <v>37.457000000000001</v>
      </c>
      <c r="E18" s="67">
        <v>38.137999999999998</v>
      </c>
      <c r="F18" s="67">
        <v>32.625999999999998</v>
      </c>
      <c r="G18" s="67">
        <v>38.874000000000002</v>
      </c>
      <c r="H18" s="67">
        <v>56.134</v>
      </c>
      <c r="I18" s="67">
        <v>55.811999999999998</v>
      </c>
      <c r="J18" s="67">
        <v>64.504000000000005</v>
      </c>
      <c r="K18" s="67">
        <v>65.433000000000007</v>
      </c>
      <c r="L18" s="67">
        <v>57.606999999999999</v>
      </c>
      <c r="M18" s="67">
        <v>56.875999999999998</v>
      </c>
      <c r="N18" s="67">
        <v>49.88</v>
      </c>
      <c r="O18" s="67">
        <v>49.222000000000001</v>
      </c>
      <c r="P18" s="67">
        <v>36.683</v>
      </c>
      <c r="Q18" s="146">
        <v>29.712</v>
      </c>
      <c r="R18" s="16"/>
      <c r="S18" s="16"/>
      <c r="T18" s="16"/>
      <c r="U18" s="16"/>
      <c r="V18" s="16"/>
      <c r="W18" s="16"/>
      <c r="X18" s="16"/>
      <c r="Y18" s="16"/>
      <c r="Z18" s="16"/>
      <c r="AA18" s="16"/>
    </row>
    <row r="19" spans="2:30" ht="18" customHeight="1" x14ac:dyDescent="0.25">
      <c r="B19" s="69" t="s">
        <v>15</v>
      </c>
      <c r="C19" s="67">
        <v>1415</v>
      </c>
      <c r="D19" s="67">
        <v>1525.1</v>
      </c>
      <c r="E19" s="67">
        <v>1631.4</v>
      </c>
      <c r="F19" s="67">
        <v>1592.8</v>
      </c>
      <c r="G19" s="67">
        <v>1923.5</v>
      </c>
      <c r="H19" s="67">
        <v>2460.6999999999998</v>
      </c>
      <c r="I19" s="67">
        <v>2391.6999999999998</v>
      </c>
      <c r="J19" s="67">
        <v>2569.5</v>
      </c>
      <c r="K19" s="67">
        <v>2511.6999999999998</v>
      </c>
      <c r="L19" s="67">
        <v>2323.8000000000002</v>
      </c>
      <c r="M19" s="67">
        <v>1945.8</v>
      </c>
      <c r="N19" s="67">
        <v>1696.1</v>
      </c>
      <c r="O19" s="67">
        <v>1569</v>
      </c>
      <c r="P19" s="67">
        <v>1433.8</v>
      </c>
      <c r="Q19" s="146">
        <v>1377.5</v>
      </c>
      <c r="AB19" s="2"/>
      <c r="AC19" s="2"/>
      <c r="AD19" s="2"/>
    </row>
    <row r="20" spans="2:30" x14ac:dyDescent="0.25">
      <c r="B20" s="69"/>
      <c r="C20" s="70"/>
      <c r="D20" s="70"/>
      <c r="E20" s="70"/>
      <c r="F20" s="70"/>
      <c r="G20" s="70"/>
      <c r="H20" s="70"/>
      <c r="I20" s="70"/>
      <c r="J20" s="70"/>
      <c r="K20" s="70"/>
      <c r="L20" s="70"/>
      <c r="M20" s="70"/>
      <c r="N20" s="70"/>
      <c r="O20" s="70"/>
      <c r="P20" s="70"/>
      <c r="Q20" s="145"/>
      <c r="AB20" s="2"/>
      <c r="AC20" s="2"/>
      <c r="AD20" s="2"/>
    </row>
    <row r="21" spans="2:30" x14ac:dyDescent="0.25">
      <c r="B21" s="71"/>
      <c r="C21" s="72"/>
      <c r="D21" s="72"/>
      <c r="E21" s="72"/>
      <c r="F21" s="72"/>
      <c r="G21" s="72"/>
      <c r="H21" s="72"/>
      <c r="I21" s="72"/>
      <c r="J21" s="72"/>
      <c r="K21" s="72"/>
      <c r="L21" s="72"/>
      <c r="M21" s="72"/>
      <c r="N21" s="72"/>
      <c r="O21" s="72"/>
      <c r="P21" s="72"/>
      <c r="Q21" s="147"/>
    </row>
    <row r="22" spans="2:30" ht="15.6" x14ac:dyDescent="0.3">
      <c r="B22" s="137" t="s">
        <v>102</v>
      </c>
      <c r="C22" s="73"/>
      <c r="D22" s="73"/>
      <c r="E22" s="73"/>
      <c r="F22" s="73"/>
      <c r="G22" s="73"/>
      <c r="H22" s="73"/>
      <c r="I22" s="73"/>
      <c r="J22" s="73"/>
      <c r="K22" s="73"/>
      <c r="L22" s="73"/>
      <c r="M22" s="73"/>
      <c r="N22" s="73"/>
      <c r="O22" s="73"/>
      <c r="P22" s="73"/>
      <c r="Q22" s="153"/>
    </row>
    <row r="23" spans="2:30" x14ac:dyDescent="0.25">
      <c r="B23" s="74"/>
      <c r="C23" s="75"/>
      <c r="D23" s="75"/>
      <c r="E23" s="75"/>
      <c r="F23" s="75"/>
      <c r="G23" s="75"/>
      <c r="H23" s="75"/>
      <c r="I23" s="75"/>
      <c r="J23" s="75"/>
      <c r="K23" s="75"/>
      <c r="L23" s="75"/>
      <c r="M23" s="75"/>
      <c r="N23" s="75"/>
      <c r="O23" s="73"/>
      <c r="P23" s="73"/>
      <c r="Q23" s="153"/>
    </row>
    <row r="24" spans="2:30" x14ac:dyDescent="0.25">
      <c r="B24" s="74"/>
      <c r="C24" s="73" t="s">
        <v>81</v>
      </c>
      <c r="D24" s="73" t="s">
        <v>82</v>
      </c>
      <c r="E24" s="73" t="s">
        <v>83</v>
      </c>
      <c r="F24" s="73" t="s">
        <v>84</v>
      </c>
      <c r="G24" s="73" t="s">
        <v>85</v>
      </c>
      <c r="H24" s="73" t="s">
        <v>86</v>
      </c>
      <c r="I24" s="73" t="s">
        <v>87</v>
      </c>
      <c r="J24" s="73" t="s">
        <v>88</v>
      </c>
      <c r="K24" s="73" t="s">
        <v>89</v>
      </c>
      <c r="L24" s="73" t="s">
        <v>90</v>
      </c>
      <c r="M24" s="73" t="s">
        <v>91</v>
      </c>
      <c r="N24" s="73" t="s">
        <v>92</v>
      </c>
      <c r="O24" s="73" t="s">
        <v>93</v>
      </c>
      <c r="P24" s="73" t="s">
        <v>94</v>
      </c>
      <c r="Q24" s="153" t="s">
        <v>95</v>
      </c>
    </row>
    <row r="25" spans="2:30" x14ac:dyDescent="0.25">
      <c r="B25" s="66" t="s">
        <v>3</v>
      </c>
      <c r="C25" s="76">
        <v>5.8409890649946705</v>
      </c>
      <c r="D25" s="76">
        <v>6.11041845113881</v>
      </c>
      <c r="E25" s="76">
        <v>6.6381695559195739</v>
      </c>
      <c r="F25" s="76">
        <v>6.3708178663361306</v>
      </c>
      <c r="G25" s="76">
        <v>8.0698498760601893</v>
      </c>
      <c r="H25" s="76">
        <v>9.7015660952971885</v>
      </c>
      <c r="I25" s="76">
        <v>9.986735344001298</v>
      </c>
      <c r="J25" s="76">
        <v>10.73356129773693</v>
      </c>
      <c r="K25" s="76">
        <v>9.9788157610737613</v>
      </c>
      <c r="L25" s="76">
        <v>9.7318687522200218</v>
      </c>
      <c r="M25" s="76">
        <v>7.9763223231502209</v>
      </c>
      <c r="N25" s="76">
        <v>7.4966921510984568</v>
      </c>
      <c r="O25" s="76">
        <v>7.1332992801832606</v>
      </c>
      <c r="P25" s="76">
        <v>5.4668140269341823</v>
      </c>
      <c r="Q25" s="149">
        <v>5.7025278325154067</v>
      </c>
    </row>
    <row r="26" spans="2:30" x14ac:dyDescent="0.25">
      <c r="B26" s="66" t="s">
        <v>4</v>
      </c>
      <c r="C26" s="76">
        <v>4.7983308885831688</v>
      </c>
      <c r="D26" s="76">
        <v>5.0221745552614445</v>
      </c>
      <c r="E26" s="76">
        <v>5.4444289705586728</v>
      </c>
      <c r="F26" s="76">
        <v>5.7185517974296953</v>
      </c>
      <c r="G26" s="76">
        <v>6.8166225720879403</v>
      </c>
      <c r="H26" s="76">
        <v>8.7050884530896528</v>
      </c>
      <c r="I26" s="76">
        <v>7.6856815591785477</v>
      </c>
      <c r="J26" s="76">
        <v>8.8059744670510405</v>
      </c>
      <c r="K26" s="76">
        <v>8.2889858327326209</v>
      </c>
      <c r="L26" s="76">
        <v>7.820655067962333</v>
      </c>
      <c r="M26" s="76">
        <v>6.4276226958698777</v>
      </c>
      <c r="N26" s="76">
        <v>5.2951240620724525</v>
      </c>
      <c r="O26" s="76">
        <v>5.0652240353173772</v>
      </c>
      <c r="P26" s="76">
        <v>4.4089047905674947</v>
      </c>
      <c r="Q26" s="149">
        <v>3.9131482688802666</v>
      </c>
    </row>
    <row r="27" spans="2:30" x14ac:dyDescent="0.25">
      <c r="B27" s="68" t="s">
        <v>5</v>
      </c>
      <c r="C27" s="76">
        <v>4.3347372107680275</v>
      </c>
      <c r="D27" s="76">
        <v>5.1310772258527857</v>
      </c>
      <c r="E27" s="76">
        <v>5.497413906304816</v>
      </c>
      <c r="F27" s="76">
        <v>5.1264217251025253</v>
      </c>
      <c r="G27" s="76">
        <v>6.9504543863755934</v>
      </c>
      <c r="H27" s="76">
        <v>8.860108678243229</v>
      </c>
      <c r="I27" s="76">
        <v>8.5954570262009415</v>
      </c>
      <c r="J27" s="76">
        <v>9.6287980864319636</v>
      </c>
      <c r="K27" s="76">
        <v>9.1336724785572478</v>
      </c>
      <c r="L27" s="76">
        <v>8.5421398971574263</v>
      </c>
      <c r="M27" s="76">
        <v>7.1674438948434238</v>
      </c>
      <c r="N27" s="76">
        <v>6.0563751356388087</v>
      </c>
      <c r="O27" s="76">
        <v>4.9094799731075165</v>
      </c>
      <c r="P27" s="76">
        <v>4.8042812978751686</v>
      </c>
      <c r="Q27" s="149">
        <v>4.4833987567388451</v>
      </c>
    </row>
    <row r="28" spans="2:30" x14ac:dyDescent="0.25">
      <c r="B28" s="66" t="s">
        <v>6</v>
      </c>
      <c r="C28" s="76">
        <v>4.2480765049665274</v>
      </c>
      <c r="D28" s="76">
        <v>4.6486119182636259</v>
      </c>
      <c r="E28" s="76">
        <v>5.1345213758777</v>
      </c>
      <c r="F28" s="76">
        <v>5.2183354601858083</v>
      </c>
      <c r="G28" s="76">
        <v>6.3670910693229938</v>
      </c>
      <c r="H28" s="76">
        <v>7.3118629316900137</v>
      </c>
      <c r="I28" s="76">
        <v>7.3766275194399684</v>
      </c>
      <c r="J28" s="76">
        <v>7.9839488941378569</v>
      </c>
      <c r="K28" s="76">
        <v>7.7304977798144634</v>
      </c>
      <c r="L28" s="76">
        <v>7.0954829427853259</v>
      </c>
      <c r="M28" s="76">
        <v>5.3101737185035471</v>
      </c>
      <c r="N28" s="76">
        <v>4.4109759526206611</v>
      </c>
      <c r="O28" s="76">
        <v>4.2552050430558319</v>
      </c>
      <c r="P28" s="76">
        <v>4.0541135996152615</v>
      </c>
      <c r="Q28" s="149">
        <v>4.6448791434764605</v>
      </c>
    </row>
    <row r="29" spans="2:30" x14ac:dyDescent="0.25">
      <c r="B29" s="66" t="s">
        <v>7</v>
      </c>
      <c r="C29" s="76">
        <v>5.1185102940855653</v>
      </c>
      <c r="D29" s="76">
        <v>5.2383191304044612</v>
      </c>
      <c r="E29" s="76">
        <v>5.493139867658539</v>
      </c>
      <c r="F29" s="76">
        <v>6.2281227087262891</v>
      </c>
      <c r="G29" s="76">
        <v>7.4804156632871965</v>
      </c>
      <c r="H29" s="76">
        <v>9.286737506313111</v>
      </c>
      <c r="I29" s="76">
        <v>8.9315945580467542</v>
      </c>
      <c r="J29" s="76">
        <v>9.1343732311375465</v>
      </c>
      <c r="K29" s="76">
        <v>8.8504283102504022</v>
      </c>
      <c r="L29" s="76">
        <v>8.1786598736952989</v>
      </c>
      <c r="M29" s="76">
        <v>6.4489416224181744</v>
      </c>
      <c r="N29" s="76">
        <v>5.7498628681817232</v>
      </c>
      <c r="O29" s="76">
        <v>5.4414734447644637</v>
      </c>
      <c r="P29" s="76">
        <v>5.0263134733086243</v>
      </c>
      <c r="Q29" s="149">
        <v>4.5811515614550524</v>
      </c>
    </row>
    <row r="30" spans="2:30" x14ac:dyDescent="0.25">
      <c r="B30" s="66" t="s">
        <v>8</v>
      </c>
      <c r="C30" s="76">
        <v>3.8053372657717905</v>
      </c>
      <c r="D30" s="76">
        <v>3.9973624667242662</v>
      </c>
      <c r="E30" s="76">
        <v>4.4866370256595403</v>
      </c>
      <c r="F30" s="76">
        <v>4.2108285783127251</v>
      </c>
      <c r="G30" s="76">
        <v>5.2526157595065728</v>
      </c>
      <c r="H30" s="76">
        <v>6.624601821187273</v>
      </c>
      <c r="I30" s="76">
        <v>6.6289634680486236</v>
      </c>
      <c r="J30" s="76">
        <v>6.6867348576501957</v>
      </c>
      <c r="K30" s="76">
        <v>6.5721142439344877</v>
      </c>
      <c r="L30" s="76">
        <v>5.8115082226648536</v>
      </c>
      <c r="M30" s="76">
        <v>4.8844112620311231</v>
      </c>
      <c r="N30" s="76">
        <v>3.8713114093101542</v>
      </c>
      <c r="O30" s="76">
        <v>3.761254214899016</v>
      </c>
      <c r="P30" s="76">
        <v>3.7367791699014479</v>
      </c>
      <c r="Q30" s="149">
        <v>3.377749756599087</v>
      </c>
    </row>
    <row r="31" spans="2:30" x14ac:dyDescent="0.25">
      <c r="B31" s="66" t="s">
        <v>9</v>
      </c>
      <c r="C31" s="76">
        <v>7.0634746030021018</v>
      </c>
      <c r="D31" s="76">
        <v>7.7336770708395894</v>
      </c>
      <c r="E31" s="76">
        <v>7.4928471886175076</v>
      </c>
      <c r="F31" s="76">
        <v>6.7937325219907647</v>
      </c>
      <c r="G31" s="76">
        <v>7.4554447236908139</v>
      </c>
      <c r="H31" s="76">
        <v>9.3368378186142618</v>
      </c>
      <c r="I31" s="76">
        <v>8.8661890180456044</v>
      </c>
      <c r="J31" s="76">
        <v>9.6082985933416047</v>
      </c>
      <c r="K31" s="76">
        <v>9.1279361890630106</v>
      </c>
      <c r="L31" s="76">
        <v>8.3800672933343563</v>
      </c>
      <c r="M31" s="76">
        <v>6.689756436309569</v>
      </c>
      <c r="N31" s="76">
        <v>5.9844917078919675</v>
      </c>
      <c r="O31" s="76">
        <v>5.7255252353188695</v>
      </c>
      <c r="P31" s="76">
        <v>5.0339497386006542</v>
      </c>
      <c r="Q31" s="149">
        <v>4.9228829307959252</v>
      </c>
    </row>
    <row r="32" spans="2:30" x14ac:dyDescent="0.25">
      <c r="B32" s="66" t="s">
        <v>10</v>
      </c>
      <c r="C32" s="76">
        <v>3.634069801211286</v>
      </c>
      <c r="D32" s="76">
        <v>3.9341548259301966</v>
      </c>
      <c r="E32" s="76">
        <v>4.3934468862693246</v>
      </c>
      <c r="F32" s="76">
        <v>4.0721262449137257</v>
      </c>
      <c r="G32" s="76">
        <v>4.6423930749621123</v>
      </c>
      <c r="H32" s="76">
        <v>6.258469063896662</v>
      </c>
      <c r="I32" s="76">
        <v>5.8100661645104088</v>
      </c>
      <c r="J32" s="76">
        <v>5.9511627932927231</v>
      </c>
      <c r="K32" s="76">
        <v>6.1281060972369437</v>
      </c>
      <c r="L32" s="76">
        <v>5.4330346811616623</v>
      </c>
      <c r="M32" s="76">
        <v>4.599678972433729</v>
      </c>
      <c r="N32" s="76">
        <v>4.1050526529723701</v>
      </c>
      <c r="O32" s="76">
        <v>3.8145609994624539</v>
      </c>
      <c r="P32" s="76">
        <v>3.368191136482142</v>
      </c>
      <c r="Q32" s="149">
        <v>3.263210333778745</v>
      </c>
    </row>
    <row r="33" spans="2:28" x14ac:dyDescent="0.25">
      <c r="B33" s="66" t="s">
        <v>11</v>
      </c>
      <c r="C33" s="76">
        <v>3.4898495954017958</v>
      </c>
      <c r="D33" s="76">
        <v>3.3687568626636208</v>
      </c>
      <c r="E33" s="76">
        <v>3.8294297399348221</v>
      </c>
      <c r="F33" s="76">
        <v>3.7126532560142351</v>
      </c>
      <c r="G33" s="76">
        <v>4.546924941609257</v>
      </c>
      <c r="H33" s="76">
        <v>6.2144458143776813</v>
      </c>
      <c r="I33" s="76">
        <v>5.9629037152479887</v>
      </c>
      <c r="J33" s="76">
        <v>6.1493927450837482</v>
      </c>
      <c r="K33" s="76">
        <v>5.8789117341331751</v>
      </c>
      <c r="L33" s="76">
        <v>5.3134235197031678</v>
      </c>
      <c r="M33" s="76">
        <v>4.8349901313121295</v>
      </c>
      <c r="N33" s="76">
        <v>4.0143553738461693</v>
      </c>
      <c r="O33" s="76">
        <v>3.8402726200358255</v>
      </c>
      <c r="P33" s="76">
        <v>3.2846500025282741</v>
      </c>
      <c r="Q33" s="149">
        <v>2.9920179984047883</v>
      </c>
    </row>
    <row r="34" spans="2:28" x14ac:dyDescent="0.25">
      <c r="B34" s="66" t="s">
        <v>12</v>
      </c>
      <c r="C34" s="76">
        <v>4.6995458942234727</v>
      </c>
      <c r="D34" s="76">
        <v>5.124078321046678</v>
      </c>
      <c r="E34" s="76">
        <v>5.3378515940063291</v>
      </c>
      <c r="F34" s="76">
        <v>5.5603691844038421</v>
      </c>
      <c r="G34" s="76">
        <v>6.7920886332474444</v>
      </c>
      <c r="H34" s="76">
        <v>8.310392567261399</v>
      </c>
      <c r="I34" s="76">
        <v>8.4247954989991065</v>
      </c>
      <c r="J34" s="76">
        <v>8.4488817362211464</v>
      </c>
      <c r="K34" s="76">
        <v>8.3117243206734237</v>
      </c>
      <c r="L34" s="76">
        <v>7.4036788990764233</v>
      </c>
      <c r="M34" s="76">
        <v>6.7492692320453171</v>
      </c>
      <c r="N34" s="76">
        <v>5.4142066204896366</v>
      </c>
      <c r="O34" s="76">
        <v>4.4027553763440856</v>
      </c>
      <c r="P34" s="76">
        <v>4.8339959643829511</v>
      </c>
      <c r="Q34" s="149">
        <v>4.4763535628066755</v>
      </c>
    </row>
    <row r="35" spans="2:28" x14ac:dyDescent="0.25">
      <c r="B35" s="66" t="s">
        <v>13</v>
      </c>
      <c r="C35" s="76">
        <v>5.2218126271567353</v>
      </c>
      <c r="D35" s="76">
        <v>5.3946088942235511</v>
      </c>
      <c r="E35" s="76">
        <v>5.174747200422444</v>
      </c>
      <c r="F35" s="76">
        <v>4.5648806608695391</v>
      </c>
      <c r="G35" s="76">
        <v>5.2985042800589879</v>
      </c>
      <c r="H35" s="76">
        <v>7.2838658881043727</v>
      </c>
      <c r="I35" s="76">
        <v>7.7384509282598088</v>
      </c>
      <c r="J35" s="76">
        <v>8.105158682271199</v>
      </c>
      <c r="K35" s="76">
        <v>7.8512946654482159</v>
      </c>
      <c r="L35" s="76">
        <v>7.3550116244270711</v>
      </c>
      <c r="M35" s="76">
        <v>6.2146156994137174</v>
      </c>
      <c r="N35" s="76">
        <v>5.6561017238873905</v>
      </c>
      <c r="O35" s="76">
        <v>4.4461998120293877</v>
      </c>
      <c r="P35" s="76">
        <v>4.1828052649670182</v>
      </c>
      <c r="Q35" s="149">
        <v>4.1324725311077906</v>
      </c>
    </row>
    <row r="36" spans="2:28" x14ac:dyDescent="0.25">
      <c r="B36" s="66" t="s">
        <v>14</v>
      </c>
      <c r="C36" s="76">
        <v>4.8856315985527141</v>
      </c>
      <c r="D36" s="76">
        <v>4.7085576655952348</v>
      </c>
      <c r="E36" s="76">
        <v>4.7114429581605881</v>
      </c>
      <c r="F36" s="76">
        <v>3.924266680779561</v>
      </c>
      <c r="G36" s="76">
        <v>4.7494370779611899</v>
      </c>
      <c r="H36" s="76">
        <v>6.805127546134095</v>
      </c>
      <c r="I36" s="76">
        <v>6.6472374042283056</v>
      </c>
      <c r="J36" s="76">
        <v>7.4689997834703332</v>
      </c>
      <c r="K36" s="76">
        <v>7.6225102455913083</v>
      </c>
      <c r="L36" s="76">
        <v>6.6925740043682334</v>
      </c>
      <c r="M36" s="76">
        <v>6.5114479259327949</v>
      </c>
      <c r="N36" s="76">
        <v>5.6960146168779255</v>
      </c>
      <c r="O36" s="76">
        <v>5.6102781773377677</v>
      </c>
      <c r="P36" s="76">
        <v>4.202833128631922</v>
      </c>
      <c r="Q36" s="149">
        <v>3.3494840270465871</v>
      </c>
    </row>
    <row r="37" spans="2:28" ht="18" customHeight="1" x14ac:dyDescent="0.25">
      <c r="B37" s="69" t="s">
        <v>15</v>
      </c>
      <c r="C37" s="77">
        <v>4.7</v>
      </c>
      <c r="D37" s="77">
        <v>5</v>
      </c>
      <c r="E37" s="77">
        <v>5.3</v>
      </c>
      <c r="F37" s="77">
        <v>5.0999999999999996</v>
      </c>
      <c r="G37" s="77">
        <v>6.2</v>
      </c>
      <c r="H37" s="77">
        <v>7.8</v>
      </c>
      <c r="I37" s="77">
        <v>7.6</v>
      </c>
      <c r="J37" s="77">
        <v>8.1</v>
      </c>
      <c r="K37" s="77">
        <v>7.8</v>
      </c>
      <c r="L37" s="77">
        <v>7.2</v>
      </c>
      <c r="M37" s="77">
        <v>6</v>
      </c>
      <c r="N37" s="77">
        <v>5.2</v>
      </c>
      <c r="O37" s="77">
        <v>4.7</v>
      </c>
      <c r="P37" s="77">
        <v>4.3</v>
      </c>
      <c r="Q37" s="157">
        <v>4.0999999999999996</v>
      </c>
    </row>
    <row r="38" spans="2:28" x14ac:dyDescent="0.25">
      <c r="Q38" s="139"/>
    </row>
    <row r="39" spans="2:28" x14ac:dyDescent="0.25">
      <c r="B39" s="18"/>
      <c r="C39" s="5"/>
      <c r="D39" s="5"/>
      <c r="E39" s="5"/>
      <c r="F39" s="5"/>
      <c r="G39" s="5"/>
      <c r="H39" s="5"/>
      <c r="I39" s="5"/>
      <c r="J39" s="5"/>
      <c r="K39" s="5"/>
      <c r="L39" s="5"/>
      <c r="M39" s="5"/>
      <c r="N39" s="5"/>
      <c r="O39" s="5"/>
      <c r="P39" s="5"/>
      <c r="Q39" s="140"/>
    </row>
    <row r="40" spans="2:28" ht="18" x14ac:dyDescent="0.35">
      <c r="B40" s="60" t="s">
        <v>16</v>
      </c>
      <c r="C40" s="61"/>
      <c r="D40" s="61"/>
      <c r="E40" s="61"/>
      <c r="F40" s="61"/>
      <c r="G40" s="61"/>
      <c r="H40" s="61"/>
      <c r="I40" s="61"/>
      <c r="J40" s="61"/>
      <c r="K40" s="61"/>
      <c r="L40" s="61"/>
      <c r="M40" s="61"/>
      <c r="N40" s="61"/>
      <c r="O40" s="61"/>
      <c r="P40" s="61"/>
      <c r="Q40" s="143"/>
    </row>
    <row r="41" spans="2:28" x14ac:dyDescent="0.25">
      <c r="B41" s="62"/>
      <c r="C41" s="61"/>
      <c r="D41" s="61"/>
      <c r="E41" s="61"/>
      <c r="F41" s="61"/>
      <c r="G41" s="61"/>
      <c r="H41" s="61"/>
      <c r="I41" s="61"/>
      <c r="J41" s="61"/>
      <c r="K41" s="61"/>
      <c r="L41" s="61"/>
      <c r="M41" s="61"/>
      <c r="N41" s="61"/>
      <c r="O41" s="61"/>
      <c r="P41" s="61"/>
      <c r="Q41" s="143"/>
    </row>
    <row r="42" spans="2:28" ht="15.6" x14ac:dyDescent="0.3">
      <c r="B42" s="138" t="s">
        <v>103</v>
      </c>
      <c r="C42" s="65"/>
      <c r="D42" s="65"/>
      <c r="E42" s="65"/>
      <c r="F42" s="65"/>
      <c r="G42" s="65"/>
      <c r="H42" s="65"/>
      <c r="I42" s="65"/>
      <c r="J42" s="65"/>
      <c r="K42" s="65"/>
      <c r="L42" s="65"/>
      <c r="M42" s="65"/>
      <c r="N42" s="65"/>
      <c r="O42" s="65"/>
      <c r="P42" s="65"/>
      <c r="Q42" s="152"/>
    </row>
    <row r="43" spans="2:28" x14ac:dyDescent="0.25">
      <c r="B43" s="85"/>
      <c r="C43" s="65"/>
      <c r="D43" s="65"/>
      <c r="E43" s="65"/>
      <c r="F43" s="65"/>
      <c r="G43" s="65"/>
      <c r="H43" s="65"/>
      <c r="I43" s="65"/>
      <c r="J43" s="65"/>
      <c r="K43" s="65"/>
      <c r="L43" s="65"/>
      <c r="M43" s="65"/>
      <c r="N43" s="65"/>
      <c r="O43" s="65"/>
      <c r="P43" s="65"/>
      <c r="Q43" s="152"/>
    </row>
    <row r="44" spans="2:28" x14ac:dyDescent="0.25">
      <c r="B44" s="65"/>
      <c r="C44" s="65" t="s">
        <v>81</v>
      </c>
      <c r="D44" s="65" t="s">
        <v>82</v>
      </c>
      <c r="E44" s="65" t="s">
        <v>83</v>
      </c>
      <c r="F44" s="65" t="s">
        <v>84</v>
      </c>
      <c r="G44" s="65" t="s">
        <v>85</v>
      </c>
      <c r="H44" s="65" t="s">
        <v>86</v>
      </c>
      <c r="I44" s="65" t="s">
        <v>87</v>
      </c>
      <c r="J44" s="65" t="s">
        <v>88</v>
      </c>
      <c r="K44" s="65" t="s">
        <v>89</v>
      </c>
      <c r="L44" s="65" t="s">
        <v>90</v>
      </c>
      <c r="M44" s="65" t="s">
        <v>91</v>
      </c>
      <c r="N44" s="65" t="s">
        <v>92</v>
      </c>
      <c r="O44" s="65" t="s">
        <v>93</v>
      </c>
      <c r="P44" s="65" t="s">
        <v>94</v>
      </c>
      <c r="Q44" s="152" t="s">
        <v>95</v>
      </c>
    </row>
    <row r="45" spans="2:28" x14ac:dyDescent="0.25">
      <c r="B45" s="66" t="s">
        <v>3</v>
      </c>
      <c r="C45" s="67">
        <v>41.741</v>
      </c>
      <c r="D45" s="67">
        <v>45.469000000000001</v>
      </c>
      <c r="E45" s="67">
        <v>50.343000000000004</v>
      </c>
      <c r="F45" s="67">
        <v>46.374000000000002</v>
      </c>
      <c r="G45" s="67">
        <v>57.029000000000003</v>
      </c>
      <c r="H45" s="67">
        <v>73.944999999999993</v>
      </c>
      <c r="I45" s="67">
        <v>75.703999999999994</v>
      </c>
      <c r="J45" s="67">
        <v>81.798000000000002</v>
      </c>
      <c r="K45" s="67">
        <v>76.012</v>
      </c>
      <c r="L45" s="67">
        <v>68.102999999999994</v>
      </c>
      <c r="M45" s="67">
        <v>53.603999999999999</v>
      </c>
      <c r="N45" s="67">
        <v>54.164999999999999</v>
      </c>
      <c r="O45" s="67">
        <v>54.02</v>
      </c>
      <c r="P45" s="67">
        <v>40.533999999999999</v>
      </c>
      <c r="Q45" s="146">
        <v>43.44</v>
      </c>
      <c r="R45" s="14"/>
      <c r="S45" s="14"/>
      <c r="T45" s="14"/>
      <c r="U45" s="14"/>
      <c r="V45" s="14"/>
      <c r="W45" s="14"/>
      <c r="X45" s="14"/>
      <c r="Y45" s="14"/>
      <c r="Z45" s="14"/>
      <c r="AA45" s="14"/>
      <c r="AB45" s="2"/>
    </row>
    <row r="46" spans="2:28" x14ac:dyDescent="0.25">
      <c r="B46" s="66" t="s">
        <v>4</v>
      </c>
      <c r="C46" s="67">
        <v>90.29</v>
      </c>
      <c r="D46" s="67">
        <v>101.324</v>
      </c>
      <c r="E46" s="67">
        <v>114.666</v>
      </c>
      <c r="F46" s="67">
        <v>114.24</v>
      </c>
      <c r="G46" s="67">
        <v>143.97499999999999</v>
      </c>
      <c r="H46" s="67">
        <v>186.51900000000001</v>
      </c>
      <c r="I46" s="67">
        <v>157.084</v>
      </c>
      <c r="J46" s="67">
        <v>184.81399999999999</v>
      </c>
      <c r="K46" s="67">
        <v>175.49100000000001</v>
      </c>
      <c r="L46" s="67">
        <v>158.875</v>
      </c>
      <c r="M46" s="67">
        <v>126.206</v>
      </c>
      <c r="N46" s="67">
        <v>104.274</v>
      </c>
      <c r="O46" s="67">
        <v>103.917</v>
      </c>
      <c r="P46" s="67">
        <v>94.784000000000006</v>
      </c>
      <c r="Q46" s="146">
        <v>79.960999999999999</v>
      </c>
      <c r="R46" s="14"/>
      <c r="S46" s="14"/>
      <c r="T46" s="14"/>
      <c r="U46" s="14"/>
      <c r="V46" s="14"/>
      <c r="W46" s="14"/>
      <c r="X46" s="14"/>
      <c r="Y46" s="14"/>
      <c r="Z46" s="14"/>
      <c r="AA46" s="14"/>
    </row>
    <row r="47" spans="2:28" x14ac:dyDescent="0.25">
      <c r="B47" s="68" t="s">
        <v>5</v>
      </c>
      <c r="C47" s="67">
        <v>67.013999999999996</v>
      </c>
      <c r="D47" s="67">
        <v>76.77</v>
      </c>
      <c r="E47" s="67">
        <v>85.878</v>
      </c>
      <c r="F47" s="67">
        <v>76.179000000000002</v>
      </c>
      <c r="G47" s="67">
        <v>114.021</v>
      </c>
      <c r="H47" s="67">
        <v>144.29900000000001</v>
      </c>
      <c r="I47" s="67">
        <v>134.804</v>
      </c>
      <c r="J47" s="67">
        <v>157.107</v>
      </c>
      <c r="K47" s="67">
        <v>138.59200000000001</v>
      </c>
      <c r="L47" s="67">
        <v>134.26900000000001</v>
      </c>
      <c r="M47" s="67">
        <v>101.997</v>
      </c>
      <c r="N47" s="67">
        <v>94.936000000000007</v>
      </c>
      <c r="O47" s="67">
        <v>76.192999999999998</v>
      </c>
      <c r="P47" s="67">
        <v>66.739999999999995</v>
      </c>
      <c r="Q47" s="146">
        <v>64.369</v>
      </c>
      <c r="R47" s="14"/>
      <c r="S47" s="14"/>
      <c r="T47" s="14"/>
      <c r="U47" s="14"/>
      <c r="V47" s="14"/>
      <c r="W47" s="14"/>
      <c r="X47" s="14"/>
      <c r="Y47" s="14"/>
      <c r="Z47" s="14"/>
      <c r="AA47" s="14"/>
    </row>
    <row r="48" spans="2:28" x14ac:dyDescent="0.25">
      <c r="B48" s="66" t="s">
        <v>6</v>
      </c>
      <c r="C48" s="67">
        <v>54.12</v>
      </c>
      <c r="D48" s="67">
        <v>60.911000000000001</v>
      </c>
      <c r="E48" s="67">
        <v>66.448999999999998</v>
      </c>
      <c r="F48" s="67">
        <v>60.201000000000001</v>
      </c>
      <c r="G48" s="67">
        <v>88.46</v>
      </c>
      <c r="H48" s="67">
        <v>94.605000000000004</v>
      </c>
      <c r="I48" s="67">
        <v>100.589</v>
      </c>
      <c r="J48" s="67">
        <v>99.679000000000002</v>
      </c>
      <c r="K48" s="67">
        <v>94.372</v>
      </c>
      <c r="L48" s="67">
        <v>96.344999999999999</v>
      </c>
      <c r="M48" s="67">
        <v>67.962000000000003</v>
      </c>
      <c r="N48" s="67">
        <v>52.737000000000002</v>
      </c>
      <c r="O48" s="67">
        <v>56.082000000000001</v>
      </c>
      <c r="P48" s="67">
        <v>50.219000000000001</v>
      </c>
      <c r="Q48" s="146">
        <v>60.829000000000001</v>
      </c>
      <c r="R48" s="14"/>
      <c r="S48" s="14"/>
      <c r="T48" s="14"/>
      <c r="U48" s="14"/>
      <c r="V48" s="14"/>
      <c r="W48" s="14"/>
      <c r="X48" s="14"/>
      <c r="Y48" s="14"/>
      <c r="Z48" s="14"/>
      <c r="AA48" s="14"/>
    </row>
    <row r="49" spans="2:27" x14ac:dyDescent="0.25">
      <c r="B49" s="66" t="s">
        <v>7</v>
      </c>
      <c r="C49" s="67">
        <v>79.67</v>
      </c>
      <c r="D49" s="67">
        <v>81.975999999999999</v>
      </c>
      <c r="E49" s="67">
        <v>84.744</v>
      </c>
      <c r="F49" s="67">
        <v>98.736999999999995</v>
      </c>
      <c r="G49" s="67">
        <v>123.724</v>
      </c>
      <c r="H49" s="67">
        <v>162.815</v>
      </c>
      <c r="I49" s="67">
        <v>148.126</v>
      </c>
      <c r="J49" s="67">
        <v>146.41399999999999</v>
      </c>
      <c r="K49" s="67">
        <v>138.33099999999999</v>
      </c>
      <c r="L49" s="67">
        <v>129.58000000000001</v>
      </c>
      <c r="M49" s="67">
        <v>107.85299999999999</v>
      </c>
      <c r="N49" s="67">
        <v>87.784000000000006</v>
      </c>
      <c r="O49" s="67">
        <v>86.75</v>
      </c>
      <c r="P49" s="67">
        <v>73.951999999999998</v>
      </c>
      <c r="Q49" s="146">
        <v>72.388999999999996</v>
      </c>
      <c r="R49" s="14"/>
      <c r="S49" s="14"/>
      <c r="T49" s="14"/>
      <c r="U49" s="14"/>
      <c r="V49" s="14"/>
      <c r="W49" s="14"/>
      <c r="X49" s="14"/>
      <c r="Y49" s="14"/>
      <c r="Z49" s="14"/>
      <c r="AA49" s="14"/>
    </row>
    <row r="50" spans="2:27" x14ac:dyDescent="0.25">
      <c r="B50" s="66" t="s">
        <v>8</v>
      </c>
      <c r="C50" s="67">
        <v>60.03</v>
      </c>
      <c r="D50" s="67">
        <v>64.879000000000005</v>
      </c>
      <c r="E50" s="67">
        <v>69.998999999999995</v>
      </c>
      <c r="F50" s="67">
        <v>68.701999999999998</v>
      </c>
      <c r="G50" s="67">
        <v>88.158000000000001</v>
      </c>
      <c r="H50" s="67">
        <v>111.91500000000001</v>
      </c>
      <c r="I50" s="67">
        <v>112.69799999999999</v>
      </c>
      <c r="J50" s="67">
        <v>112.99</v>
      </c>
      <c r="K50" s="67">
        <v>106.175</v>
      </c>
      <c r="L50" s="67">
        <v>102.73699999999999</v>
      </c>
      <c r="M50" s="67">
        <v>83.375</v>
      </c>
      <c r="N50" s="67">
        <v>65.31</v>
      </c>
      <c r="O50" s="67">
        <v>66.013000000000005</v>
      </c>
      <c r="P50" s="67">
        <v>66.147000000000006</v>
      </c>
      <c r="Q50" s="146">
        <v>51.078000000000003</v>
      </c>
      <c r="R50" s="14"/>
      <c r="S50" s="14"/>
      <c r="T50" s="14"/>
      <c r="U50" s="14"/>
      <c r="V50" s="14"/>
      <c r="W50" s="14"/>
      <c r="X50" s="14"/>
      <c r="Y50" s="14"/>
      <c r="Z50" s="14"/>
      <c r="AA50" s="14"/>
    </row>
    <row r="51" spans="2:27" x14ac:dyDescent="0.25">
      <c r="B51" s="66" t="s">
        <v>9</v>
      </c>
      <c r="C51" s="67">
        <v>151.96700000000001</v>
      </c>
      <c r="D51" s="67">
        <v>176.65600000000001</v>
      </c>
      <c r="E51" s="67">
        <v>164.21199999999999</v>
      </c>
      <c r="F51" s="67">
        <v>147.20500000000001</v>
      </c>
      <c r="G51" s="67">
        <v>164.93100000000001</v>
      </c>
      <c r="H51" s="67">
        <v>210.12200000000001</v>
      </c>
      <c r="I51" s="67">
        <v>204.01400000000001</v>
      </c>
      <c r="J51" s="67">
        <v>225.125</v>
      </c>
      <c r="K51" s="67">
        <v>220.803</v>
      </c>
      <c r="L51" s="67">
        <v>194.18899999999999</v>
      </c>
      <c r="M51" s="67">
        <v>164.01499999999999</v>
      </c>
      <c r="N51" s="67">
        <v>144.53899999999999</v>
      </c>
      <c r="O51" s="67">
        <v>138.77699999999999</v>
      </c>
      <c r="P51" s="67">
        <v>124.764</v>
      </c>
      <c r="Q51" s="146">
        <v>127.616</v>
      </c>
      <c r="R51" s="14"/>
      <c r="S51" s="14"/>
      <c r="T51" s="14"/>
      <c r="U51" s="14"/>
      <c r="V51" s="14"/>
      <c r="W51" s="14"/>
      <c r="X51" s="14"/>
      <c r="Y51" s="14"/>
      <c r="Z51" s="14"/>
      <c r="AA51" s="14"/>
    </row>
    <row r="52" spans="2:27" x14ac:dyDescent="0.25">
      <c r="B52" s="66" t="s">
        <v>10</v>
      </c>
      <c r="C52" s="67">
        <v>88.024000000000001</v>
      </c>
      <c r="D52" s="67">
        <v>90.933999999999997</v>
      </c>
      <c r="E52" s="67">
        <v>105.033</v>
      </c>
      <c r="F52" s="67">
        <v>97.078999999999994</v>
      </c>
      <c r="G52" s="67">
        <v>112.188</v>
      </c>
      <c r="H52" s="67">
        <v>167.994</v>
      </c>
      <c r="I52" s="67">
        <v>153.71100000000001</v>
      </c>
      <c r="J52" s="67">
        <v>139.667</v>
      </c>
      <c r="K52" s="67">
        <v>146.18100000000001</v>
      </c>
      <c r="L52" s="67">
        <v>136.16800000000001</v>
      </c>
      <c r="M52" s="67">
        <v>98.134</v>
      </c>
      <c r="N52" s="67">
        <v>98.204999999999998</v>
      </c>
      <c r="O52" s="67">
        <v>94.481999999999999</v>
      </c>
      <c r="P52" s="67">
        <v>82.125</v>
      </c>
      <c r="Q52" s="146">
        <v>76.837999999999994</v>
      </c>
      <c r="R52" s="14"/>
      <c r="S52" s="14"/>
      <c r="T52" s="14"/>
      <c r="U52" s="14"/>
      <c r="V52" s="14"/>
      <c r="W52" s="14"/>
      <c r="X52" s="14"/>
      <c r="Y52" s="14"/>
      <c r="Z52" s="14"/>
      <c r="AA52" s="14"/>
    </row>
    <row r="53" spans="2:27" x14ac:dyDescent="0.25">
      <c r="B53" s="66" t="s">
        <v>11</v>
      </c>
      <c r="C53" s="67">
        <v>54.15</v>
      </c>
      <c r="D53" s="67">
        <v>49.072000000000003</v>
      </c>
      <c r="E53" s="67">
        <v>52.765000000000001</v>
      </c>
      <c r="F53" s="67">
        <v>56.603999999999999</v>
      </c>
      <c r="G53" s="67">
        <v>67.179000000000002</v>
      </c>
      <c r="H53" s="67">
        <v>100.657</v>
      </c>
      <c r="I53" s="67">
        <v>93.23</v>
      </c>
      <c r="J53" s="67">
        <v>99.623000000000005</v>
      </c>
      <c r="K53" s="67">
        <v>85.022999999999996</v>
      </c>
      <c r="L53" s="67">
        <v>82.156000000000006</v>
      </c>
      <c r="M53" s="67">
        <v>76.69</v>
      </c>
      <c r="N53" s="67">
        <v>58.502000000000002</v>
      </c>
      <c r="O53" s="67">
        <v>58.067</v>
      </c>
      <c r="P53" s="67">
        <v>47.072000000000003</v>
      </c>
      <c r="Q53" s="146">
        <v>42.734000000000002</v>
      </c>
      <c r="R53" s="14"/>
      <c r="S53" s="14"/>
      <c r="T53" s="14"/>
      <c r="U53" s="14"/>
      <c r="V53" s="14"/>
      <c r="W53" s="14"/>
      <c r="X53" s="14"/>
      <c r="Y53" s="14"/>
      <c r="Z53" s="14"/>
      <c r="AA53" s="14"/>
    </row>
    <row r="54" spans="2:27" x14ac:dyDescent="0.25">
      <c r="B54" s="66" t="s">
        <v>12</v>
      </c>
      <c r="C54" s="67">
        <v>38.558999999999997</v>
      </c>
      <c r="D54" s="67">
        <v>44.658000000000001</v>
      </c>
      <c r="E54" s="67">
        <v>44.750999999999998</v>
      </c>
      <c r="F54" s="67">
        <v>44.341000000000001</v>
      </c>
      <c r="G54" s="67">
        <v>58.844999999999999</v>
      </c>
      <c r="H54" s="67">
        <v>77.846000000000004</v>
      </c>
      <c r="I54" s="67">
        <v>76.183999999999997</v>
      </c>
      <c r="J54" s="67">
        <v>75.828000000000003</v>
      </c>
      <c r="K54" s="67">
        <v>71.244</v>
      </c>
      <c r="L54" s="67">
        <v>67.087000000000003</v>
      </c>
      <c r="M54" s="67">
        <v>57.283999999999999</v>
      </c>
      <c r="N54" s="67">
        <v>43.956000000000003</v>
      </c>
      <c r="O54" s="67">
        <v>35.805999999999997</v>
      </c>
      <c r="P54" s="67">
        <v>38.124000000000002</v>
      </c>
      <c r="Q54" s="146">
        <v>42.421999999999997</v>
      </c>
      <c r="R54" s="14"/>
      <c r="S54" s="14"/>
      <c r="T54" s="14"/>
      <c r="U54" s="14"/>
      <c r="V54" s="14"/>
      <c r="W54" s="14"/>
      <c r="X54" s="14"/>
      <c r="Y54" s="14"/>
      <c r="Z54" s="14"/>
      <c r="AA54" s="14"/>
    </row>
    <row r="55" spans="2:27" x14ac:dyDescent="0.25">
      <c r="B55" s="66" t="s">
        <v>13</v>
      </c>
      <c r="C55" s="67">
        <v>81.100999999999999</v>
      </c>
      <c r="D55" s="67">
        <v>87.626999999999995</v>
      </c>
      <c r="E55" s="67">
        <v>84.635000000000005</v>
      </c>
      <c r="F55" s="67">
        <v>67.426000000000002</v>
      </c>
      <c r="G55" s="67">
        <v>80.376000000000005</v>
      </c>
      <c r="H55" s="67">
        <v>119.679</v>
      </c>
      <c r="I55" s="67">
        <v>126.068</v>
      </c>
      <c r="J55" s="67">
        <v>120.14</v>
      </c>
      <c r="K55" s="67">
        <v>124.47</v>
      </c>
      <c r="L55" s="67">
        <v>113.904</v>
      </c>
      <c r="M55" s="67">
        <v>96.472999999999999</v>
      </c>
      <c r="N55" s="67">
        <v>89.253</v>
      </c>
      <c r="O55" s="67">
        <v>67.165000000000006</v>
      </c>
      <c r="P55" s="67">
        <v>68.856999999999999</v>
      </c>
      <c r="Q55" s="146">
        <v>62.948999999999998</v>
      </c>
      <c r="R55" s="14"/>
      <c r="S55" s="14"/>
      <c r="T55" s="14"/>
      <c r="U55" s="14"/>
      <c r="V55" s="14"/>
      <c r="W55" s="14"/>
      <c r="X55" s="14"/>
      <c r="Y55" s="14"/>
      <c r="Z55" s="14"/>
      <c r="AA55" s="14"/>
    </row>
    <row r="56" spans="2:27" x14ac:dyDescent="0.25">
      <c r="B56" s="66" t="s">
        <v>14</v>
      </c>
      <c r="C56" s="67">
        <v>26.035</v>
      </c>
      <c r="D56" s="67">
        <v>24.524999999999999</v>
      </c>
      <c r="E56" s="67">
        <v>23.843</v>
      </c>
      <c r="F56" s="67">
        <v>19.978999999999999</v>
      </c>
      <c r="G56" s="67">
        <v>27.428000000000001</v>
      </c>
      <c r="H56" s="67">
        <v>39.886000000000003</v>
      </c>
      <c r="I56" s="67">
        <v>41.286999999999999</v>
      </c>
      <c r="J56" s="67">
        <v>43.814</v>
      </c>
      <c r="K56" s="67">
        <v>43.212000000000003</v>
      </c>
      <c r="L56" s="67">
        <v>41.311</v>
      </c>
      <c r="M56" s="67">
        <v>35.570999999999998</v>
      </c>
      <c r="N56" s="67">
        <v>30.164999999999999</v>
      </c>
      <c r="O56" s="67">
        <v>31.312000000000001</v>
      </c>
      <c r="P56" s="67">
        <v>25.91</v>
      </c>
      <c r="Q56" s="146">
        <v>16.170999999999999</v>
      </c>
      <c r="R56" s="14"/>
      <c r="S56" s="14"/>
      <c r="T56" s="14"/>
      <c r="U56" s="14"/>
      <c r="V56" s="14"/>
      <c r="W56" s="14"/>
      <c r="X56" s="14"/>
      <c r="Y56" s="14"/>
      <c r="Z56" s="14"/>
      <c r="AA56" s="14"/>
    </row>
    <row r="57" spans="2:27" ht="18" customHeight="1" x14ac:dyDescent="0.25">
      <c r="B57" s="69" t="s">
        <v>15</v>
      </c>
      <c r="C57" s="67">
        <v>832.7</v>
      </c>
      <c r="D57" s="67">
        <v>904.8</v>
      </c>
      <c r="E57" s="67">
        <v>947.3</v>
      </c>
      <c r="F57" s="67">
        <v>897.1</v>
      </c>
      <c r="G57" s="67">
        <v>1126.3</v>
      </c>
      <c r="H57" s="67">
        <v>1490.3</v>
      </c>
      <c r="I57" s="67">
        <v>1423.5</v>
      </c>
      <c r="J57" s="67">
        <v>1487</v>
      </c>
      <c r="K57" s="67">
        <v>1419.9</v>
      </c>
      <c r="L57" s="67">
        <v>1324.7</v>
      </c>
      <c r="M57" s="67">
        <v>1069.2</v>
      </c>
      <c r="N57" s="67">
        <v>923.8</v>
      </c>
      <c r="O57" s="67">
        <v>868.6</v>
      </c>
      <c r="P57" s="67">
        <v>779.2</v>
      </c>
      <c r="Q57" s="146">
        <v>740.8</v>
      </c>
      <c r="R57" s="14"/>
      <c r="S57" s="14"/>
      <c r="T57" s="14"/>
      <c r="U57" s="14"/>
      <c r="V57" s="14"/>
      <c r="W57" s="14"/>
      <c r="X57" s="14"/>
      <c r="Y57" s="14"/>
      <c r="Z57" s="14"/>
      <c r="AA57" s="14"/>
    </row>
    <row r="58" spans="2:27" x14ac:dyDescent="0.25">
      <c r="B58" s="69"/>
      <c r="C58" s="70"/>
      <c r="D58" s="70"/>
      <c r="E58" s="70"/>
      <c r="F58" s="70"/>
      <c r="G58" s="70"/>
      <c r="H58" s="70"/>
      <c r="I58" s="70"/>
      <c r="J58" s="70"/>
      <c r="K58" s="70"/>
      <c r="L58" s="70"/>
      <c r="M58" s="70"/>
      <c r="N58" s="70"/>
      <c r="O58" s="70"/>
      <c r="P58" s="70"/>
      <c r="Q58" s="145"/>
      <c r="R58" s="14"/>
      <c r="S58" s="14"/>
      <c r="T58" s="14"/>
      <c r="U58" s="14"/>
      <c r="V58" s="14"/>
      <c r="W58" s="14"/>
      <c r="X58" s="14"/>
      <c r="Y58" s="14"/>
      <c r="Z58" s="14"/>
      <c r="AA58" s="14"/>
    </row>
    <row r="59" spans="2:27" x14ac:dyDescent="0.25">
      <c r="B59" s="71"/>
      <c r="C59" s="72"/>
      <c r="D59" s="72"/>
      <c r="E59" s="72"/>
      <c r="F59" s="72"/>
      <c r="G59" s="72"/>
      <c r="H59" s="72"/>
      <c r="I59" s="72"/>
      <c r="J59" s="72"/>
      <c r="K59" s="72"/>
      <c r="L59" s="72"/>
      <c r="M59" s="72"/>
      <c r="N59" s="72"/>
      <c r="O59" s="72"/>
      <c r="P59" s="72"/>
      <c r="Q59" s="147"/>
    </row>
    <row r="60" spans="2:27" ht="15.6" x14ac:dyDescent="0.3">
      <c r="B60" s="137" t="s">
        <v>104</v>
      </c>
      <c r="C60" s="73"/>
      <c r="D60" s="73"/>
      <c r="E60" s="73"/>
      <c r="F60" s="73"/>
      <c r="G60" s="73"/>
      <c r="H60" s="73"/>
      <c r="I60" s="73"/>
      <c r="J60" s="73"/>
      <c r="K60" s="73"/>
      <c r="L60" s="73"/>
      <c r="M60" s="73"/>
      <c r="N60" s="73"/>
      <c r="O60" s="73"/>
      <c r="P60" s="73"/>
      <c r="Q60" s="153"/>
    </row>
    <row r="61" spans="2:27" x14ac:dyDescent="0.25">
      <c r="B61" s="74"/>
      <c r="C61" s="75"/>
      <c r="D61" s="75"/>
      <c r="E61" s="75"/>
      <c r="F61" s="75"/>
      <c r="G61" s="75"/>
      <c r="H61" s="75"/>
      <c r="I61" s="75"/>
      <c r="J61" s="75"/>
      <c r="K61" s="75"/>
      <c r="L61" s="75"/>
      <c r="M61" s="75"/>
      <c r="N61" s="75"/>
      <c r="O61" s="73"/>
      <c r="P61" s="73"/>
      <c r="Q61" s="153"/>
    </row>
    <row r="62" spans="2:27" x14ac:dyDescent="0.25">
      <c r="B62" s="74"/>
      <c r="C62" s="73" t="s">
        <v>81</v>
      </c>
      <c r="D62" s="73" t="s">
        <v>82</v>
      </c>
      <c r="E62" s="73" t="s">
        <v>83</v>
      </c>
      <c r="F62" s="73" t="s">
        <v>84</v>
      </c>
      <c r="G62" s="73" t="s">
        <v>85</v>
      </c>
      <c r="H62" s="73" t="s">
        <v>86</v>
      </c>
      <c r="I62" s="73" t="s">
        <v>87</v>
      </c>
      <c r="J62" s="73" t="s">
        <v>88</v>
      </c>
      <c r="K62" s="73" t="s">
        <v>89</v>
      </c>
      <c r="L62" s="73" t="s">
        <v>90</v>
      </c>
      <c r="M62" s="73" t="s">
        <v>91</v>
      </c>
      <c r="N62" s="73" t="s">
        <v>92</v>
      </c>
      <c r="O62" s="73" t="s">
        <v>93</v>
      </c>
      <c r="P62" s="73" t="s">
        <v>94</v>
      </c>
      <c r="Q62" s="153" t="s">
        <v>95</v>
      </c>
    </row>
    <row r="63" spans="2:27" x14ac:dyDescent="0.25">
      <c r="B63" s="66" t="s">
        <v>3</v>
      </c>
      <c r="C63" s="76">
        <v>6.5416049585870217</v>
      </c>
      <c r="D63" s="76">
        <v>7.0438550424236226</v>
      </c>
      <c r="E63" s="76">
        <v>7.6204185985259594</v>
      </c>
      <c r="F63" s="76">
        <v>7.0344959400033682</v>
      </c>
      <c r="G63" s="76">
        <v>8.5971077152216537</v>
      </c>
      <c r="H63" s="76">
        <v>11.27684818612709</v>
      </c>
      <c r="I63" s="76">
        <v>11.417660694706074</v>
      </c>
      <c r="J63" s="76">
        <v>12.248748515663957</v>
      </c>
      <c r="K63" s="76">
        <v>11.388640425987772</v>
      </c>
      <c r="L63" s="76">
        <v>10.21075815662703</v>
      </c>
      <c r="M63" s="76">
        <v>8.1009765784391057</v>
      </c>
      <c r="N63" s="76">
        <v>8.0901242681323939</v>
      </c>
      <c r="O63" s="76">
        <v>7.9887725358954977</v>
      </c>
      <c r="P63" s="76">
        <v>6.1490430709110546</v>
      </c>
      <c r="Q63" s="149">
        <v>6.5159087772771178</v>
      </c>
    </row>
    <row r="64" spans="2:27" x14ac:dyDescent="0.25">
      <c r="B64" s="66" t="s">
        <v>4</v>
      </c>
      <c r="C64" s="76">
        <v>5.0992342959509971</v>
      </c>
      <c r="D64" s="76">
        <v>5.6901250576318629</v>
      </c>
      <c r="E64" s="76">
        <v>6.3181245640193202</v>
      </c>
      <c r="F64" s="76">
        <v>6.2554277772971334</v>
      </c>
      <c r="G64" s="76">
        <v>7.8843493679925265</v>
      </c>
      <c r="H64" s="76">
        <v>10.117025517800625</v>
      </c>
      <c r="I64" s="76">
        <v>8.5254051472423935</v>
      </c>
      <c r="J64" s="76">
        <v>10.009917083218465</v>
      </c>
      <c r="K64" s="76">
        <v>9.4438142266115044</v>
      </c>
      <c r="L64" s="76">
        <v>8.6022896845078112</v>
      </c>
      <c r="M64" s="76">
        <v>6.8558322867187877</v>
      </c>
      <c r="N64" s="76">
        <v>5.6156000738880572</v>
      </c>
      <c r="O64" s="76">
        <v>5.580565838024663</v>
      </c>
      <c r="P64" s="76">
        <v>5.0205809707989104</v>
      </c>
      <c r="Q64" s="149">
        <v>4.2117477639196359</v>
      </c>
    </row>
    <row r="65" spans="2:17" x14ac:dyDescent="0.25">
      <c r="B65" s="68" t="s">
        <v>5</v>
      </c>
      <c r="C65" s="76">
        <v>4.9699860721135236</v>
      </c>
      <c r="D65" s="76">
        <v>5.6101975955878425</v>
      </c>
      <c r="E65" s="76">
        <v>6.1651535796484893</v>
      </c>
      <c r="F65" s="76">
        <v>5.4738680089244331</v>
      </c>
      <c r="G65" s="76">
        <v>8.1227564127680463</v>
      </c>
      <c r="H65" s="76">
        <v>10.368147221525659</v>
      </c>
      <c r="I65" s="76">
        <v>9.6820948328739025</v>
      </c>
      <c r="J65" s="76">
        <v>11.227309660558738</v>
      </c>
      <c r="K65" s="76">
        <v>9.7013750007874933</v>
      </c>
      <c r="L65" s="76">
        <v>9.4006424438631768</v>
      </c>
      <c r="M65" s="76">
        <v>7.2050962721006941</v>
      </c>
      <c r="N65" s="76">
        <v>6.5987257958910179</v>
      </c>
      <c r="O65" s="76">
        <v>5.3046780140579921</v>
      </c>
      <c r="P65" s="76">
        <v>4.6509456249124552</v>
      </c>
      <c r="Q65" s="149">
        <v>4.4922906851041651</v>
      </c>
    </row>
    <row r="66" spans="2:17" x14ac:dyDescent="0.25">
      <c r="B66" s="66" t="s">
        <v>6</v>
      </c>
      <c r="C66" s="76">
        <v>4.6033443143339063</v>
      </c>
      <c r="D66" s="76">
        <v>5.0662106514269745</v>
      </c>
      <c r="E66" s="76">
        <v>5.4699448963699426</v>
      </c>
      <c r="F66" s="76">
        <v>4.9174944719948446</v>
      </c>
      <c r="G66" s="76">
        <v>7.1548450498032539</v>
      </c>
      <c r="H66" s="76">
        <v>7.7506773291561633</v>
      </c>
      <c r="I66" s="76">
        <v>8.188952660072454</v>
      </c>
      <c r="J66" s="76">
        <v>8.007985571341921</v>
      </c>
      <c r="K66" s="76">
        <v>7.6422062404494691</v>
      </c>
      <c r="L66" s="76">
        <v>7.7901065767759494</v>
      </c>
      <c r="M66" s="76">
        <v>5.4171117027212299</v>
      </c>
      <c r="N66" s="76">
        <v>4.1907911780178351</v>
      </c>
      <c r="O66" s="76">
        <v>4.4758251808861633</v>
      </c>
      <c r="P66" s="76">
        <v>3.9495125534398094</v>
      </c>
      <c r="Q66" s="149">
        <v>4.7275934964404511</v>
      </c>
    </row>
    <row r="67" spans="2:17" x14ac:dyDescent="0.25">
      <c r="B67" s="66" t="s">
        <v>7</v>
      </c>
      <c r="C67" s="76">
        <v>5.5520208394164907</v>
      </c>
      <c r="D67" s="76">
        <v>5.6907662499852485</v>
      </c>
      <c r="E67" s="76">
        <v>5.7873149464661076</v>
      </c>
      <c r="F67" s="76">
        <v>6.7259903323723833</v>
      </c>
      <c r="G67" s="76">
        <v>8.4187749214082555</v>
      </c>
      <c r="H67" s="76">
        <v>11.03002695604045</v>
      </c>
      <c r="I67" s="76">
        <v>10.143698862406833</v>
      </c>
      <c r="J67" s="76">
        <v>9.9456505864587701</v>
      </c>
      <c r="K67" s="76">
        <v>9.2893463055086976</v>
      </c>
      <c r="L67" s="76">
        <v>8.6124961616634259</v>
      </c>
      <c r="M67" s="76">
        <v>7.208707154167131</v>
      </c>
      <c r="N67" s="76">
        <v>5.8322116349247057</v>
      </c>
      <c r="O67" s="76">
        <v>5.6222119823433374</v>
      </c>
      <c r="P67" s="76">
        <v>4.8144297480093403</v>
      </c>
      <c r="Q67" s="149">
        <v>4.6355156225886374</v>
      </c>
    </row>
    <row r="68" spans="2:17" x14ac:dyDescent="0.25">
      <c r="B68" s="66" t="s">
        <v>8</v>
      </c>
      <c r="C68" s="76">
        <v>3.865981871166138</v>
      </c>
      <c r="D68" s="76">
        <v>4.1755965827544177</v>
      </c>
      <c r="E68" s="76">
        <v>4.4381562621060366</v>
      </c>
      <c r="F68" s="76">
        <v>4.3055996861453352</v>
      </c>
      <c r="G68" s="76">
        <v>5.5102469416685631</v>
      </c>
      <c r="H68" s="76">
        <v>7.043064549625238</v>
      </c>
      <c r="I68" s="76">
        <v>6.971491845313027</v>
      </c>
      <c r="J68" s="76">
        <v>6.9502624725194293</v>
      </c>
      <c r="K68" s="76">
        <v>6.5318604682638011</v>
      </c>
      <c r="L68" s="76">
        <v>6.2148686939078717</v>
      </c>
      <c r="M68" s="76">
        <v>5.0277392510402219</v>
      </c>
      <c r="N68" s="76">
        <v>3.9201610081134306</v>
      </c>
      <c r="O68" s="76">
        <v>3.9637805819004988</v>
      </c>
      <c r="P68" s="76">
        <v>3.956401646511928</v>
      </c>
      <c r="Q68" s="149">
        <v>3.0323953001969235</v>
      </c>
    </row>
    <row r="69" spans="2:17" x14ac:dyDescent="0.25">
      <c r="B69" s="66" t="s">
        <v>9</v>
      </c>
      <c r="C69" s="76">
        <v>7.2523408195015797</v>
      </c>
      <c r="D69" s="76">
        <v>8.3648335684309174</v>
      </c>
      <c r="E69" s="76">
        <v>7.5813306063467074</v>
      </c>
      <c r="F69" s="76">
        <v>6.7048905322600403</v>
      </c>
      <c r="G69" s="76">
        <v>7.3140846606929202</v>
      </c>
      <c r="H69" s="76">
        <v>9.2385074843421275</v>
      </c>
      <c r="I69" s="76">
        <v>8.8054310243250598</v>
      </c>
      <c r="J69" s="76">
        <v>9.5316786212228397</v>
      </c>
      <c r="K69" s="76">
        <v>9.1026657915913614</v>
      </c>
      <c r="L69" s="76">
        <v>7.9061194876935215</v>
      </c>
      <c r="M69" s="76">
        <v>6.4841979919010289</v>
      </c>
      <c r="N69" s="76">
        <v>5.639406356100503</v>
      </c>
      <c r="O69" s="76">
        <v>5.340072379977566</v>
      </c>
      <c r="P69" s="76">
        <v>4.786033638492655</v>
      </c>
      <c r="Q69" s="149">
        <v>4.7904767052859807</v>
      </c>
    </row>
    <row r="70" spans="2:17" x14ac:dyDescent="0.25">
      <c r="B70" s="66" t="s">
        <v>10</v>
      </c>
      <c r="C70" s="76">
        <v>3.816738948133386</v>
      </c>
      <c r="D70" s="76">
        <v>3.9222959756071787</v>
      </c>
      <c r="E70" s="76">
        <v>4.4858752139730829</v>
      </c>
      <c r="F70" s="76">
        <v>4.116265777485304</v>
      </c>
      <c r="G70" s="76">
        <v>4.7062001800460944</v>
      </c>
      <c r="H70" s="76">
        <v>7.0413349506627894</v>
      </c>
      <c r="I70" s="76">
        <v>6.4192421493108265</v>
      </c>
      <c r="J70" s="76">
        <v>5.8162230592566218</v>
      </c>
      <c r="K70" s="76">
        <v>6.0881911224135363</v>
      </c>
      <c r="L70" s="76">
        <v>5.6099516409050869</v>
      </c>
      <c r="M70" s="76">
        <v>4.0267007839703384</v>
      </c>
      <c r="N70" s="76">
        <v>3.995870872398239</v>
      </c>
      <c r="O70" s="76">
        <v>3.8007756668615018</v>
      </c>
      <c r="P70" s="76">
        <v>3.2934655237823298</v>
      </c>
      <c r="Q70" s="149">
        <v>3.1047287332263918</v>
      </c>
    </row>
    <row r="71" spans="2:17" x14ac:dyDescent="0.25">
      <c r="B71" s="66" t="s">
        <v>11</v>
      </c>
      <c r="C71" s="76">
        <v>3.9587760911856371</v>
      </c>
      <c r="D71" s="76">
        <v>3.5798100232054444</v>
      </c>
      <c r="E71" s="76">
        <v>3.7992383522545219</v>
      </c>
      <c r="F71" s="76">
        <v>4.0029248988378194</v>
      </c>
      <c r="G71" s="76">
        <v>4.6912414656611796</v>
      </c>
      <c r="H71" s="76">
        <v>7.1118650726080466</v>
      </c>
      <c r="I71" s="76">
        <v>6.5595247141333379</v>
      </c>
      <c r="J71" s="76">
        <v>6.981729751701228</v>
      </c>
      <c r="K71" s="76">
        <v>5.9289099823505751</v>
      </c>
      <c r="L71" s="76">
        <v>5.7153351801016514</v>
      </c>
      <c r="M71" s="76">
        <v>5.2426099980790548</v>
      </c>
      <c r="N71" s="76">
        <v>3.9457248689524564</v>
      </c>
      <c r="O71" s="76">
        <v>3.8977262200909406</v>
      </c>
      <c r="P71" s="76">
        <v>3.1477444463762687</v>
      </c>
      <c r="Q71" s="149">
        <v>2.8559570837880628</v>
      </c>
    </row>
    <row r="72" spans="2:17" x14ac:dyDescent="0.25">
      <c r="B72" s="66" t="s">
        <v>12</v>
      </c>
      <c r="C72" s="76">
        <v>5.1897413810507613</v>
      </c>
      <c r="D72" s="76">
        <v>5.968876515174804</v>
      </c>
      <c r="E72" s="76">
        <v>5.9165331344893781</v>
      </c>
      <c r="F72" s="76">
        <v>5.7765913928905492</v>
      </c>
      <c r="G72" s="76">
        <v>7.6112094120568692</v>
      </c>
      <c r="H72" s="76">
        <v>10.149148653229382</v>
      </c>
      <c r="I72" s="76">
        <v>9.8865147907109527</v>
      </c>
      <c r="J72" s="76">
        <v>9.7771680407240158</v>
      </c>
      <c r="K72" s="76">
        <v>9.1605173524453889</v>
      </c>
      <c r="L72" s="76">
        <v>8.4812251740189062</v>
      </c>
      <c r="M72" s="76">
        <v>7.3553619258197811</v>
      </c>
      <c r="N72" s="76">
        <v>5.5748545599129455</v>
      </c>
      <c r="O72" s="76">
        <v>4.586678827441677</v>
      </c>
      <c r="P72" s="76">
        <v>4.7647912373034504</v>
      </c>
      <c r="Q72" s="149">
        <v>5.2422090383681468</v>
      </c>
    </row>
    <row r="73" spans="2:17" x14ac:dyDescent="0.25">
      <c r="B73" s="66" t="s">
        <v>13</v>
      </c>
      <c r="C73" s="76">
        <v>5.961594865005722</v>
      </c>
      <c r="D73" s="76">
        <v>6.4004107856055583</v>
      </c>
      <c r="E73" s="76">
        <v>6.0862874257956188</v>
      </c>
      <c r="F73" s="76">
        <v>4.809361657206197</v>
      </c>
      <c r="G73" s="76">
        <v>5.7219172152994506</v>
      </c>
      <c r="H73" s="76">
        <v>8.5393994400253455</v>
      </c>
      <c r="I73" s="76">
        <v>8.9547489263648981</v>
      </c>
      <c r="J73" s="76">
        <v>8.5190810681257023</v>
      </c>
      <c r="K73" s="76">
        <v>8.813102329556358</v>
      </c>
      <c r="L73" s="76">
        <v>8.0736827033624756</v>
      </c>
      <c r="M73" s="76">
        <v>6.7987281058445959</v>
      </c>
      <c r="N73" s="76">
        <v>6.3112988605394795</v>
      </c>
      <c r="O73" s="76">
        <v>4.7583220158027446</v>
      </c>
      <c r="P73" s="76">
        <v>4.8164311390313692</v>
      </c>
      <c r="Q73" s="149">
        <v>4.409332663692509</v>
      </c>
    </row>
    <row r="74" spans="2:17" x14ac:dyDescent="0.25">
      <c r="B74" s="66" t="s">
        <v>14</v>
      </c>
      <c r="C74" s="76">
        <v>6.0547497284839515</v>
      </c>
      <c r="D74" s="76">
        <v>5.5671071926343938</v>
      </c>
      <c r="E74" s="76">
        <v>5.3621467478084082</v>
      </c>
      <c r="F74" s="76">
        <v>4.3904775927199688</v>
      </c>
      <c r="G74" s="76">
        <v>6.1408948941553136</v>
      </c>
      <c r="H74" s="76">
        <v>8.8118009115351388</v>
      </c>
      <c r="I74" s="76">
        <v>8.9686108395785826</v>
      </c>
      <c r="J74" s="76">
        <v>9.4696322936636417</v>
      </c>
      <c r="K74" s="76">
        <v>9.4341929455326667</v>
      </c>
      <c r="L74" s="76">
        <v>8.9000103410834015</v>
      </c>
      <c r="M74" s="76">
        <v>7.5294969328270067</v>
      </c>
      <c r="N74" s="76">
        <v>6.3405816140999907</v>
      </c>
      <c r="O74" s="76">
        <v>6.6135951285143699</v>
      </c>
      <c r="P74" s="76">
        <v>5.6072541551246537</v>
      </c>
      <c r="Q74" s="149">
        <v>3.4751532239347389</v>
      </c>
    </row>
    <row r="75" spans="2:17" ht="18" customHeight="1" x14ac:dyDescent="0.25">
      <c r="B75" s="69" t="s">
        <v>15</v>
      </c>
      <c r="C75" s="77">
        <v>5.0999999999999996</v>
      </c>
      <c r="D75" s="77">
        <v>5.5</v>
      </c>
      <c r="E75" s="77">
        <v>5.7</v>
      </c>
      <c r="F75" s="77">
        <v>5.4</v>
      </c>
      <c r="G75" s="77">
        <v>6.7</v>
      </c>
      <c r="H75" s="77">
        <v>8.8000000000000007</v>
      </c>
      <c r="I75" s="77">
        <v>8.4</v>
      </c>
      <c r="J75" s="77">
        <v>8.6999999999999993</v>
      </c>
      <c r="K75" s="77">
        <v>8.1999999999999993</v>
      </c>
      <c r="L75" s="77">
        <v>7.6</v>
      </c>
      <c r="M75" s="77">
        <v>6.1</v>
      </c>
      <c r="N75" s="77">
        <v>5.3</v>
      </c>
      <c r="O75" s="77">
        <v>4.9000000000000004</v>
      </c>
      <c r="P75" s="77">
        <v>4.4000000000000004</v>
      </c>
      <c r="Q75" s="157">
        <v>4.0999999999999996</v>
      </c>
    </row>
    <row r="76" spans="2:17" x14ac:dyDescent="0.25">
      <c r="B76" s="11"/>
      <c r="C76" s="16"/>
      <c r="D76" s="16"/>
      <c r="E76" s="16"/>
      <c r="F76" s="16"/>
      <c r="G76" s="16"/>
      <c r="H76" s="16"/>
      <c r="I76" s="16"/>
      <c r="J76" s="16"/>
      <c r="K76" s="16"/>
      <c r="L76" s="16"/>
      <c r="M76" s="16"/>
      <c r="N76" s="16"/>
      <c r="O76" s="5"/>
      <c r="P76" s="5"/>
      <c r="Q76" s="140"/>
    </row>
    <row r="77" spans="2:17" x14ac:dyDescent="0.25">
      <c r="B77" s="18"/>
      <c r="C77" s="5"/>
      <c r="D77" s="5"/>
      <c r="E77" s="5"/>
      <c r="F77" s="5"/>
      <c r="G77" s="5"/>
      <c r="H77" s="5"/>
      <c r="I77" s="5"/>
      <c r="J77" s="5"/>
      <c r="K77" s="5"/>
      <c r="L77" s="5"/>
      <c r="M77" s="5"/>
      <c r="N77" s="5"/>
      <c r="O77" s="5"/>
      <c r="P77" s="5"/>
      <c r="Q77" s="140"/>
    </row>
    <row r="78" spans="2:17" ht="18" x14ac:dyDescent="0.35">
      <c r="B78" s="60" t="s">
        <v>17</v>
      </c>
      <c r="C78" s="61"/>
      <c r="D78" s="61"/>
      <c r="E78" s="61"/>
      <c r="F78" s="61"/>
      <c r="G78" s="61"/>
      <c r="H78" s="61"/>
      <c r="I78" s="61"/>
      <c r="J78" s="61"/>
      <c r="K78" s="61"/>
      <c r="L78" s="61"/>
      <c r="M78" s="61"/>
      <c r="N78" s="61"/>
      <c r="O78" s="61"/>
      <c r="P78" s="61"/>
      <c r="Q78" s="143"/>
    </row>
    <row r="79" spans="2:17" x14ac:dyDescent="0.25">
      <c r="B79" s="62"/>
      <c r="C79" s="61"/>
      <c r="D79" s="61"/>
      <c r="E79" s="61"/>
      <c r="F79" s="61"/>
      <c r="G79" s="61"/>
      <c r="H79" s="61"/>
      <c r="I79" s="61"/>
      <c r="J79" s="61"/>
      <c r="K79" s="61"/>
      <c r="L79" s="61"/>
      <c r="M79" s="61"/>
      <c r="N79" s="61"/>
      <c r="O79" s="61"/>
      <c r="P79" s="61"/>
      <c r="Q79" s="143"/>
    </row>
    <row r="80" spans="2:17" ht="15.6" x14ac:dyDescent="0.3">
      <c r="B80" s="136" t="s">
        <v>105</v>
      </c>
      <c r="C80" s="63"/>
      <c r="D80" s="63"/>
      <c r="E80" s="63"/>
      <c r="F80" s="63"/>
      <c r="G80" s="63"/>
      <c r="H80" s="63"/>
      <c r="I80" s="63"/>
      <c r="J80" s="63"/>
      <c r="K80" s="63"/>
      <c r="L80" s="63"/>
      <c r="M80" s="63"/>
      <c r="N80" s="63"/>
      <c r="O80" s="63"/>
      <c r="P80" s="63"/>
      <c r="Q80" s="150"/>
    </row>
    <row r="81" spans="2:27" x14ac:dyDescent="0.25">
      <c r="B81" s="64"/>
      <c r="C81" s="63"/>
      <c r="D81" s="63"/>
      <c r="E81" s="63"/>
      <c r="F81" s="63"/>
      <c r="G81" s="63"/>
      <c r="H81" s="63"/>
      <c r="I81" s="63"/>
      <c r="J81" s="63"/>
      <c r="K81" s="63"/>
      <c r="L81" s="63"/>
      <c r="M81" s="63"/>
      <c r="N81" s="63"/>
      <c r="O81" s="63"/>
      <c r="P81" s="63"/>
      <c r="Q81" s="150"/>
    </row>
    <row r="82" spans="2:27" x14ac:dyDescent="0.25">
      <c r="B82" s="65"/>
      <c r="C82" s="65" t="s">
        <v>81</v>
      </c>
      <c r="D82" s="65" t="s">
        <v>82</v>
      </c>
      <c r="E82" s="65" t="s">
        <v>83</v>
      </c>
      <c r="F82" s="65" t="s">
        <v>84</v>
      </c>
      <c r="G82" s="65" t="s">
        <v>85</v>
      </c>
      <c r="H82" s="65" t="s">
        <v>86</v>
      </c>
      <c r="I82" s="65" t="s">
        <v>87</v>
      </c>
      <c r="J82" s="65" t="s">
        <v>88</v>
      </c>
      <c r="K82" s="65" t="s">
        <v>89</v>
      </c>
      <c r="L82" s="65" t="s">
        <v>90</v>
      </c>
      <c r="M82" s="65" t="s">
        <v>91</v>
      </c>
      <c r="N82" s="65" t="s">
        <v>92</v>
      </c>
      <c r="O82" s="65" t="s">
        <v>93</v>
      </c>
      <c r="P82" s="65" t="s">
        <v>94</v>
      </c>
      <c r="Q82" s="152" t="s">
        <v>95</v>
      </c>
    </row>
    <row r="83" spans="2:27" x14ac:dyDescent="0.25">
      <c r="B83" s="66" t="s">
        <v>3</v>
      </c>
      <c r="C83" s="67">
        <v>28.024999999999999</v>
      </c>
      <c r="D83" s="67">
        <v>28.437000000000001</v>
      </c>
      <c r="E83" s="67">
        <v>31.637</v>
      </c>
      <c r="F83" s="67">
        <v>32.676000000000002</v>
      </c>
      <c r="G83" s="67">
        <v>44.121000000000002</v>
      </c>
      <c r="H83" s="67">
        <v>46.134</v>
      </c>
      <c r="I83" s="67">
        <v>48.597000000000001</v>
      </c>
      <c r="J83" s="67">
        <v>51.387999999999998</v>
      </c>
      <c r="K83" s="67">
        <v>48.816000000000003</v>
      </c>
      <c r="L83" s="67">
        <v>54.64</v>
      </c>
      <c r="M83" s="67">
        <v>47.08</v>
      </c>
      <c r="N83" s="67">
        <v>41.360999999999997</v>
      </c>
      <c r="O83" s="67">
        <v>37.031999999999996</v>
      </c>
      <c r="P83" s="67">
        <v>28.914000000000001</v>
      </c>
      <c r="Q83" s="146">
        <v>29.254000000000001</v>
      </c>
      <c r="R83" s="14"/>
      <c r="S83" s="14"/>
      <c r="T83" s="14"/>
      <c r="U83" s="14"/>
      <c r="V83" s="14"/>
      <c r="W83" s="14"/>
      <c r="X83" s="14"/>
      <c r="Y83" s="14"/>
      <c r="Z83" s="14"/>
      <c r="AA83" s="14"/>
    </row>
    <row r="84" spans="2:27" x14ac:dyDescent="0.25">
      <c r="B84" s="66" t="s">
        <v>4</v>
      </c>
      <c r="C84" s="67">
        <v>67.707999999999998</v>
      </c>
      <c r="D84" s="67">
        <v>65.753</v>
      </c>
      <c r="E84" s="67">
        <v>68.685000000000002</v>
      </c>
      <c r="F84" s="67">
        <v>79.745000000000005</v>
      </c>
      <c r="G84" s="67">
        <v>87.628</v>
      </c>
      <c r="H84" s="67">
        <v>110.851</v>
      </c>
      <c r="I84" s="67">
        <v>107.285</v>
      </c>
      <c r="J84" s="67">
        <v>119.583</v>
      </c>
      <c r="K84" s="67">
        <v>113.129</v>
      </c>
      <c r="L84" s="67">
        <v>111.651</v>
      </c>
      <c r="M84" s="67">
        <v>95.819000000000003</v>
      </c>
      <c r="N84" s="67">
        <v>81.111999999999995</v>
      </c>
      <c r="O84" s="67">
        <v>74.578000000000003</v>
      </c>
      <c r="P84" s="67">
        <v>62.552</v>
      </c>
      <c r="Q84" s="146">
        <v>59.83</v>
      </c>
      <c r="R84" s="14"/>
      <c r="S84" s="14"/>
      <c r="T84" s="14"/>
      <c r="U84" s="14"/>
      <c r="V84" s="14"/>
      <c r="W84" s="14"/>
      <c r="X84" s="14"/>
      <c r="Y84" s="14"/>
      <c r="Z84" s="14"/>
      <c r="AA84" s="14"/>
    </row>
    <row r="85" spans="2:27" x14ac:dyDescent="0.25">
      <c r="B85" s="68" t="s">
        <v>5</v>
      </c>
      <c r="C85" s="67">
        <v>40.417000000000002</v>
      </c>
      <c r="D85" s="67">
        <v>52.546999999999997</v>
      </c>
      <c r="E85" s="67">
        <v>54.369</v>
      </c>
      <c r="F85" s="67">
        <v>55.238</v>
      </c>
      <c r="G85" s="67">
        <v>65.91</v>
      </c>
      <c r="H85" s="67">
        <v>84.724000000000004</v>
      </c>
      <c r="I85" s="67">
        <v>87.105000000000004</v>
      </c>
      <c r="J85" s="67">
        <v>92.150999999999996</v>
      </c>
      <c r="K85" s="67">
        <v>103.809</v>
      </c>
      <c r="L85" s="67">
        <v>92.004000000000005</v>
      </c>
      <c r="M85" s="67">
        <v>87.926000000000002</v>
      </c>
      <c r="N85" s="67">
        <v>67.816000000000003</v>
      </c>
      <c r="O85" s="67">
        <v>55.615000000000002</v>
      </c>
      <c r="P85" s="67">
        <v>62.649000000000001</v>
      </c>
      <c r="Q85" s="146">
        <v>56.459000000000003</v>
      </c>
      <c r="R85" s="14"/>
      <c r="S85" s="14"/>
      <c r="T85" s="14"/>
      <c r="U85" s="14"/>
      <c r="V85" s="14"/>
      <c r="W85" s="14"/>
      <c r="X85" s="14"/>
      <c r="Y85" s="14"/>
      <c r="Z85" s="14"/>
      <c r="AA85" s="14"/>
    </row>
    <row r="86" spans="2:27" x14ac:dyDescent="0.25">
      <c r="B86" s="66" t="s">
        <v>6</v>
      </c>
      <c r="C86" s="67">
        <v>37.517000000000003</v>
      </c>
      <c r="D86" s="67">
        <v>42.116</v>
      </c>
      <c r="E86" s="67">
        <v>49.088000000000001</v>
      </c>
      <c r="F86" s="67">
        <v>57.692</v>
      </c>
      <c r="G86" s="67">
        <v>56.904000000000003</v>
      </c>
      <c r="H86" s="67">
        <v>71.745000000000005</v>
      </c>
      <c r="I86" s="67">
        <v>67.757000000000005</v>
      </c>
      <c r="J86" s="67">
        <v>84.74</v>
      </c>
      <c r="K86" s="67">
        <v>83.432000000000002</v>
      </c>
      <c r="L86" s="67">
        <v>67.691000000000003</v>
      </c>
      <c r="M86" s="67">
        <v>56.152000000000001</v>
      </c>
      <c r="N86" s="67">
        <v>50.968000000000004</v>
      </c>
      <c r="O86" s="67">
        <v>44.685000000000002</v>
      </c>
      <c r="P86" s="67">
        <v>46.387</v>
      </c>
      <c r="Q86" s="146">
        <v>51.478000000000002</v>
      </c>
      <c r="R86" s="14"/>
      <c r="S86" s="14"/>
      <c r="T86" s="14"/>
      <c r="U86" s="14"/>
      <c r="V86" s="14"/>
      <c r="W86" s="14"/>
      <c r="X86" s="14"/>
      <c r="Y86" s="14"/>
      <c r="Z86" s="14"/>
      <c r="AA86" s="14"/>
    </row>
    <row r="87" spans="2:27" x14ac:dyDescent="0.25">
      <c r="B87" s="66" t="s">
        <v>7</v>
      </c>
      <c r="C87" s="67">
        <v>54.067</v>
      </c>
      <c r="D87" s="67">
        <v>54.726999999999997</v>
      </c>
      <c r="E87" s="67">
        <v>61.478000000000002</v>
      </c>
      <c r="F87" s="67">
        <v>68.177000000000007</v>
      </c>
      <c r="G87" s="67">
        <v>76.603999999999999</v>
      </c>
      <c r="H87" s="67">
        <v>88.914000000000001</v>
      </c>
      <c r="I87" s="67">
        <v>90.971000000000004</v>
      </c>
      <c r="J87" s="67">
        <v>99.682000000000002</v>
      </c>
      <c r="K87" s="67">
        <v>103.619</v>
      </c>
      <c r="L87" s="67">
        <v>96.513000000000005</v>
      </c>
      <c r="M87" s="67">
        <v>70.173000000000002</v>
      </c>
      <c r="N87" s="67">
        <v>70.918999999999997</v>
      </c>
      <c r="O87" s="67">
        <v>66.489999999999995</v>
      </c>
      <c r="P87" s="67">
        <v>69.959999999999994</v>
      </c>
      <c r="Q87" s="146">
        <v>60.366999999999997</v>
      </c>
      <c r="R87" s="14"/>
      <c r="S87" s="14"/>
      <c r="T87" s="14"/>
      <c r="U87" s="14"/>
      <c r="V87" s="14"/>
      <c r="W87" s="14"/>
      <c r="X87" s="14"/>
      <c r="Y87" s="14"/>
      <c r="Z87" s="14"/>
      <c r="AA87" s="14"/>
    </row>
    <row r="88" spans="2:27" x14ac:dyDescent="0.25">
      <c r="B88" s="66" t="s">
        <v>8</v>
      </c>
      <c r="C88" s="67">
        <v>48.220999999999997</v>
      </c>
      <c r="D88" s="67">
        <v>49.213000000000001</v>
      </c>
      <c r="E88" s="67">
        <v>58.994999999999997</v>
      </c>
      <c r="F88" s="67">
        <v>54.331000000000003</v>
      </c>
      <c r="G88" s="67">
        <v>66.954999999999998</v>
      </c>
      <c r="H88" s="67">
        <v>83.135999999999996</v>
      </c>
      <c r="I88" s="67">
        <v>84.430999999999997</v>
      </c>
      <c r="J88" s="67">
        <v>89.906999999999996</v>
      </c>
      <c r="K88" s="67">
        <v>94.094999999999999</v>
      </c>
      <c r="L88" s="67">
        <v>76.174000000000007</v>
      </c>
      <c r="M88" s="67">
        <v>67.578999999999994</v>
      </c>
      <c r="N88" s="67">
        <v>55.186</v>
      </c>
      <c r="O88" s="67">
        <v>51.924999999999997</v>
      </c>
      <c r="P88" s="67">
        <v>51.634</v>
      </c>
      <c r="Q88" s="146">
        <v>56.713999999999999</v>
      </c>
      <c r="R88" s="14"/>
      <c r="S88" s="14"/>
      <c r="T88" s="14"/>
      <c r="U88" s="14"/>
      <c r="V88" s="14"/>
      <c r="W88" s="14"/>
      <c r="X88" s="14"/>
      <c r="Y88" s="14"/>
      <c r="Z88" s="14"/>
      <c r="AA88" s="14"/>
    </row>
    <row r="89" spans="2:27" x14ac:dyDescent="0.25">
      <c r="B89" s="66" t="s">
        <v>9</v>
      </c>
      <c r="C89" s="67">
        <v>114.51600000000001</v>
      </c>
      <c r="D89" s="67">
        <v>120.208</v>
      </c>
      <c r="E89" s="67">
        <v>129.67500000000001</v>
      </c>
      <c r="F89" s="67">
        <v>122.967</v>
      </c>
      <c r="G89" s="67">
        <v>139.01599999999999</v>
      </c>
      <c r="H89" s="67">
        <v>178.042</v>
      </c>
      <c r="I89" s="67">
        <v>168.77600000000001</v>
      </c>
      <c r="J89" s="67">
        <v>187.73599999999999</v>
      </c>
      <c r="K89" s="67">
        <v>182.863</v>
      </c>
      <c r="L89" s="67">
        <v>181.59399999999999</v>
      </c>
      <c r="M89" s="67">
        <v>143.29</v>
      </c>
      <c r="N89" s="67">
        <v>136.57400000000001</v>
      </c>
      <c r="O89" s="67">
        <v>134.58699999999999</v>
      </c>
      <c r="P89" s="67">
        <v>116.949</v>
      </c>
      <c r="Q89" s="146">
        <v>111.94</v>
      </c>
      <c r="R89" s="14"/>
      <c r="S89" s="14"/>
      <c r="T89" s="14"/>
      <c r="U89" s="14"/>
      <c r="V89" s="14"/>
      <c r="W89" s="14"/>
      <c r="X89" s="14"/>
      <c r="Y89" s="14"/>
      <c r="Z89" s="14"/>
      <c r="AA89" s="14"/>
    </row>
    <row r="90" spans="2:27" x14ac:dyDescent="0.25">
      <c r="B90" s="66" t="s">
        <v>10</v>
      </c>
      <c r="C90" s="67">
        <v>66.515000000000001</v>
      </c>
      <c r="D90" s="67">
        <v>78.403000000000006</v>
      </c>
      <c r="E90" s="67">
        <v>86.204999999999998</v>
      </c>
      <c r="F90" s="67">
        <v>81.186999999999998</v>
      </c>
      <c r="G90" s="67">
        <v>94.031000000000006</v>
      </c>
      <c r="H90" s="67">
        <v>109.49299999999999</v>
      </c>
      <c r="I90" s="67">
        <v>105.36199999999999</v>
      </c>
      <c r="J90" s="67">
        <v>126.99299999999999</v>
      </c>
      <c r="K90" s="67">
        <v>128.96600000000001</v>
      </c>
      <c r="L90" s="67">
        <v>111.514</v>
      </c>
      <c r="M90" s="67">
        <v>113.605</v>
      </c>
      <c r="N90" s="67">
        <v>92.063000000000002</v>
      </c>
      <c r="O90" s="67">
        <v>83.421000000000006</v>
      </c>
      <c r="P90" s="67">
        <v>76.522999999999996</v>
      </c>
      <c r="Q90" s="146">
        <v>76.965000000000003</v>
      </c>
      <c r="R90" s="14"/>
      <c r="S90" s="14"/>
      <c r="T90" s="14"/>
      <c r="U90" s="14"/>
      <c r="V90" s="14"/>
      <c r="W90" s="14"/>
      <c r="X90" s="14"/>
      <c r="Y90" s="14"/>
      <c r="Z90" s="14"/>
      <c r="AA90" s="14"/>
    </row>
    <row r="91" spans="2:27" x14ac:dyDescent="0.25">
      <c r="B91" s="66" t="s">
        <v>11</v>
      </c>
      <c r="C91" s="67">
        <v>34.204999999999998</v>
      </c>
      <c r="D91" s="67">
        <v>36.863</v>
      </c>
      <c r="E91" s="67">
        <v>46.786999999999999</v>
      </c>
      <c r="F91" s="67">
        <v>41.728999999999999</v>
      </c>
      <c r="G91" s="67">
        <v>54.124000000000002</v>
      </c>
      <c r="H91" s="67">
        <v>64.616</v>
      </c>
      <c r="I91" s="67">
        <v>65.936000000000007</v>
      </c>
      <c r="J91" s="67">
        <v>64.908000000000001</v>
      </c>
      <c r="K91" s="67">
        <v>73.052999999999997</v>
      </c>
      <c r="L91" s="67">
        <v>61.878</v>
      </c>
      <c r="M91" s="67">
        <v>57.429000000000002</v>
      </c>
      <c r="N91" s="67">
        <v>54.226999999999997</v>
      </c>
      <c r="O91" s="67">
        <v>50.05</v>
      </c>
      <c r="P91" s="67">
        <v>46.468000000000004</v>
      </c>
      <c r="Q91" s="146">
        <v>42.832000000000001</v>
      </c>
      <c r="R91" s="14"/>
      <c r="S91" s="14"/>
      <c r="T91" s="14"/>
      <c r="U91" s="14"/>
      <c r="V91" s="14"/>
      <c r="W91" s="14"/>
      <c r="X91" s="14"/>
      <c r="Y91" s="14"/>
      <c r="Z91" s="14"/>
      <c r="AA91" s="14"/>
    </row>
    <row r="92" spans="2:27" x14ac:dyDescent="0.25">
      <c r="B92" s="66" t="s">
        <v>12</v>
      </c>
      <c r="C92" s="67">
        <v>26.35</v>
      </c>
      <c r="D92" s="67">
        <v>26.594000000000001</v>
      </c>
      <c r="E92" s="67">
        <v>30.495999999999999</v>
      </c>
      <c r="F92" s="67">
        <v>35.363</v>
      </c>
      <c r="G92" s="67">
        <v>39.188000000000002</v>
      </c>
      <c r="H92" s="67">
        <v>41.546999999999997</v>
      </c>
      <c r="I92" s="67">
        <v>45.151000000000003</v>
      </c>
      <c r="J92" s="67">
        <v>46.598999999999997</v>
      </c>
      <c r="K92" s="67">
        <v>50.463000000000001</v>
      </c>
      <c r="L92" s="67">
        <v>43.45</v>
      </c>
      <c r="M92" s="67">
        <v>42.393999999999998</v>
      </c>
      <c r="N92" s="67">
        <v>37.063000000000002</v>
      </c>
      <c r="O92" s="67">
        <v>29.707000000000001</v>
      </c>
      <c r="P92" s="67">
        <v>35.399000000000001</v>
      </c>
      <c r="Q92" s="146">
        <v>25.962</v>
      </c>
      <c r="R92" s="14"/>
      <c r="S92" s="14"/>
      <c r="T92" s="14"/>
      <c r="U92" s="14"/>
      <c r="V92" s="14"/>
      <c r="W92" s="14"/>
      <c r="X92" s="14"/>
      <c r="Y92" s="14"/>
      <c r="Z92" s="14"/>
      <c r="AA92" s="14"/>
    </row>
    <row r="93" spans="2:27" x14ac:dyDescent="0.25">
      <c r="B93" s="66" t="s">
        <v>13</v>
      </c>
      <c r="C93" s="67">
        <v>53.313000000000002</v>
      </c>
      <c r="D93" s="67">
        <v>52.508000000000003</v>
      </c>
      <c r="E93" s="67">
        <v>52.363999999999997</v>
      </c>
      <c r="F93" s="67">
        <v>53.933999999999997</v>
      </c>
      <c r="G93" s="67">
        <v>61.258000000000003</v>
      </c>
      <c r="H93" s="67">
        <v>74.965999999999994</v>
      </c>
      <c r="I93" s="67">
        <v>82.299000000000007</v>
      </c>
      <c r="J93" s="67">
        <v>98.144000000000005</v>
      </c>
      <c r="K93" s="67">
        <v>87.311999999999998</v>
      </c>
      <c r="L93" s="67">
        <v>85.656000000000006</v>
      </c>
      <c r="M93" s="67">
        <v>73.912000000000006</v>
      </c>
      <c r="N93" s="67">
        <v>65.272999999999996</v>
      </c>
      <c r="O93" s="67">
        <v>54.414999999999999</v>
      </c>
      <c r="P93" s="67">
        <v>46.381</v>
      </c>
      <c r="Q93" s="146">
        <v>51.353000000000002</v>
      </c>
      <c r="R93" s="14"/>
      <c r="S93" s="14"/>
      <c r="T93" s="14"/>
      <c r="U93" s="14"/>
      <c r="V93" s="14"/>
      <c r="W93" s="14"/>
      <c r="X93" s="14"/>
      <c r="Y93" s="14"/>
      <c r="Z93" s="14"/>
      <c r="AA93" s="14"/>
    </row>
    <row r="94" spans="2:27" x14ac:dyDescent="0.25">
      <c r="B94" s="66" t="s">
        <v>14</v>
      </c>
      <c r="C94" s="67">
        <v>11.476000000000001</v>
      </c>
      <c r="D94" s="67">
        <v>12.932</v>
      </c>
      <c r="E94" s="67">
        <v>14.295</v>
      </c>
      <c r="F94" s="67">
        <v>12.647</v>
      </c>
      <c r="G94" s="67">
        <v>11.446</v>
      </c>
      <c r="H94" s="67">
        <v>16.248000000000001</v>
      </c>
      <c r="I94" s="67">
        <v>14.525</v>
      </c>
      <c r="J94" s="67">
        <v>20.69</v>
      </c>
      <c r="K94" s="67">
        <v>22.221</v>
      </c>
      <c r="L94" s="67">
        <v>16.295999999999999</v>
      </c>
      <c r="M94" s="67">
        <v>21.305</v>
      </c>
      <c r="N94" s="67">
        <v>19.715</v>
      </c>
      <c r="O94" s="67">
        <v>17.91</v>
      </c>
      <c r="P94" s="67">
        <v>10.773</v>
      </c>
      <c r="Q94" s="146">
        <v>13.541</v>
      </c>
      <c r="R94" s="14"/>
      <c r="S94" s="14"/>
      <c r="T94" s="14"/>
      <c r="U94" s="14"/>
      <c r="V94" s="14"/>
      <c r="W94" s="14"/>
      <c r="X94" s="14"/>
      <c r="Y94" s="14"/>
      <c r="Z94" s="14"/>
      <c r="AA94" s="14"/>
    </row>
    <row r="95" spans="2:27" ht="18" customHeight="1" x14ac:dyDescent="0.25">
      <c r="B95" s="69" t="s">
        <v>15</v>
      </c>
      <c r="C95" s="67">
        <v>582.29999999999995</v>
      </c>
      <c r="D95" s="67">
        <v>620.29999999999995</v>
      </c>
      <c r="E95" s="67">
        <v>684.1</v>
      </c>
      <c r="F95" s="67">
        <v>695.7</v>
      </c>
      <c r="G95" s="67">
        <v>797.2</v>
      </c>
      <c r="H95" s="67">
        <v>970.4</v>
      </c>
      <c r="I95" s="67">
        <v>968.2</v>
      </c>
      <c r="J95" s="67">
        <v>1082.5</v>
      </c>
      <c r="K95" s="67">
        <v>1091.8</v>
      </c>
      <c r="L95" s="67">
        <v>999.1</v>
      </c>
      <c r="M95" s="67">
        <v>876.7</v>
      </c>
      <c r="N95" s="67">
        <v>772.3</v>
      </c>
      <c r="O95" s="67">
        <v>700.4</v>
      </c>
      <c r="P95" s="67">
        <v>654.6</v>
      </c>
      <c r="Q95" s="146">
        <v>636.70000000000005</v>
      </c>
      <c r="R95" s="14"/>
      <c r="S95" s="14"/>
      <c r="T95" s="14"/>
      <c r="U95" s="14"/>
      <c r="V95" s="14"/>
      <c r="W95" s="14"/>
      <c r="X95" s="14"/>
      <c r="Y95" s="14"/>
      <c r="Z95" s="14"/>
      <c r="AA95" s="14"/>
    </row>
    <row r="96" spans="2:27" x14ac:dyDescent="0.25">
      <c r="B96" s="69"/>
      <c r="C96" s="70"/>
      <c r="D96" s="70"/>
      <c r="E96" s="70"/>
      <c r="F96" s="70"/>
      <c r="G96" s="70"/>
      <c r="H96" s="70"/>
      <c r="I96" s="70"/>
      <c r="J96" s="70"/>
      <c r="K96" s="70"/>
      <c r="L96" s="70"/>
      <c r="M96" s="70"/>
      <c r="N96" s="70"/>
      <c r="O96" s="70"/>
      <c r="P96" s="70"/>
      <c r="Q96" s="145"/>
    </row>
    <row r="97" spans="2:17" x14ac:dyDescent="0.25">
      <c r="B97" s="71"/>
      <c r="C97" s="72"/>
      <c r="D97" s="72"/>
      <c r="E97" s="72"/>
      <c r="F97" s="72"/>
      <c r="G97" s="72"/>
      <c r="H97" s="72"/>
      <c r="I97" s="72"/>
      <c r="J97" s="72"/>
      <c r="K97" s="72"/>
      <c r="L97" s="72"/>
      <c r="M97" s="72"/>
      <c r="N97" s="72"/>
      <c r="O97" s="72"/>
      <c r="P97" s="72"/>
      <c r="Q97" s="147"/>
    </row>
    <row r="98" spans="2:17" ht="15.6" x14ac:dyDescent="0.3">
      <c r="B98" s="137" t="s">
        <v>106</v>
      </c>
      <c r="C98" s="73"/>
      <c r="D98" s="73"/>
      <c r="E98" s="73"/>
      <c r="F98" s="73"/>
      <c r="G98" s="73"/>
      <c r="H98" s="73"/>
      <c r="I98" s="73"/>
      <c r="J98" s="73"/>
      <c r="K98" s="73"/>
      <c r="L98" s="73"/>
      <c r="M98" s="73"/>
      <c r="N98" s="73"/>
      <c r="O98" s="73"/>
      <c r="P98" s="73"/>
      <c r="Q98" s="153"/>
    </row>
    <row r="99" spans="2:17" x14ac:dyDescent="0.25">
      <c r="B99" s="74"/>
      <c r="C99" s="75"/>
      <c r="D99" s="75"/>
      <c r="E99" s="75"/>
      <c r="F99" s="75"/>
      <c r="G99" s="75"/>
      <c r="H99" s="75"/>
      <c r="I99" s="75"/>
      <c r="J99" s="75"/>
      <c r="K99" s="75"/>
      <c r="L99" s="75"/>
      <c r="M99" s="75"/>
      <c r="N99" s="75"/>
      <c r="O99" s="73"/>
      <c r="P99" s="73"/>
      <c r="Q99" s="153"/>
    </row>
    <row r="100" spans="2:17" x14ac:dyDescent="0.25">
      <c r="B100" s="74"/>
      <c r="C100" s="73" t="s">
        <v>81</v>
      </c>
      <c r="D100" s="73" t="s">
        <v>82</v>
      </c>
      <c r="E100" s="73" t="s">
        <v>83</v>
      </c>
      <c r="F100" s="73" t="s">
        <v>84</v>
      </c>
      <c r="G100" s="73" t="s">
        <v>85</v>
      </c>
      <c r="H100" s="73" t="s">
        <v>86</v>
      </c>
      <c r="I100" s="73" t="s">
        <v>87</v>
      </c>
      <c r="J100" s="73" t="s">
        <v>88</v>
      </c>
      <c r="K100" s="73" t="s">
        <v>89</v>
      </c>
      <c r="L100" s="73" t="s">
        <v>90</v>
      </c>
      <c r="M100" s="73" t="s">
        <v>91</v>
      </c>
      <c r="N100" s="73" t="s">
        <v>92</v>
      </c>
      <c r="O100" s="73" t="s">
        <v>93</v>
      </c>
      <c r="P100" s="73" t="s">
        <v>94</v>
      </c>
      <c r="Q100" s="153" t="s">
        <v>95</v>
      </c>
    </row>
    <row r="101" spans="2:17" x14ac:dyDescent="0.25">
      <c r="B101" s="66" t="s">
        <v>3</v>
      </c>
      <c r="C101" s="76">
        <v>5.0374234275689513</v>
      </c>
      <c r="D101" s="76">
        <v>5.0420659757621964</v>
      </c>
      <c r="E101" s="76">
        <v>5.5083521083110183</v>
      </c>
      <c r="F101" s="76">
        <v>5.6185165506889021</v>
      </c>
      <c r="G101" s="76">
        <v>7.4771217462039044</v>
      </c>
      <c r="H101" s="76">
        <v>7.9267496443323404</v>
      </c>
      <c r="I101" s="76">
        <v>8.35548418377698</v>
      </c>
      <c r="J101" s="76">
        <v>8.9677678306545907</v>
      </c>
      <c r="K101" s="76">
        <v>8.3661672033769054</v>
      </c>
      <c r="L101" s="76">
        <v>9.1943965335913518</v>
      </c>
      <c r="M101" s="76">
        <v>7.838984461894011</v>
      </c>
      <c r="N101" s="76">
        <v>6.8396717830672609</v>
      </c>
      <c r="O101" s="76">
        <v>6.16956302260607</v>
      </c>
      <c r="P101" s="76">
        <v>4.7309723740272656</v>
      </c>
      <c r="Q101" s="149">
        <v>4.8107852101326776</v>
      </c>
    </row>
    <row r="102" spans="2:17" x14ac:dyDescent="0.25">
      <c r="B102" s="66" t="s">
        <v>4</v>
      </c>
      <c r="C102" s="76">
        <v>4.4482928982886936</v>
      </c>
      <c r="D102" s="76">
        <v>4.2528654597056965</v>
      </c>
      <c r="E102" s="76">
        <v>4.4232799053584895</v>
      </c>
      <c r="F102" s="76">
        <v>5.092432649552892</v>
      </c>
      <c r="G102" s="76">
        <v>5.5759496288660451</v>
      </c>
      <c r="H102" s="76">
        <v>7.0496485382843019</v>
      </c>
      <c r="I102" s="76">
        <v>6.7169832584114895</v>
      </c>
      <c r="J102" s="76">
        <v>7.4256660297652575</v>
      </c>
      <c r="K102" s="76">
        <v>6.9673327560531275</v>
      </c>
      <c r="L102" s="76">
        <v>6.9252526004354218</v>
      </c>
      <c r="M102" s="76">
        <v>5.9390371494307583</v>
      </c>
      <c r="N102" s="76">
        <v>4.9331988003943543</v>
      </c>
      <c r="O102" s="76">
        <v>4.4877627258985395</v>
      </c>
      <c r="P102" s="76">
        <v>3.7218113783232689</v>
      </c>
      <c r="Q102" s="149">
        <v>3.5744626954662935</v>
      </c>
    </row>
    <row r="103" spans="2:17" x14ac:dyDescent="0.25">
      <c r="B103" s="68" t="s">
        <v>5</v>
      </c>
      <c r="C103" s="76">
        <v>3.5767256637168141</v>
      </c>
      <c r="D103" s="76">
        <v>4.5618902843986593</v>
      </c>
      <c r="E103" s="76">
        <v>4.694319656497612</v>
      </c>
      <c r="F103" s="76">
        <v>4.7137914967768584</v>
      </c>
      <c r="G103" s="76">
        <v>5.5618234950124172</v>
      </c>
      <c r="H103" s="76">
        <v>7.1010162388685183</v>
      </c>
      <c r="I103" s="76">
        <v>7.3234465473739254</v>
      </c>
      <c r="J103" s="76">
        <v>7.7480592226128211</v>
      </c>
      <c r="K103" s="76">
        <v>8.4718112271962358</v>
      </c>
      <c r="L103" s="76">
        <v>7.5375612297815753</v>
      </c>
      <c r="M103" s="76">
        <v>7.1242559825244003</v>
      </c>
      <c r="N103" s="76">
        <v>5.4314414271549651</v>
      </c>
      <c r="O103" s="76">
        <v>4.4547987911206803</v>
      </c>
      <c r="P103" s="76">
        <v>4.979157145979455</v>
      </c>
      <c r="Q103" s="149">
        <v>4.473303901652125</v>
      </c>
    </row>
    <row r="104" spans="2:17" x14ac:dyDescent="0.25">
      <c r="B104" s="66" t="s">
        <v>6</v>
      </c>
      <c r="C104" s="76">
        <v>3.8225159301214298</v>
      </c>
      <c r="D104" s="76">
        <v>4.1534639648835254</v>
      </c>
      <c r="E104" s="76">
        <v>4.7409788313286292</v>
      </c>
      <c r="F104" s="76">
        <v>5.5741816797521899</v>
      </c>
      <c r="G104" s="76">
        <v>5.4365822829556496</v>
      </c>
      <c r="H104" s="76">
        <v>6.8039113599572101</v>
      </c>
      <c r="I104" s="76">
        <v>6.4297535405065842</v>
      </c>
      <c r="J104" s="76">
        <v>7.9558587849148505</v>
      </c>
      <c r="K104" s="76">
        <v>7.8328579717111326</v>
      </c>
      <c r="L104" s="76">
        <v>6.2963920690258179</v>
      </c>
      <c r="M104" s="76">
        <v>5.1862599946245842</v>
      </c>
      <c r="N104" s="76">
        <v>4.664558670772835</v>
      </c>
      <c r="O104" s="76">
        <v>4.0072998592041902</v>
      </c>
      <c r="P104" s="76">
        <v>4.1737861360873643</v>
      </c>
      <c r="Q104" s="149">
        <v>4.5507948729962422</v>
      </c>
    </row>
    <row r="105" spans="2:17" x14ac:dyDescent="0.25">
      <c r="B105" s="66" t="s">
        <v>7</v>
      </c>
      <c r="C105" s="76">
        <v>4.5903596250078538</v>
      </c>
      <c r="D105" s="76">
        <v>4.6808659862944806</v>
      </c>
      <c r="E105" s="76">
        <v>5.1334506795279875</v>
      </c>
      <c r="F105" s="76">
        <v>5.6251046812204164</v>
      </c>
      <c r="G105" s="76">
        <v>6.3392234277519357</v>
      </c>
      <c r="H105" s="76">
        <v>7.202301781580239</v>
      </c>
      <c r="I105" s="76">
        <v>7.4768390668560309</v>
      </c>
      <c r="J105" s="76">
        <v>8.1570561866527438</v>
      </c>
      <c r="K105" s="76">
        <v>8.3252854261909164</v>
      </c>
      <c r="L105" s="76">
        <v>7.6605644400841992</v>
      </c>
      <c r="M105" s="76">
        <v>5.5499182614321292</v>
      </c>
      <c r="N105" s="76">
        <v>5.6510964492892208</v>
      </c>
      <c r="O105" s="76">
        <v>5.2224304526839473</v>
      </c>
      <c r="P105" s="76">
        <v>5.2715535786811021</v>
      </c>
      <c r="Q105" s="149">
        <v>4.5176189909575779</v>
      </c>
    </row>
    <row r="106" spans="2:17" x14ac:dyDescent="0.25">
      <c r="B106" s="66" t="s">
        <v>8</v>
      </c>
      <c r="C106" s="76">
        <v>3.732448875334768</v>
      </c>
      <c r="D106" s="76">
        <v>3.7844043752153156</v>
      </c>
      <c r="E106" s="76">
        <v>4.5455526088289817</v>
      </c>
      <c r="F106" s="76">
        <v>4.0968012661921716</v>
      </c>
      <c r="G106" s="76">
        <v>4.9480109668408252</v>
      </c>
      <c r="H106" s="76">
        <v>6.1339906871595398</v>
      </c>
      <c r="I106" s="76">
        <v>6.2209788107556898</v>
      </c>
      <c r="J106" s="76">
        <v>6.3825980901970505</v>
      </c>
      <c r="K106" s="76">
        <v>6.6181357809780028</v>
      </c>
      <c r="L106" s="76">
        <v>5.3437438617167548</v>
      </c>
      <c r="M106" s="76">
        <v>4.7184592375784264</v>
      </c>
      <c r="N106" s="76">
        <v>3.8150503202828281</v>
      </c>
      <c r="O106" s="76">
        <v>3.5318372083216003</v>
      </c>
      <c r="P106" s="76">
        <v>3.4886871377211848</v>
      </c>
      <c r="Q106" s="149">
        <v>3.7638055090634222</v>
      </c>
    </row>
    <row r="107" spans="2:17" x14ac:dyDescent="0.25">
      <c r="B107" s="66" t="s">
        <v>9</v>
      </c>
      <c r="C107" s="76">
        <v>6.8275232967858486</v>
      </c>
      <c r="D107" s="76">
        <v>6.9617229175438213</v>
      </c>
      <c r="E107" s="76">
        <v>7.3837181825376987</v>
      </c>
      <c r="F107" s="76">
        <v>6.9032322533705797</v>
      </c>
      <c r="G107" s="76">
        <v>7.6304101065499808</v>
      </c>
      <c r="H107" s="76">
        <v>9.4556126535112419</v>
      </c>
      <c r="I107" s="76">
        <v>8.9407611534374389</v>
      </c>
      <c r="J107" s="76">
        <v>9.7018180314822278</v>
      </c>
      <c r="K107" s="76">
        <v>9.1586372555992188</v>
      </c>
      <c r="L107" s="76">
        <v>8.9540655068730644</v>
      </c>
      <c r="M107" s="76">
        <v>6.9416454155782752</v>
      </c>
      <c r="N107" s="76">
        <v>6.3988867753029046</v>
      </c>
      <c r="O107" s="76">
        <v>6.1859342352371245</v>
      </c>
      <c r="P107" s="76">
        <v>5.3284047635753611</v>
      </c>
      <c r="Q107" s="149">
        <v>5.0830502479088162</v>
      </c>
    </row>
    <row r="108" spans="2:17" x14ac:dyDescent="0.25">
      <c r="B108" s="66" t="s">
        <v>10</v>
      </c>
      <c r="C108" s="76">
        <v>3.4176102367484429</v>
      </c>
      <c r="D108" s="76">
        <v>3.9479991862598771</v>
      </c>
      <c r="E108" s="76">
        <v>4.2858527830325874</v>
      </c>
      <c r="F108" s="76">
        <v>4.0205735781257665</v>
      </c>
      <c r="G108" s="76">
        <v>4.5684926515243536</v>
      </c>
      <c r="H108" s="76">
        <v>5.34644753456858</v>
      </c>
      <c r="I108" s="76">
        <v>5.1035068021246763</v>
      </c>
      <c r="J108" s="76">
        <v>6.106988800030777</v>
      </c>
      <c r="K108" s="76">
        <v>6.1739866846094591</v>
      </c>
      <c r="L108" s="76">
        <v>5.2315748534991089</v>
      </c>
      <c r="M108" s="76">
        <v>5.2442895846807014</v>
      </c>
      <c r="N108" s="76">
        <v>4.2282928146625034</v>
      </c>
      <c r="O108" s="76">
        <v>3.8302954278520023</v>
      </c>
      <c r="P108" s="76">
        <v>3.4522536666350869</v>
      </c>
      <c r="Q108" s="149">
        <v>3.4384365065324261</v>
      </c>
    </row>
    <row r="109" spans="2:17" x14ac:dyDescent="0.25">
      <c r="B109" s="66" t="s">
        <v>11</v>
      </c>
      <c r="C109" s="76">
        <v>2.9387657613383693</v>
      </c>
      <c r="D109" s="76">
        <v>3.1236071591384769</v>
      </c>
      <c r="E109" s="76">
        <v>3.8640596287655113</v>
      </c>
      <c r="F109" s="76">
        <v>3.3801664607845123</v>
      </c>
      <c r="G109" s="76">
        <v>4.3796943503528905</v>
      </c>
      <c r="H109" s="76">
        <v>5.1935525873723432</v>
      </c>
      <c r="I109" s="76">
        <v>5.283426470658938</v>
      </c>
      <c r="J109" s="76">
        <v>5.1982332990297557</v>
      </c>
      <c r="K109" s="76">
        <v>5.8217726151237148</v>
      </c>
      <c r="L109" s="76">
        <v>4.8596903614334819</v>
      </c>
      <c r="M109" s="76">
        <v>4.3802017231279891</v>
      </c>
      <c r="N109" s="76">
        <v>4.0911247933765837</v>
      </c>
      <c r="O109" s="76">
        <v>3.7757028804727888</v>
      </c>
      <c r="P109" s="76">
        <v>3.4360368301029598</v>
      </c>
      <c r="Q109" s="149">
        <v>3.1413320738277575</v>
      </c>
    </row>
    <row r="110" spans="2:17" x14ac:dyDescent="0.25">
      <c r="B110" s="66" t="s">
        <v>12</v>
      </c>
      <c r="C110" s="76">
        <v>4.1288579751203009</v>
      </c>
      <c r="D110" s="76">
        <v>4.1400976411687056</v>
      </c>
      <c r="E110" s="76">
        <v>4.667886088640242</v>
      </c>
      <c r="F110" s="76">
        <v>5.3110994965697058</v>
      </c>
      <c r="G110" s="76">
        <v>5.8471661655762039</v>
      </c>
      <c r="H110" s="76">
        <v>6.2042765559970787</v>
      </c>
      <c r="I110" s="76">
        <v>6.7426989313469567</v>
      </c>
      <c r="J110" s="76">
        <v>6.9192391643280322</v>
      </c>
      <c r="K110" s="76">
        <v>7.3502079958983435</v>
      </c>
      <c r="L110" s="76">
        <v>6.189502774236284</v>
      </c>
      <c r="M110" s="76">
        <v>6.0730734243945763</v>
      </c>
      <c r="N110" s="76">
        <v>5.2352863071477209</v>
      </c>
      <c r="O110" s="76">
        <v>4.1997715410236545</v>
      </c>
      <c r="P110" s="76">
        <v>4.9108121380948289</v>
      </c>
      <c r="Q110" s="149">
        <v>3.6136981458257069</v>
      </c>
    </row>
    <row r="111" spans="2:17" x14ac:dyDescent="0.25">
      <c r="B111" s="66" t="s">
        <v>13</v>
      </c>
      <c r="C111" s="76">
        <v>4.3926156137945576</v>
      </c>
      <c r="D111" s="76">
        <v>4.2738006286820305</v>
      </c>
      <c r="E111" s="76">
        <v>4.1662290709923395</v>
      </c>
      <c r="F111" s="76">
        <v>4.2921125845944239</v>
      </c>
      <c r="G111" s="76">
        <v>4.8295871143733393</v>
      </c>
      <c r="H111" s="76">
        <v>5.8991929391619662</v>
      </c>
      <c r="I111" s="76">
        <v>6.4056632043493655</v>
      </c>
      <c r="J111" s="76">
        <v>7.650149699548602</v>
      </c>
      <c r="K111" s="76">
        <v>6.7942534585233982</v>
      </c>
      <c r="L111" s="76">
        <v>6.5765490469470524</v>
      </c>
      <c r="M111" s="76">
        <v>5.5879809117136512</v>
      </c>
      <c r="N111" s="76">
        <v>4.9530104071419627</v>
      </c>
      <c r="O111" s="76">
        <v>4.1131779676070703</v>
      </c>
      <c r="P111" s="76">
        <v>3.4993594454261086</v>
      </c>
      <c r="Q111" s="149">
        <v>3.8371356241724675</v>
      </c>
    </row>
    <row r="112" spans="2:17" x14ac:dyDescent="0.25">
      <c r="B112" s="66" t="s">
        <v>14</v>
      </c>
      <c r="C112" s="76">
        <v>3.3973871262829753</v>
      </c>
      <c r="D112" s="76">
        <v>3.643073455877174</v>
      </c>
      <c r="E112" s="76">
        <v>3.9183492223604937</v>
      </c>
      <c r="F112" s="76">
        <v>3.3605429162083023</v>
      </c>
      <c r="G112" s="76">
        <v>3.0781063433839266</v>
      </c>
      <c r="H112" s="76">
        <v>4.3649844856072102</v>
      </c>
      <c r="I112" s="76">
        <v>3.8296548432939517</v>
      </c>
      <c r="J112" s="76">
        <v>5.1603216409274113</v>
      </c>
      <c r="K112" s="76">
        <v>5.5499497979429648</v>
      </c>
      <c r="L112" s="76">
        <v>4.109008754589099</v>
      </c>
      <c r="M112" s="76">
        <v>5.3122389697173711</v>
      </c>
      <c r="N112" s="76">
        <v>4.9293045467615109</v>
      </c>
      <c r="O112" s="76">
        <v>4.4342110149663911</v>
      </c>
      <c r="P112" s="76">
        <v>2.62285263526937</v>
      </c>
      <c r="Q112" s="149">
        <v>3.2108220899627722</v>
      </c>
    </row>
    <row r="113" spans="2:27" ht="18" customHeight="1" x14ac:dyDescent="0.25">
      <c r="B113" s="69" t="s">
        <v>15</v>
      </c>
      <c r="C113" s="77">
        <v>4.3</v>
      </c>
      <c r="D113" s="77">
        <v>4.5</v>
      </c>
      <c r="E113" s="77">
        <v>4.9000000000000004</v>
      </c>
      <c r="F113" s="77">
        <v>4.9000000000000004</v>
      </c>
      <c r="G113" s="77">
        <v>5.5</v>
      </c>
      <c r="H113" s="77">
        <v>6.7</v>
      </c>
      <c r="I113" s="77">
        <v>6.7</v>
      </c>
      <c r="J113" s="77">
        <v>7.4</v>
      </c>
      <c r="K113" s="77">
        <v>7.3</v>
      </c>
      <c r="L113" s="77">
        <v>6.7</v>
      </c>
      <c r="M113" s="77">
        <v>5.8</v>
      </c>
      <c r="N113" s="77">
        <v>5</v>
      </c>
      <c r="O113" s="77">
        <v>4.5</v>
      </c>
      <c r="P113" s="77">
        <v>4.2</v>
      </c>
      <c r="Q113" s="157">
        <v>4</v>
      </c>
    </row>
    <row r="114" spans="2:27" x14ac:dyDescent="0.25">
      <c r="B114" s="53"/>
    </row>
    <row r="115" spans="2:27" s="18" customFormat="1" x14ac:dyDescent="0.2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2" tint="-0.499984740745262"/>
  </sheetPr>
  <dimension ref="B1:AS119"/>
  <sheetViews>
    <sheetView showGridLines="0" zoomScaleNormal="100" workbookViewId="0">
      <pane xSplit="2" topLeftCell="C1" activePane="topRight" state="frozen"/>
      <selection pane="topRight"/>
    </sheetView>
  </sheetViews>
  <sheetFormatPr defaultColWidth="8.88671875" defaultRowHeight="13.8" x14ac:dyDescent="0.25"/>
  <cols>
    <col min="1" max="1" width="3.77734375" style="1" customWidth="1"/>
    <col min="2" max="2" width="16.6640625" style="1" customWidth="1"/>
    <col min="3" max="16" width="12.44140625" style="2" customWidth="1"/>
    <col min="17" max="17" width="12.44140625" style="139" customWidth="1"/>
    <col min="18" max="18" width="1.5546875" style="2" customWidth="1"/>
    <col min="19" max="30" width="12.44140625" style="2" customWidth="1"/>
    <col min="31" max="32" width="12.44140625" style="12" customWidth="1"/>
    <col min="33" max="33" width="8.88671875" style="18"/>
    <col min="34" max="16384" width="8.88671875" style="1"/>
  </cols>
  <sheetData>
    <row r="1" spans="2:43" x14ac:dyDescent="0.25">
      <c r="B1" s="18"/>
      <c r="C1" s="5"/>
      <c r="D1" s="5"/>
      <c r="E1" s="5"/>
      <c r="F1" s="5"/>
      <c r="G1" s="5"/>
      <c r="H1" s="5"/>
      <c r="I1" s="5"/>
      <c r="J1" s="5"/>
      <c r="K1" s="5"/>
      <c r="L1" s="5"/>
      <c r="M1" s="5"/>
      <c r="N1" s="5"/>
      <c r="O1" s="5"/>
      <c r="P1" s="5"/>
      <c r="Q1" s="140"/>
      <c r="R1" s="5"/>
      <c r="S1" s="5"/>
      <c r="T1" s="5"/>
      <c r="U1" s="5"/>
      <c r="V1" s="5"/>
      <c r="W1" s="5"/>
      <c r="X1" s="5"/>
      <c r="Y1" s="5"/>
      <c r="Z1" s="5"/>
      <c r="AA1" s="5"/>
      <c r="AB1" s="5"/>
      <c r="AC1" s="5"/>
      <c r="AD1" s="5"/>
      <c r="AE1" s="5"/>
      <c r="AF1" s="5"/>
    </row>
    <row r="2" spans="2:43" ht="18" x14ac:dyDescent="0.35">
      <c r="B2" s="60" t="s">
        <v>0</v>
      </c>
      <c r="C2" s="61"/>
      <c r="D2" s="61"/>
      <c r="E2" s="61"/>
      <c r="F2" s="61"/>
      <c r="G2" s="61"/>
      <c r="H2" s="61"/>
      <c r="I2" s="61"/>
      <c r="J2" s="61"/>
      <c r="K2" s="61"/>
      <c r="L2" s="61"/>
      <c r="M2" s="61"/>
      <c r="N2" s="61"/>
      <c r="O2" s="61"/>
      <c r="P2" s="61"/>
      <c r="Q2" s="143"/>
      <c r="R2" s="61"/>
      <c r="S2" s="61"/>
      <c r="T2" s="61"/>
      <c r="U2" s="61"/>
      <c r="V2" s="61"/>
      <c r="W2" s="61"/>
      <c r="X2" s="61"/>
      <c r="Y2" s="61"/>
      <c r="Z2" s="61"/>
      <c r="AA2" s="61"/>
      <c r="AB2" s="61"/>
      <c r="AC2" s="61"/>
      <c r="AD2" s="61"/>
      <c r="AE2" s="62"/>
      <c r="AF2" s="62"/>
      <c r="AG2" s="144"/>
    </row>
    <row r="3" spans="2:43" ht="14.4" customHeight="1" x14ac:dyDescent="0.25">
      <c r="B3" s="81"/>
      <c r="C3" s="82"/>
      <c r="D3" s="82"/>
      <c r="E3" s="82"/>
      <c r="F3" s="82"/>
      <c r="G3" s="82"/>
      <c r="H3" s="82"/>
      <c r="I3" s="82"/>
      <c r="J3" s="82"/>
      <c r="K3" s="82"/>
      <c r="L3" s="82"/>
      <c r="M3" s="82"/>
      <c r="N3" s="82"/>
      <c r="O3" s="82"/>
      <c r="P3" s="82"/>
      <c r="Q3" s="141"/>
      <c r="R3" s="82"/>
      <c r="S3" s="82"/>
      <c r="T3" s="82"/>
      <c r="U3" s="82"/>
      <c r="V3" s="82"/>
      <c r="W3" s="82"/>
      <c r="X3" s="82"/>
      <c r="Y3" s="82"/>
      <c r="Z3" s="82"/>
      <c r="AA3" s="82"/>
      <c r="AB3" s="82"/>
      <c r="AC3" s="82"/>
      <c r="AD3" s="82"/>
      <c r="AE3" s="81"/>
      <c r="AF3" s="81"/>
      <c r="AG3" s="142"/>
    </row>
    <row r="4" spans="2:43" ht="13.8" customHeight="1" x14ac:dyDescent="0.3">
      <c r="B4" s="136" t="s">
        <v>107</v>
      </c>
      <c r="C4" s="63"/>
      <c r="D4" s="63"/>
      <c r="E4" s="63"/>
      <c r="F4" s="63"/>
      <c r="G4" s="63"/>
      <c r="H4" s="63"/>
      <c r="I4" s="63"/>
      <c r="J4" s="63"/>
      <c r="K4" s="63"/>
      <c r="L4" s="63"/>
      <c r="M4" s="63"/>
      <c r="N4" s="63"/>
      <c r="O4" s="63"/>
      <c r="P4" s="63"/>
      <c r="Q4" s="150"/>
      <c r="R4" s="63"/>
      <c r="S4" s="63"/>
      <c r="T4" s="63"/>
      <c r="U4" s="63"/>
      <c r="V4" s="63"/>
      <c r="W4" s="63"/>
      <c r="X4" s="63"/>
      <c r="Y4" s="63"/>
      <c r="Z4" s="63"/>
      <c r="AA4" s="63"/>
      <c r="AB4" s="63"/>
      <c r="AC4" s="63"/>
      <c r="AD4" s="63"/>
      <c r="AE4" s="64"/>
      <c r="AF4" s="64"/>
      <c r="AG4" s="151"/>
    </row>
    <row r="5" spans="2:43" ht="13.8" customHeight="1" x14ac:dyDescent="0.25">
      <c r="B5" s="85"/>
      <c r="C5" s="65"/>
      <c r="D5" s="65"/>
      <c r="E5" s="65"/>
      <c r="F5" s="65"/>
      <c r="G5" s="65"/>
      <c r="H5" s="65"/>
      <c r="I5" s="65"/>
      <c r="J5" s="65"/>
      <c r="K5" s="65"/>
      <c r="L5" s="65"/>
      <c r="M5" s="65"/>
      <c r="N5" s="65"/>
      <c r="O5" s="65"/>
      <c r="P5" s="65"/>
      <c r="Q5" s="152"/>
      <c r="R5" s="65"/>
      <c r="S5" s="65"/>
      <c r="T5" s="65"/>
      <c r="U5" s="65"/>
      <c r="V5" s="65"/>
      <c r="W5" s="65"/>
      <c r="X5" s="65"/>
      <c r="Y5" s="65"/>
      <c r="Z5" s="65"/>
      <c r="AA5" s="65"/>
      <c r="AB5" s="65"/>
      <c r="AC5" s="65"/>
      <c r="AD5" s="65"/>
      <c r="AE5" s="85"/>
      <c r="AF5" s="85"/>
      <c r="AG5" s="160"/>
    </row>
    <row r="6" spans="2:43" ht="13.8" customHeight="1" x14ac:dyDescent="0.25">
      <c r="B6" s="85"/>
      <c r="C6" s="180" t="s">
        <v>1</v>
      </c>
      <c r="D6" s="180"/>
      <c r="E6" s="180"/>
      <c r="F6" s="180"/>
      <c r="G6" s="180"/>
      <c r="H6" s="180"/>
      <c r="I6" s="180"/>
      <c r="J6" s="180"/>
      <c r="K6" s="180"/>
      <c r="L6" s="180"/>
      <c r="M6" s="180"/>
      <c r="N6" s="180"/>
      <c r="O6" s="180"/>
      <c r="P6" s="180"/>
      <c r="Q6" s="180"/>
      <c r="R6" s="65"/>
      <c r="S6" s="180" t="s">
        <v>2</v>
      </c>
      <c r="T6" s="180"/>
      <c r="U6" s="180"/>
      <c r="V6" s="180"/>
      <c r="W6" s="180"/>
      <c r="X6" s="180"/>
      <c r="Y6" s="180"/>
      <c r="Z6" s="180"/>
      <c r="AA6" s="180"/>
      <c r="AB6" s="180"/>
      <c r="AC6" s="180"/>
      <c r="AD6" s="180"/>
      <c r="AE6" s="180"/>
      <c r="AF6" s="180"/>
      <c r="AG6" s="180"/>
    </row>
    <row r="7" spans="2:43" s="2" customFormat="1" x14ac:dyDescent="0.25">
      <c r="B7" s="65"/>
      <c r="C7" s="152" t="s">
        <v>81</v>
      </c>
      <c r="D7" s="152" t="s">
        <v>82</v>
      </c>
      <c r="E7" s="152" t="s">
        <v>83</v>
      </c>
      <c r="F7" s="152" t="s">
        <v>84</v>
      </c>
      <c r="G7" s="152" t="s">
        <v>85</v>
      </c>
      <c r="H7" s="152" t="s">
        <v>86</v>
      </c>
      <c r="I7" s="152" t="s">
        <v>87</v>
      </c>
      <c r="J7" s="152" t="s">
        <v>88</v>
      </c>
      <c r="K7" s="152" t="s">
        <v>89</v>
      </c>
      <c r="L7" s="152" t="s">
        <v>90</v>
      </c>
      <c r="M7" s="152" t="s">
        <v>91</v>
      </c>
      <c r="N7" s="152" t="s">
        <v>92</v>
      </c>
      <c r="O7" s="152" t="s">
        <v>93</v>
      </c>
      <c r="P7" s="152" t="s">
        <v>94</v>
      </c>
      <c r="Q7" s="152" t="s">
        <v>95</v>
      </c>
      <c r="R7" s="65"/>
      <c r="S7" s="152" t="s">
        <v>81</v>
      </c>
      <c r="T7" s="152" t="s">
        <v>82</v>
      </c>
      <c r="U7" s="152" t="s">
        <v>83</v>
      </c>
      <c r="V7" s="152" t="s">
        <v>84</v>
      </c>
      <c r="W7" s="152" t="s">
        <v>85</v>
      </c>
      <c r="X7" s="152" t="s">
        <v>86</v>
      </c>
      <c r="Y7" s="152" t="s">
        <v>87</v>
      </c>
      <c r="Z7" s="152" t="s">
        <v>88</v>
      </c>
      <c r="AA7" s="152" t="s">
        <v>89</v>
      </c>
      <c r="AB7" s="152" t="s">
        <v>90</v>
      </c>
      <c r="AC7" s="152" t="s">
        <v>91</v>
      </c>
      <c r="AD7" s="152" t="s">
        <v>92</v>
      </c>
      <c r="AE7" s="152" t="s">
        <v>93</v>
      </c>
      <c r="AF7" s="152" t="s">
        <v>94</v>
      </c>
      <c r="AG7" s="152" t="s">
        <v>95</v>
      </c>
    </row>
    <row r="8" spans="2:43" x14ac:dyDescent="0.25">
      <c r="B8" s="66" t="s">
        <v>3</v>
      </c>
      <c r="C8" s="83">
        <v>834.99699999999996</v>
      </c>
      <c r="D8" s="83">
        <v>849.81600000000003</v>
      </c>
      <c r="E8" s="83">
        <v>859.476</v>
      </c>
      <c r="F8" s="83">
        <v>868.31</v>
      </c>
      <c r="G8" s="83">
        <v>855.43100000000004</v>
      </c>
      <c r="H8" s="83">
        <v>819.59699999999998</v>
      </c>
      <c r="I8" s="83">
        <v>818.14</v>
      </c>
      <c r="J8" s="83">
        <v>803.58</v>
      </c>
      <c r="K8" s="83">
        <v>799.93899999999996</v>
      </c>
      <c r="L8" s="83">
        <v>826.21799999999996</v>
      </c>
      <c r="M8" s="83">
        <v>846.20600000000002</v>
      </c>
      <c r="N8" s="83">
        <v>835.79899999999998</v>
      </c>
      <c r="O8" s="83">
        <v>860.56600000000003</v>
      </c>
      <c r="P8" s="83">
        <v>866.86800000000005</v>
      </c>
      <c r="Q8" s="154">
        <v>878.15</v>
      </c>
      <c r="R8" s="72"/>
      <c r="S8" s="83">
        <v>288.84800000000001</v>
      </c>
      <c r="T8" s="83">
        <v>285.48099999999999</v>
      </c>
      <c r="U8" s="83">
        <v>292.76100000000002</v>
      </c>
      <c r="V8" s="83">
        <v>292.41000000000003</v>
      </c>
      <c r="W8" s="83">
        <v>294.12200000000001</v>
      </c>
      <c r="X8" s="83">
        <v>295.22500000000002</v>
      </c>
      <c r="Y8" s="83">
        <v>299.53899999999999</v>
      </c>
      <c r="Z8" s="83">
        <v>300.35199999999998</v>
      </c>
      <c r="AA8" s="83">
        <v>314.02300000000002</v>
      </c>
      <c r="AB8" s="83">
        <v>305.25099999999998</v>
      </c>
      <c r="AC8" s="83">
        <v>309.91899999999998</v>
      </c>
      <c r="AD8" s="83">
        <v>336.95</v>
      </c>
      <c r="AE8" s="83">
        <v>318.084</v>
      </c>
      <c r="AF8" s="83">
        <v>331.17599999999999</v>
      </c>
      <c r="AG8" s="154">
        <v>321.73399999999998</v>
      </c>
      <c r="AH8" s="8"/>
      <c r="AI8" s="8"/>
      <c r="AJ8" s="8"/>
      <c r="AK8" s="8"/>
      <c r="AL8" s="8"/>
      <c r="AM8" s="8"/>
      <c r="AN8" s="8"/>
      <c r="AO8" s="8"/>
      <c r="AP8" s="8"/>
      <c r="AQ8" s="8"/>
    </row>
    <row r="9" spans="2:43" x14ac:dyDescent="0.25">
      <c r="B9" s="66" t="s">
        <v>4</v>
      </c>
      <c r="C9" s="83">
        <v>2368.2669999999998</v>
      </c>
      <c r="D9" s="83">
        <v>2393.8470000000002</v>
      </c>
      <c r="E9" s="83">
        <v>2397.4299999999998</v>
      </c>
      <c r="F9" s="83">
        <v>2392.4160000000002</v>
      </c>
      <c r="G9" s="83">
        <v>2359.991</v>
      </c>
      <c r="H9" s="83">
        <v>2308.5610000000001</v>
      </c>
      <c r="I9" s="83">
        <v>2324.5880000000002</v>
      </c>
      <c r="J9" s="83">
        <v>2281.1379999999999</v>
      </c>
      <c r="K9" s="83">
        <v>2307.6640000000002</v>
      </c>
      <c r="L9" s="83">
        <v>2302.1370000000002</v>
      </c>
      <c r="M9" s="83">
        <v>2377.6289999999999</v>
      </c>
      <c r="N9" s="83">
        <v>2448.21</v>
      </c>
      <c r="O9" s="83">
        <v>2460.2190000000001</v>
      </c>
      <c r="P9" s="83">
        <v>2539.509</v>
      </c>
      <c r="Q9" s="154">
        <v>2572.1210000000001</v>
      </c>
      <c r="R9" s="72"/>
      <c r="S9" s="83">
        <v>764.57100000000003</v>
      </c>
      <c r="T9" s="83">
        <v>764.16600000000005</v>
      </c>
      <c r="U9" s="83">
        <v>785.41099999999994</v>
      </c>
      <c r="V9" s="83">
        <v>802.7</v>
      </c>
      <c r="W9" s="83">
        <v>801.42499999999995</v>
      </c>
      <c r="X9" s="83">
        <v>803.9</v>
      </c>
      <c r="Y9" s="83">
        <v>843.75400000000002</v>
      </c>
      <c r="Z9" s="83">
        <v>863.15300000000002</v>
      </c>
      <c r="AA9" s="83">
        <v>867.88699999999994</v>
      </c>
      <c r="AB9" s="83">
        <v>867.46900000000005</v>
      </c>
      <c r="AC9" s="83">
        <v>842.10199999999998</v>
      </c>
      <c r="AD9" s="83">
        <v>860.58699999999999</v>
      </c>
      <c r="AE9" s="83">
        <v>878.20699999999999</v>
      </c>
      <c r="AF9" s="83">
        <v>865.47400000000005</v>
      </c>
      <c r="AG9" s="154">
        <v>854.64599999999996</v>
      </c>
      <c r="AH9" s="8"/>
      <c r="AI9" s="8"/>
      <c r="AJ9" s="8"/>
      <c r="AK9" s="8"/>
      <c r="AL9" s="8"/>
      <c r="AM9" s="8"/>
      <c r="AN9" s="8"/>
      <c r="AO9" s="8"/>
      <c r="AP9" s="8"/>
      <c r="AQ9" s="8"/>
    </row>
    <row r="10" spans="2:43" x14ac:dyDescent="0.25">
      <c r="B10" s="68" t="s">
        <v>5</v>
      </c>
      <c r="C10" s="83">
        <v>1736.204</v>
      </c>
      <c r="D10" s="83">
        <v>1746.2650000000001</v>
      </c>
      <c r="E10" s="83">
        <v>1773.86</v>
      </c>
      <c r="F10" s="83">
        <v>1797.325</v>
      </c>
      <c r="G10" s="83">
        <v>1766.837</v>
      </c>
      <c r="H10" s="83">
        <v>1692.94</v>
      </c>
      <c r="I10" s="83">
        <v>1711.5429999999999</v>
      </c>
      <c r="J10" s="83">
        <v>1674.953</v>
      </c>
      <c r="K10" s="83">
        <v>1719.0340000000001</v>
      </c>
      <c r="L10" s="83">
        <v>1733.2809999999999</v>
      </c>
      <c r="M10" s="83">
        <v>1763.5830000000001</v>
      </c>
      <c r="N10" s="83">
        <v>1781.4110000000001</v>
      </c>
      <c r="O10" s="83">
        <v>1819.066</v>
      </c>
      <c r="P10" s="83">
        <v>1854.634</v>
      </c>
      <c r="Q10" s="154">
        <v>1877.7329999999999</v>
      </c>
      <c r="R10" s="72"/>
      <c r="S10" s="83">
        <v>634.048</v>
      </c>
      <c r="T10" s="83">
        <v>643.96199999999999</v>
      </c>
      <c r="U10" s="83">
        <v>635.52099999999996</v>
      </c>
      <c r="V10" s="83">
        <v>632.86500000000001</v>
      </c>
      <c r="W10" s="83">
        <v>637.95100000000002</v>
      </c>
      <c r="X10" s="83">
        <v>657.09400000000005</v>
      </c>
      <c r="Y10" s="83">
        <v>643.61500000000001</v>
      </c>
      <c r="Z10" s="83">
        <v>656.89599999999996</v>
      </c>
      <c r="AA10" s="83">
        <v>677.25099999999998</v>
      </c>
      <c r="AB10" s="83">
        <v>676.18100000000004</v>
      </c>
      <c r="AC10" s="83">
        <v>685.798</v>
      </c>
      <c r="AD10" s="83">
        <v>732.83299999999997</v>
      </c>
      <c r="AE10" s="83">
        <v>726.12800000000004</v>
      </c>
      <c r="AF10" s="83">
        <v>701.95600000000002</v>
      </c>
      <c r="AG10" s="154">
        <v>692.70699999999999</v>
      </c>
      <c r="AH10" s="8"/>
      <c r="AI10" s="8"/>
      <c r="AJ10" s="8"/>
      <c r="AK10" s="8"/>
      <c r="AL10" s="8"/>
      <c r="AM10" s="8"/>
      <c r="AN10" s="8"/>
      <c r="AO10" s="8"/>
      <c r="AP10" s="8"/>
      <c r="AQ10" s="8"/>
    </row>
    <row r="11" spans="2:43" x14ac:dyDescent="0.25">
      <c r="B11" s="66" t="s">
        <v>6</v>
      </c>
      <c r="C11" s="83">
        <v>1529.047</v>
      </c>
      <c r="D11" s="83">
        <v>1571.27</v>
      </c>
      <c r="E11" s="83">
        <v>1574.0119999999999</v>
      </c>
      <c r="F11" s="83">
        <v>1579.671</v>
      </c>
      <c r="G11" s="83">
        <v>1567.2529999999999</v>
      </c>
      <c r="H11" s="83">
        <v>1532.68</v>
      </c>
      <c r="I11" s="83">
        <v>1552.2159999999999</v>
      </c>
      <c r="J11" s="83">
        <v>1544.345</v>
      </c>
      <c r="K11" s="83">
        <v>1515.2909999999999</v>
      </c>
      <c r="L11" s="83">
        <v>1542.009</v>
      </c>
      <c r="M11" s="83">
        <v>1604.838</v>
      </c>
      <c r="N11" s="83">
        <v>1636.212</v>
      </c>
      <c r="O11" s="83">
        <v>1627.68</v>
      </c>
      <c r="P11" s="83">
        <v>1645.289</v>
      </c>
      <c r="Q11" s="154">
        <v>1676.05</v>
      </c>
      <c r="R11" s="72"/>
      <c r="S11" s="83">
        <v>534.02499999999998</v>
      </c>
      <c r="T11" s="83">
        <v>541.87400000000002</v>
      </c>
      <c r="U11" s="83">
        <v>560.65099999999995</v>
      </c>
      <c r="V11" s="83">
        <v>560.37099999999998</v>
      </c>
      <c r="W11" s="83">
        <v>567.22699999999998</v>
      </c>
      <c r="X11" s="83">
        <v>573.08500000000004</v>
      </c>
      <c r="Y11" s="83">
        <v>557.34299999999996</v>
      </c>
      <c r="Z11" s="83">
        <v>577.56299999999999</v>
      </c>
      <c r="AA11" s="83">
        <v>600.48</v>
      </c>
      <c r="AB11" s="83">
        <v>599.11699999999996</v>
      </c>
      <c r="AC11" s="83">
        <v>601.71600000000001</v>
      </c>
      <c r="AD11" s="83">
        <v>604.87699999999995</v>
      </c>
      <c r="AE11" s="83">
        <v>635.22900000000004</v>
      </c>
      <c r="AF11" s="83">
        <v>636.471</v>
      </c>
      <c r="AG11" s="154">
        <v>626.09299999999996</v>
      </c>
      <c r="AH11" s="8"/>
      <c r="AI11" s="8"/>
      <c r="AJ11" s="8"/>
      <c r="AK11" s="8"/>
      <c r="AL11" s="8"/>
      <c r="AM11" s="8"/>
      <c r="AN11" s="8"/>
      <c r="AO11" s="8"/>
      <c r="AP11" s="8"/>
      <c r="AQ11" s="8"/>
    </row>
    <row r="12" spans="2:43" x14ac:dyDescent="0.25">
      <c r="B12" s="66" t="s">
        <v>7</v>
      </c>
      <c r="C12" s="83">
        <v>1846.722</v>
      </c>
      <c r="D12" s="83">
        <v>1836.829</v>
      </c>
      <c r="E12" s="83">
        <v>1863.614</v>
      </c>
      <c r="F12" s="83">
        <v>1870.316</v>
      </c>
      <c r="G12" s="83">
        <v>1838.87</v>
      </c>
      <c r="H12" s="83">
        <v>1801.3140000000001</v>
      </c>
      <c r="I12" s="83">
        <v>1779.296</v>
      </c>
      <c r="J12" s="83">
        <v>1774.171</v>
      </c>
      <c r="K12" s="83">
        <v>1804.347</v>
      </c>
      <c r="L12" s="83">
        <v>1832.3040000000001</v>
      </c>
      <c r="M12" s="83">
        <v>1860.8989999999999</v>
      </c>
      <c r="N12" s="83">
        <v>1909.193</v>
      </c>
      <c r="O12" s="83">
        <v>1948.375</v>
      </c>
      <c r="P12" s="83">
        <v>1991.3530000000001</v>
      </c>
      <c r="Q12" s="154">
        <v>2062.3850000000002</v>
      </c>
      <c r="R12" s="72"/>
      <c r="S12" s="83">
        <v>630.16600000000005</v>
      </c>
      <c r="T12" s="83">
        <v>634.154</v>
      </c>
      <c r="U12" s="83">
        <v>651.37800000000004</v>
      </c>
      <c r="V12" s="83">
        <v>640.53700000000003</v>
      </c>
      <c r="W12" s="83">
        <v>633.01900000000001</v>
      </c>
      <c r="X12" s="83">
        <v>655.25800000000004</v>
      </c>
      <c r="Y12" s="83">
        <v>654.92200000000003</v>
      </c>
      <c r="Z12" s="83">
        <v>667.48099999999999</v>
      </c>
      <c r="AA12" s="83">
        <v>674.52</v>
      </c>
      <c r="AB12" s="83">
        <v>694.14700000000005</v>
      </c>
      <c r="AC12" s="83">
        <v>713.83299999999997</v>
      </c>
      <c r="AD12" s="83">
        <v>684.702</v>
      </c>
      <c r="AE12" s="83">
        <v>708.50900000000001</v>
      </c>
      <c r="AF12" s="83">
        <v>722.52</v>
      </c>
      <c r="AG12" s="154">
        <v>697.64099999999996</v>
      </c>
      <c r="AH12" s="8"/>
      <c r="AI12" s="8"/>
      <c r="AJ12" s="8"/>
      <c r="AK12" s="8"/>
      <c r="AL12" s="8"/>
      <c r="AM12" s="8"/>
      <c r="AN12" s="8"/>
      <c r="AO12" s="8"/>
      <c r="AP12" s="8"/>
      <c r="AQ12" s="8"/>
    </row>
    <row r="13" spans="2:43" x14ac:dyDescent="0.25">
      <c r="B13" s="66" t="s">
        <v>8</v>
      </c>
      <c r="C13" s="83">
        <v>2025.183</v>
      </c>
      <c r="D13" s="83">
        <v>2042.1369999999999</v>
      </c>
      <c r="E13" s="83">
        <v>2021.7170000000001</v>
      </c>
      <c r="F13" s="83">
        <v>2061.701</v>
      </c>
      <c r="G13" s="83">
        <v>2060.98</v>
      </c>
      <c r="H13" s="83">
        <v>2016.5060000000001</v>
      </c>
      <c r="I13" s="83">
        <v>2001.6120000000001</v>
      </c>
      <c r="J13" s="83">
        <v>2047.5619999999999</v>
      </c>
      <c r="K13" s="83">
        <v>2067.6999999999998</v>
      </c>
      <c r="L13" s="83">
        <v>2120.174</v>
      </c>
      <c r="M13" s="83">
        <v>2127.3220000000001</v>
      </c>
      <c r="N13" s="83">
        <v>2184.9290000000001</v>
      </c>
      <c r="O13" s="83">
        <v>2224.4430000000002</v>
      </c>
      <c r="P13" s="83">
        <v>2211.1260000000002</v>
      </c>
      <c r="Q13" s="154">
        <v>2277.9760000000001</v>
      </c>
      <c r="R13" s="72"/>
      <c r="S13" s="83">
        <v>710.55</v>
      </c>
      <c r="T13" s="83">
        <v>697.28800000000001</v>
      </c>
      <c r="U13" s="83">
        <v>722.81899999999996</v>
      </c>
      <c r="V13" s="83">
        <v>735.45500000000004</v>
      </c>
      <c r="W13" s="83">
        <v>732.33799999999997</v>
      </c>
      <c r="X13" s="83">
        <v>727.99199999999996</v>
      </c>
      <c r="Y13" s="83">
        <v>771.66099999999994</v>
      </c>
      <c r="Z13" s="83">
        <v>778.68</v>
      </c>
      <c r="AA13" s="83">
        <v>770.12300000000005</v>
      </c>
      <c r="AB13" s="83">
        <v>769.96900000000005</v>
      </c>
      <c r="AC13" s="83">
        <v>805.226</v>
      </c>
      <c r="AD13" s="83">
        <v>803.09699999999998</v>
      </c>
      <c r="AE13" s="83">
        <v>788.34299999999996</v>
      </c>
      <c r="AF13" s="83">
        <v>819.42100000000005</v>
      </c>
      <c r="AG13" s="154">
        <v>803.38099999999997</v>
      </c>
      <c r="AH13" s="8"/>
      <c r="AI13" s="8"/>
      <c r="AJ13" s="8"/>
      <c r="AK13" s="8"/>
      <c r="AL13" s="8"/>
      <c r="AM13" s="8"/>
      <c r="AN13" s="8"/>
      <c r="AO13" s="8"/>
      <c r="AP13" s="8"/>
      <c r="AQ13" s="8"/>
    </row>
    <row r="14" spans="2:43" x14ac:dyDescent="0.25">
      <c r="B14" s="66" t="s">
        <v>9</v>
      </c>
      <c r="C14" s="83">
        <v>2777.701</v>
      </c>
      <c r="D14" s="83">
        <v>2799.8180000000002</v>
      </c>
      <c r="E14" s="83">
        <v>2894.6109999999999</v>
      </c>
      <c r="F14" s="83">
        <v>2926.1970000000001</v>
      </c>
      <c r="G14" s="83">
        <v>2958.4459999999999</v>
      </c>
      <c r="H14" s="83">
        <v>2907.4549999999999</v>
      </c>
      <c r="I14" s="83">
        <v>2928.2550000000001</v>
      </c>
      <c r="J14" s="83">
        <v>2968.5169999999998</v>
      </c>
      <c r="K14" s="83">
        <v>3068.4110000000001</v>
      </c>
      <c r="L14" s="83">
        <v>3161.2449999999999</v>
      </c>
      <c r="M14" s="83">
        <v>3270.9430000000002</v>
      </c>
      <c r="N14" s="83">
        <v>3398.77</v>
      </c>
      <c r="O14" s="83">
        <v>3459.674</v>
      </c>
      <c r="P14" s="83">
        <v>3534.9720000000002</v>
      </c>
      <c r="Q14" s="154">
        <v>3598.5920000000001</v>
      </c>
      <c r="R14" s="72"/>
      <c r="S14" s="83">
        <v>722.495</v>
      </c>
      <c r="T14" s="83">
        <v>737.851</v>
      </c>
      <c r="U14" s="83">
        <v>731.10799999999995</v>
      </c>
      <c r="V14" s="83">
        <v>774.024</v>
      </c>
      <c r="W14" s="83">
        <v>807.02700000000004</v>
      </c>
      <c r="X14" s="83">
        <v>852.03599999999994</v>
      </c>
      <c r="Y14" s="83">
        <v>894.68100000000004</v>
      </c>
      <c r="Z14" s="83">
        <v>900.01199999999994</v>
      </c>
      <c r="AA14" s="83">
        <v>926.87199999999996</v>
      </c>
      <c r="AB14" s="83">
        <v>924.58799999999997</v>
      </c>
      <c r="AC14" s="83">
        <v>996.40099999999995</v>
      </c>
      <c r="AD14" s="83">
        <v>992.84</v>
      </c>
      <c r="AE14" s="83">
        <v>1026.99</v>
      </c>
      <c r="AF14" s="83">
        <v>1012.2140000000001</v>
      </c>
      <c r="AG14" s="154">
        <v>1014.776</v>
      </c>
      <c r="AH14" s="8"/>
      <c r="AI14" s="8"/>
      <c r="AJ14" s="8"/>
      <c r="AK14" s="8"/>
      <c r="AL14" s="8"/>
      <c r="AM14" s="8"/>
      <c r="AN14" s="8"/>
      <c r="AO14" s="8"/>
      <c r="AP14" s="8"/>
      <c r="AQ14" s="8"/>
    </row>
    <row r="15" spans="2:43" x14ac:dyDescent="0.25">
      <c r="B15" s="66" t="s">
        <v>10</v>
      </c>
      <c r="C15" s="83">
        <v>2983.6669999999999</v>
      </c>
      <c r="D15" s="83">
        <v>3020.5940000000001</v>
      </c>
      <c r="E15" s="83">
        <v>3037.569</v>
      </c>
      <c r="F15" s="83">
        <v>3099.9569999999999</v>
      </c>
      <c r="G15" s="83">
        <v>3089.2469999999998</v>
      </c>
      <c r="H15" s="83">
        <v>2981.4009999999998</v>
      </c>
      <c r="I15" s="83">
        <v>3010.0169999999998</v>
      </c>
      <c r="J15" s="83">
        <v>3038.9670000000001</v>
      </c>
      <c r="K15" s="83">
        <v>3031.288</v>
      </c>
      <c r="L15" s="83">
        <v>3076.9789999999998</v>
      </c>
      <c r="M15" s="83">
        <v>3151.7750000000001</v>
      </c>
      <c r="N15" s="83">
        <v>3197.2739999999999</v>
      </c>
      <c r="O15" s="83">
        <v>3246.8580000000002</v>
      </c>
      <c r="P15" s="83">
        <v>3282.9929999999999</v>
      </c>
      <c r="Q15" s="154">
        <v>3259.1860000000001</v>
      </c>
      <c r="R15" s="72"/>
      <c r="S15" s="83">
        <v>1111.8910000000001</v>
      </c>
      <c r="T15" s="83">
        <v>1112.2550000000001</v>
      </c>
      <c r="U15" s="83">
        <v>1122.329</v>
      </c>
      <c r="V15" s="83">
        <v>1097.8869999999999</v>
      </c>
      <c r="W15" s="83">
        <v>1142.3440000000001</v>
      </c>
      <c r="X15" s="83">
        <v>1170.3910000000001</v>
      </c>
      <c r="Y15" s="83">
        <v>1185.1020000000001</v>
      </c>
      <c r="Z15" s="83">
        <v>1169.415</v>
      </c>
      <c r="AA15" s="83">
        <v>1171.402</v>
      </c>
      <c r="AB15" s="83">
        <v>1223.7670000000001</v>
      </c>
      <c r="AC15" s="83">
        <v>1229.5070000000001</v>
      </c>
      <c r="AD15" s="83">
        <v>1241.06</v>
      </c>
      <c r="AE15" s="83">
        <v>1234.441</v>
      </c>
      <c r="AF15" s="83">
        <v>1259.7840000000001</v>
      </c>
      <c r="AG15" s="154">
        <v>1293.2159999999999</v>
      </c>
      <c r="AH15" s="8"/>
      <c r="AI15" s="8"/>
      <c r="AJ15" s="8"/>
      <c r="AK15" s="8"/>
      <c r="AL15" s="8"/>
      <c r="AM15" s="8"/>
      <c r="AN15" s="8"/>
      <c r="AO15" s="8"/>
      <c r="AP15" s="8"/>
      <c r="AQ15" s="8"/>
    </row>
    <row r="16" spans="2:43" x14ac:dyDescent="0.25">
      <c r="B16" s="66" t="s">
        <v>11</v>
      </c>
      <c r="C16" s="83">
        <v>1729.2</v>
      </c>
      <c r="D16" s="83">
        <v>1740.1130000000001</v>
      </c>
      <c r="E16" s="83">
        <v>1777.1279999999999</v>
      </c>
      <c r="F16" s="83">
        <v>1783.346</v>
      </c>
      <c r="G16" s="83">
        <v>1806.7909999999999</v>
      </c>
      <c r="H16" s="83">
        <v>1733.171</v>
      </c>
      <c r="I16" s="83">
        <v>1743.289</v>
      </c>
      <c r="J16" s="83">
        <v>1755.271</v>
      </c>
      <c r="K16" s="83">
        <v>1763.432</v>
      </c>
      <c r="L16" s="83">
        <v>1771.471</v>
      </c>
      <c r="M16" s="83">
        <v>1815.367</v>
      </c>
      <c r="N16" s="83">
        <v>1864.7619999999999</v>
      </c>
      <c r="O16" s="83">
        <v>1859.643</v>
      </c>
      <c r="P16" s="83">
        <v>1901.066</v>
      </c>
      <c r="Q16" s="154">
        <v>1933.191</v>
      </c>
      <c r="R16" s="72"/>
      <c r="S16" s="83">
        <v>712.67399999999998</v>
      </c>
      <c r="T16" s="83">
        <v>724.64200000000005</v>
      </c>
      <c r="U16" s="83">
        <v>721.39300000000003</v>
      </c>
      <c r="V16" s="83">
        <v>766.18700000000001</v>
      </c>
      <c r="W16" s="83">
        <v>736.32500000000005</v>
      </c>
      <c r="X16" s="83">
        <v>758.322</v>
      </c>
      <c r="Y16" s="83">
        <v>762.88199999999995</v>
      </c>
      <c r="Z16" s="83">
        <v>753.596</v>
      </c>
      <c r="AA16" s="83">
        <v>759.12800000000004</v>
      </c>
      <c r="AB16" s="83">
        <v>786.35699999999997</v>
      </c>
      <c r="AC16" s="83">
        <v>815.66099999999994</v>
      </c>
      <c r="AD16" s="83">
        <v>824.64800000000002</v>
      </c>
      <c r="AE16" s="83">
        <v>843.47</v>
      </c>
      <c r="AF16" s="83">
        <v>848.96299999999997</v>
      </c>
      <c r="AG16" s="154">
        <v>837.10900000000004</v>
      </c>
      <c r="AH16" s="8"/>
      <c r="AI16" s="8"/>
      <c r="AJ16" s="8"/>
      <c r="AK16" s="8"/>
      <c r="AL16" s="8"/>
      <c r="AM16" s="8"/>
      <c r="AN16" s="8"/>
      <c r="AO16" s="8"/>
      <c r="AP16" s="8"/>
      <c r="AQ16" s="8"/>
    </row>
    <row r="17" spans="2:43" x14ac:dyDescent="0.25">
      <c r="B17" s="66" t="s">
        <v>12</v>
      </c>
      <c r="C17" s="83">
        <v>979.74099999999999</v>
      </c>
      <c r="D17" s="83">
        <v>967.49800000000005</v>
      </c>
      <c r="E17" s="83">
        <v>985.822</v>
      </c>
      <c r="F17" s="83">
        <v>990.37199999999996</v>
      </c>
      <c r="G17" s="83">
        <v>988.95799999999997</v>
      </c>
      <c r="H17" s="83">
        <v>951.95799999999997</v>
      </c>
      <c r="I17" s="83">
        <v>938.07100000000003</v>
      </c>
      <c r="J17" s="83">
        <v>956.03899999999999</v>
      </c>
      <c r="K17" s="83">
        <v>965.26900000000001</v>
      </c>
      <c r="L17" s="83">
        <v>986.08799999999997</v>
      </c>
      <c r="M17" s="83">
        <v>986.505</v>
      </c>
      <c r="N17" s="83">
        <v>1016.393</v>
      </c>
      <c r="O17" s="83">
        <v>1021.898</v>
      </c>
      <c r="P17" s="83">
        <v>1036.9449999999999</v>
      </c>
      <c r="Q17" s="154">
        <v>1051.7249999999999</v>
      </c>
      <c r="R17" s="72"/>
      <c r="S17" s="83">
        <v>335.49700000000001</v>
      </c>
      <c r="T17" s="83">
        <v>350.90800000000002</v>
      </c>
      <c r="U17" s="83">
        <v>348.03</v>
      </c>
      <c r="V17" s="83">
        <v>362.024</v>
      </c>
      <c r="W17" s="83">
        <v>354.08600000000001</v>
      </c>
      <c r="X17" s="83">
        <v>362.488</v>
      </c>
      <c r="Y17" s="83">
        <v>376.66500000000002</v>
      </c>
      <c r="Z17" s="83">
        <v>366.92599999999999</v>
      </c>
      <c r="AA17" s="83">
        <v>368.94900000000001</v>
      </c>
      <c r="AB17" s="83">
        <v>386.93099999999998</v>
      </c>
      <c r="AC17" s="83">
        <v>382.50599999999997</v>
      </c>
      <c r="AD17" s="83">
        <v>391.28899999999999</v>
      </c>
      <c r="AE17" s="83">
        <v>396.13499999999999</v>
      </c>
      <c r="AF17" s="83">
        <v>406.53300000000002</v>
      </c>
      <c r="AG17" s="154">
        <v>403.93400000000003</v>
      </c>
      <c r="AH17" s="8"/>
      <c r="AI17" s="8"/>
      <c r="AJ17" s="8"/>
      <c r="AK17" s="8"/>
      <c r="AL17" s="8"/>
      <c r="AM17" s="8"/>
      <c r="AN17" s="8"/>
      <c r="AO17" s="8"/>
      <c r="AP17" s="8"/>
      <c r="AQ17" s="8"/>
    </row>
    <row r="18" spans="2:43" x14ac:dyDescent="0.25">
      <c r="B18" s="66" t="s">
        <v>13</v>
      </c>
      <c r="C18" s="83">
        <v>1823.89</v>
      </c>
      <c r="D18" s="83">
        <v>1831.62</v>
      </c>
      <c r="E18" s="83">
        <v>1874.568</v>
      </c>
      <c r="F18" s="83">
        <v>1903.4390000000001</v>
      </c>
      <c r="G18" s="83">
        <v>1901.298</v>
      </c>
      <c r="H18" s="83">
        <v>1818.5070000000001</v>
      </c>
      <c r="I18" s="83">
        <v>1802.681</v>
      </c>
      <c r="J18" s="83">
        <v>1778.693</v>
      </c>
      <c r="K18" s="83">
        <v>1776.8130000000001</v>
      </c>
      <c r="L18" s="83">
        <v>1816.87</v>
      </c>
      <c r="M18" s="83">
        <v>1866.57</v>
      </c>
      <c r="N18" s="83">
        <v>1868.02</v>
      </c>
      <c r="O18" s="83">
        <v>1903.72</v>
      </c>
      <c r="P18" s="83">
        <v>1917.288</v>
      </c>
      <c r="Q18" s="154">
        <v>1936.09</v>
      </c>
      <c r="R18" s="72"/>
      <c r="S18" s="83">
        <v>614.9</v>
      </c>
      <c r="T18" s="83">
        <v>624.62300000000005</v>
      </c>
      <c r="U18" s="83">
        <v>634.32799999999997</v>
      </c>
      <c r="V18" s="83">
        <v>631.51199999999994</v>
      </c>
      <c r="W18" s="83">
        <v>627.20399999999995</v>
      </c>
      <c r="X18" s="83">
        <v>655.44399999999996</v>
      </c>
      <c r="Y18" s="83">
        <v>677.40200000000004</v>
      </c>
      <c r="Z18" s="83">
        <v>691.40899999999999</v>
      </c>
      <c r="AA18" s="83">
        <v>697.84500000000003</v>
      </c>
      <c r="AB18" s="83">
        <v>684.47199999999998</v>
      </c>
      <c r="AC18" s="83">
        <v>698.95399999999995</v>
      </c>
      <c r="AD18" s="83">
        <v>700.63699999999994</v>
      </c>
      <c r="AE18" s="83">
        <v>704.25199999999995</v>
      </c>
      <c r="AF18" s="83">
        <v>714.86400000000003</v>
      </c>
      <c r="AG18" s="154">
        <v>709.86699999999996</v>
      </c>
      <c r="AH18" s="8"/>
      <c r="AI18" s="8"/>
      <c r="AJ18" s="8"/>
      <c r="AK18" s="8"/>
      <c r="AL18" s="8"/>
      <c r="AM18" s="8"/>
      <c r="AN18" s="8"/>
      <c r="AO18" s="8"/>
      <c r="AP18" s="8"/>
      <c r="AQ18" s="8"/>
    </row>
    <row r="19" spans="2:43" x14ac:dyDescent="0.25">
      <c r="B19" s="66" t="s">
        <v>14</v>
      </c>
      <c r="C19" s="83">
        <v>565.73500000000001</v>
      </c>
      <c r="D19" s="83">
        <v>599.80600000000004</v>
      </c>
      <c r="E19" s="83">
        <v>603.86300000000006</v>
      </c>
      <c r="F19" s="83">
        <v>624.52499999999998</v>
      </c>
      <c r="G19" s="83">
        <v>595.64200000000005</v>
      </c>
      <c r="H19" s="83">
        <v>587.58600000000001</v>
      </c>
      <c r="I19" s="83">
        <v>600.00199999999995</v>
      </c>
      <c r="J19" s="83">
        <v>601.71900000000005</v>
      </c>
      <c r="K19" s="83">
        <v>586.25699999999995</v>
      </c>
      <c r="L19" s="83">
        <v>599.45899999999995</v>
      </c>
      <c r="M19" s="83">
        <v>616.04100000000005</v>
      </c>
      <c r="N19" s="83">
        <v>621.96199999999999</v>
      </c>
      <c r="O19" s="83">
        <v>619.21500000000003</v>
      </c>
      <c r="P19" s="83">
        <v>613.54499999999996</v>
      </c>
      <c r="Q19" s="154">
        <v>643.69899999999996</v>
      </c>
      <c r="R19" s="72"/>
      <c r="S19" s="83">
        <v>163.92500000000001</v>
      </c>
      <c r="T19" s="83">
        <v>157.786</v>
      </c>
      <c r="U19" s="83">
        <v>166.71700000000001</v>
      </c>
      <c r="V19" s="83">
        <v>172.989</v>
      </c>
      <c r="W19" s="83">
        <v>181.55799999999999</v>
      </c>
      <c r="X19" s="83">
        <v>180.566</v>
      </c>
      <c r="Y19" s="83">
        <v>182.119</v>
      </c>
      <c r="Z19" s="83">
        <v>196.40199999999999</v>
      </c>
      <c r="AA19" s="83">
        <v>196.18700000000001</v>
      </c>
      <c r="AB19" s="83">
        <v>199.142</v>
      </c>
      <c r="AC19" s="83">
        <v>195.553</v>
      </c>
      <c r="AD19" s="83">
        <v>198.733</v>
      </c>
      <c r="AE19" s="83">
        <v>202.715</v>
      </c>
      <c r="AF19" s="83">
        <v>217.947</v>
      </c>
      <c r="AG19" s="154">
        <v>211.13399999999999</v>
      </c>
      <c r="AH19" s="8"/>
      <c r="AI19" s="8"/>
      <c r="AJ19" s="8"/>
      <c r="AK19" s="8"/>
      <c r="AL19" s="8"/>
      <c r="AM19" s="8"/>
      <c r="AN19" s="8"/>
      <c r="AO19" s="8"/>
      <c r="AP19" s="8"/>
      <c r="AQ19" s="8"/>
    </row>
    <row r="20" spans="2:43" ht="18" customHeight="1" x14ac:dyDescent="0.25">
      <c r="B20" s="69" t="s">
        <v>15</v>
      </c>
      <c r="C20" s="84">
        <v>21200.353999999999</v>
      </c>
      <c r="D20" s="84">
        <v>21399.613000000001</v>
      </c>
      <c r="E20" s="84">
        <v>21663.67</v>
      </c>
      <c r="F20" s="84">
        <v>21897.575000000001</v>
      </c>
      <c r="G20" s="84">
        <v>21789.743999999999</v>
      </c>
      <c r="H20" s="84">
        <v>21151.675999999999</v>
      </c>
      <c r="I20" s="84">
        <v>21209.71</v>
      </c>
      <c r="J20" s="84">
        <v>21224.955000000002</v>
      </c>
      <c r="K20" s="84">
        <v>21405.445</v>
      </c>
      <c r="L20" s="84">
        <v>21768.235000000001</v>
      </c>
      <c r="M20" s="84">
        <v>22287.678</v>
      </c>
      <c r="N20" s="84">
        <v>22762.935000000001</v>
      </c>
      <c r="O20" s="84">
        <v>23051.357</v>
      </c>
      <c r="P20" s="84">
        <v>23395.588</v>
      </c>
      <c r="Q20" s="156">
        <v>23766.898000000001</v>
      </c>
      <c r="R20" s="72"/>
      <c r="S20" s="84">
        <v>7223.59</v>
      </c>
      <c r="T20" s="84">
        <v>7274.99</v>
      </c>
      <c r="U20" s="84">
        <v>7372.4459999999999</v>
      </c>
      <c r="V20" s="84">
        <v>7468.9610000000002</v>
      </c>
      <c r="W20" s="84">
        <v>7514.6260000000002</v>
      </c>
      <c r="X20" s="84">
        <v>7691.8010000000004</v>
      </c>
      <c r="Y20" s="84">
        <v>7849.6850000000004</v>
      </c>
      <c r="Z20" s="84">
        <v>7921.8850000000002</v>
      </c>
      <c r="AA20" s="84">
        <v>8024.6670000000004</v>
      </c>
      <c r="AB20" s="84">
        <v>8117.3909999999996</v>
      </c>
      <c r="AC20" s="84">
        <v>8277.1759999999995</v>
      </c>
      <c r="AD20" s="84">
        <v>8372.2530000000006</v>
      </c>
      <c r="AE20" s="84">
        <v>8462.5030000000006</v>
      </c>
      <c r="AF20" s="84">
        <v>8537.3230000000003</v>
      </c>
      <c r="AG20" s="156">
        <v>8466.2379999999994</v>
      </c>
      <c r="AH20" s="8"/>
      <c r="AI20" s="8"/>
      <c r="AJ20" s="8"/>
      <c r="AK20" s="8"/>
      <c r="AL20" s="8"/>
      <c r="AM20" s="8"/>
    </row>
    <row r="21" spans="2:43" x14ac:dyDescent="0.25">
      <c r="B21" s="69"/>
      <c r="C21" s="86"/>
      <c r="D21" s="86"/>
      <c r="E21" s="86"/>
      <c r="F21" s="86"/>
      <c r="G21" s="86"/>
      <c r="H21" s="86"/>
      <c r="I21" s="86"/>
      <c r="J21" s="86"/>
      <c r="K21" s="86"/>
      <c r="L21" s="86"/>
      <c r="M21" s="86"/>
      <c r="N21" s="86"/>
      <c r="O21" s="86"/>
      <c r="P21" s="86"/>
      <c r="Q21" s="158"/>
      <c r="R21" s="72"/>
      <c r="S21" s="72"/>
      <c r="T21" s="72"/>
      <c r="U21" s="72"/>
      <c r="V21" s="72"/>
      <c r="W21" s="72"/>
      <c r="X21" s="72"/>
      <c r="Y21" s="72"/>
      <c r="Z21" s="72"/>
      <c r="AA21" s="72"/>
      <c r="AB21" s="72"/>
      <c r="AC21" s="72"/>
      <c r="AD21" s="72"/>
      <c r="AE21" s="72"/>
      <c r="AF21" s="72"/>
      <c r="AG21" s="147"/>
    </row>
    <row r="22" spans="2:43" x14ac:dyDescent="0.25">
      <c r="B22" s="71"/>
      <c r="C22" s="72"/>
      <c r="D22" s="72"/>
      <c r="E22" s="72"/>
      <c r="F22" s="72"/>
      <c r="G22" s="72"/>
      <c r="H22" s="72"/>
      <c r="I22" s="72"/>
      <c r="J22" s="72"/>
      <c r="K22" s="72"/>
      <c r="L22" s="72"/>
      <c r="M22" s="72"/>
      <c r="N22" s="72"/>
      <c r="O22" s="72"/>
      <c r="P22" s="72"/>
      <c r="Q22" s="147"/>
      <c r="R22" s="72"/>
      <c r="S22" s="72"/>
      <c r="T22" s="72"/>
      <c r="U22" s="72"/>
      <c r="V22" s="72"/>
      <c r="W22" s="72"/>
      <c r="X22" s="72"/>
      <c r="Y22" s="72"/>
      <c r="Z22" s="72"/>
      <c r="AA22" s="72"/>
      <c r="AB22" s="72"/>
      <c r="AC22" s="72"/>
      <c r="AD22" s="72"/>
      <c r="AE22" s="79"/>
      <c r="AF22" s="79"/>
      <c r="AG22" s="148"/>
    </row>
    <row r="23" spans="2:43" ht="15.6" x14ac:dyDescent="0.3">
      <c r="B23" s="138" t="s">
        <v>108</v>
      </c>
      <c r="C23" s="65"/>
      <c r="D23" s="65"/>
      <c r="E23" s="65"/>
      <c r="F23" s="65"/>
      <c r="G23" s="65"/>
      <c r="H23" s="65"/>
      <c r="I23" s="65"/>
      <c r="J23" s="65"/>
      <c r="K23" s="65"/>
      <c r="L23" s="65"/>
      <c r="M23" s="65"/>
      <c r="N23" s="65"/>
      <c r="O23" s="65"/>
      <c r="P23" s="65"/>
      <c r="Q23" s="152"/>
      <c r="R23" s="65"/>
      <c r="S23" s="65"/>
      <c r="T23" s="65"/>
      <c r="U23" s="65"/>
      <c r="V23" s="65"/>
      <c r="W23" s="65"/>
      <c r="X23" s="65"/>
      <c r="Y23" s="65"/>
      <c r="Z23" s="65"/>
      <c r="AA23" s="65"/>
      <c r="AB23" s="65"/>
      <c r="AC23" s="65"/>
      <c r="AD23" s="65"/>
      <c r="AE23" s="85"/>
      <c r="AF23" s="85"/>
      <c r="AG23" s="160"/>
    </row>
    <row r="24" spans="2:43" x14ac:dyDescent="0.25">
      <c r="B24" s="85"/>
      <c r="C24" s="65"/>
      <c r="D24" s="65"/>
      <c r="E24" s="65"/>
      <c r="F24" s="65"/>
      <c r="G24" s="65"/>
      <c r="H24" s="65"/>
      <c r="I24" s="65"/>
      <c r="J24" s="65"/>
      <c r="K24" s="65"/>
      <c r="L24" s="65"/>
      <c r="M24" s="65"/>
      <c r="N24" s="65"/>
      <c r="O24" s="65"/>
      <c r="P24" s="65"/>
      <c r="Q24" s="152"/>
      <c r="R24" s="65"/>
      <c r="S24" s="65"/>
      <c r="T24" s="65"/>
      <c r="U24" s="65"/>
      <c r="V24" s="65"/>
      <c r="W24" s="65"/>
      <c r="X24" s="65"/>
      <c r="Y24" s="65"/>
      <c r="Z24" s="65"/>
      <c r="AA24" s="65"/>
      <c r="AB24" s="65"/>
      <c r="AC24" s="65"/>
      <c r="AD24" s="65"/>
      <c r="AE24" s="85"/>
      <c r="AF24" s="85"/>
      <c r="AG24" s="160"/>
    </row>
    <row r="25" spans="2:43" x14ac:dyDescent="0.25">
      <c r="B25" s="85"/>
      <c r="C25" s="180" t="s">
        <v>1</v>
      </c>
      <c r="D25" s="180"/>
      <c r="E25" s="180"/>
      <c r="F25" s="180"/>
      <c r="G25" s="180"/>
      <c r="H25" s="180"/>
      <c r="I25" s="180"/>
      <c r="J25" s="180"/>
      <c r="K25" s="180"/>
      <c r="L25" s="180"/>
      <c r="M25" s="180"/>
      <c r="N25" s="180"/>
      <c r="O25" s="180"/>
      <c r="P25" s="180"/>
      <c r="Q25" s="180"/>
      <c r="R25" s="65"/>
      <c r="S25" s="180" t="s">
        <v>2</v>
      </c>
      <c r="T25" s="180"/>
      <c r="U25" s="180"/>
      <c r="V25" s="180"/>
      <c r="W25" s="180"/>
      <c r="X25" s="180"/>
      <c r="Y25" s="180"/>
      <c r="Z25" s="180"/>
      <c r="AA25" s="180"/>
      <c r="AB25" s="180"/>
      <c r="AC25" s="180"/>
      <c r="AD25" s="180"/>
      <c r="AE25" s="180"/>
      <c r="AF25" s="180"/>
      <c r="AG25" s="180"/>
    </row>
    <row r="26" spans="2:43" x14ac:dyDescent="0.25">
      <c r="B26" s="65"/>
      <c r="C26" s="152" t="s">
        <v>81</v>
      </c>
      <c r="D26" s="152" t="s">
        <v>82</v>
      </c>
      <c r="E26" s="152" t="s">
        <v>83</v>
      </c>
      <c r="F26" s="152" t="s">
        <v>84</v>
      </c>
      <c r="G26" s="152" t="s">
        <v>85</v>
      </c>
      <c r="H26" s="152" t="s">
        <v>86</v>
      </c>
      <c r="I26" s="152" t="s">
        <v>87</v>
      </c>
      <c r="J26" s="152" t="s">
        <v>88</v>
      </c>
      <c r="K26" s="152" t="s">
        <v>89</v>
      </c>
      <c r="L26" s="152" t="s">
        <v>90</v>
      </c>
      <c r="M26" s="152" t="s">
        <v>91</v>
      </c>
      <c r="N26" s="152" t="s">
        <v>92</v>
      </c>
      <c r="O26" s="152" t="s">
        <v>93</v>
      </c>
      <c r="P26" s="152" t="s">
        <v>94</v>
      </c>
      <c r="Q26" s="152" t="s">
        <v>95</v>
      </c>
      <c r="R26" s="65"/>
      <c r="S26" s="152" t="s">
        <v>81</v>
      </c>
      <c r="T26" s="152" t="s">
        <v>82</v>
      </c>
      <c r="U26" s="152" t="s">
        <v>83</v>
      </c>
      <c r="V26" s="152" t="s">
        <v>84</v>
      </c>
      <c r="W26" s="152" t="s">
        <v>85</v>
      </c>
      <c r="X26" s="152" t="s">
        <v>86</v>
      </c>
      <c r="Y26" s="152" t="s">
        <v>87</v>
      </c>
      <c r="Z26" s="152" t="s">
        <v>88</v>
      </c>
      <c r="AA26" s="152" t="s">
        <v>89</v>
      </c>
      <c r="AB26" s="152" t="s">
        <v>90</v>
      </c>
      <c r="AC26" s="152" t="s">
        <v>91</v>
      </c>
      <c r="AD26" s="152" t="s">
        <v>92</v>
      </c>
      <c r="AE26" s="152" t="s">
        <v>93</v>
      </c>
      <c r="AF26" s="152" t="s">
        <v>94</v>
      </c>
      <c r="AG26" s="152" t="s">
        <v>95</v>
      </c>
    </row>
    <row r="27" spans="2:43" x14ac:dyDescent="0.25">
      <c r="B27" s="66" t="s">
        <v>3</v>
      </c>
      <c r="C27" s="87">
        <v>0.74244723937563073</v>
      </c>
      <c r="D27" s="87">
        <v>0.74833964716511592</v>
      </c>
      <c r="E27" s="87">
        <v>0.74542649213052226</v>
      </c>
      <c r="F27" s="87">
        <v>0.74740653006979041</v>
      </c>
      <c r="G27" s="87">
        <v>0.7423805478004063</v>
      </c>
      <c r="H27" s="87">
        <v>0.73332235791379941</v>
      </c>
      <c r="I27" s="87">
        <v>0.73024742047199109</v>
      </c>
      <c r="J27" s="87">
        <v>0.72548122107053581</v>
      </c>
      <c r="K27" s="87">
        <v>0.71036105077515177</v>
      </c>
      <c r="L27" s="87">
        <v>0.72570432277416441</v>
      </c>
      <c r="M27" s="87">
        <v>0.72848187244856677</v>
      </c>
      <c r="N27" s="87">
        <v>0.70907580791301716</v>
      </c>
      <c r="O27" s="87">
        <v>0.72598077922428517</v>
      </c>
      <c r="P27" s="87">
        <v>0.72184380485432686</v>
      </c>
      <c r="Q27" s="159">
        <v>0.7305290689258731</v>
      </c>
      <c r="R27" s="77"/>
      <c r="S27" s="87">
        <v>0.2568325397566365</v>
      </c>
      <c r="T27" s="87">
        <v>0.25139177282181607</v>
      </c>
      <c r="U27" s="87">
        <v>0.25391262264754783</v>
      </c>
      <c r="V27" s="87">
        <v>0.25169483647281204</v>
      </c>
      <c r="W27" s="87">
        <v>0.25525197412783862</v>
      </c>
      <c r="X27" s="87">
        <v>0.26414822542676636</v>
      </c>
      <c r="Y27" s="87">
        <v>0.2673595987004177</v>
      </c>
      <c r="Z27" s="87">
        <v>0.27116122316505831</v>
      </c>
      <c r="AA27" s="87">
        <v>0.27885839826232439</v>
      </c>
      <c r="AB27" s="87">
        <v>0.26811564288255213</v>
      </c>
      <c r="AC27" s="87">
        <v>0.26680308746024889</v>
      </c>
      <c r="AD27" s="87">
        <v>0.28586190397008271</v>
      </c>
      <c r="AE27" s="87">
        <v>0.26833836123990201</v>
      </c>
      <c r="AF27" s="87">
        <v>0.27577133302467799</v>
      </c>
      <c r="AG27" s="159">
        <v>0.26764907984034259</v>
      </c>
    </row>
    <row r="28" spans="2:43" x14ac:dyDescent="0.25">
      <c r="B28" s="66" t="s">
        <v>4</v>
      </c>
      <c r="C28" s="87">
        <v>0.75548301439466725</v>
      </c>
      <c r="D28" s="87">
        <v>0.7576162868162859</v>
      </c>
      <c r="E28" s="87">
        <v>0.75288365213404385</v>
      </c>
      <c r="F28" s="87">
        <v>0.74804610064348298</v>
      </c>
      <c r="G28" s="87">
        <v>0.74541300775927366</v>
      </c>
      <c r="H28" s="87">
        <v>0.74023704915993249</v>
      </c>
      <c r="I28" s="87">
        <v>0.73206354744974711</v>
      </c>
      <c r="J28" s="87">
        <v>0.72363943555097476</v>
      </c>
      <c r="K28" s="87">
        <v>0.72264675027792136</v>
      </c>
      <c r="L28" s="87">
        <v>0.72199080723929909</v>
      </c>
      <c r="M28" s="87">
        <v>0.73560542378628602</v>
      </c>
      <c r="N28" s="87">
        <v>0.73837253489777677</v>
      </c>
      <c r="O28" s="87">
        <v>0.73539562556270688</v>
      </c>
      <c r="P28" s="87">
        <v>0.74444897193412407</v>
      </c>
      <c r="Q28" s="159">
        <v>0.74933242050370719</v>
      </c>
      <c r="R28" s="77"/>
      <c r="S28" s="87">
        <v>0.24390003483506933</v>
      </c>
      <c r="T28" s="87">
        <v>0.24184695489363103</v>
      </c>
      <c r="U28" s="87">
        <v>0.24664874557599245</v>
      </c>
      <c r="V28" s="87">
        <v>0.25098335949371836</v>
      </c>
      <c r="W28" s="87">
        <v>0.25313343133235505</v>
      </c>
      <c r="X28" s="87">
        <v>0.25776947796470173</v>
      </c>
      <c r="Y28" s="87">
        <v>0.26571656844779118</v>
      </c>
      <c r="Z28" s="87">
        <v>0.27381576639121813</v>
      </c>
      <c r="AA28" s="87">
        <v>0.2717794792302754</v>
      </c>
      <c r="AB28" s="87">
        <v>0.27205359349381358</v>
      </c>
      <c r="AC28" s="87">
        <v>0.26053467491407573</v>
      </c>
      <c r="AD28" s="87">
        <v>0.25955036728469905</v>
      </c>
      <c r="AE28" s="87">
        <v>0.26250898238675019</v>
      </c>
      <c r="AF28" s="87">
        <v>0.2537109455157332</v>
      </c>
      <c r="AG28" s="159">
        <v>0.24898282617878836</v>
      </c>
    </row>
    <row r="29" spans="2:43" x14ac:dyDescent="0.25">
      <c r="B29" s="68" t="s">
        <v>5</v>
      </c>
      <c r="C29" s="87">
        <v>0.73228415866598229</v>
      </c>
      <c r="D29" s="87">
        <v>0.73036358305663052</v>
      </c>
      <c r="E29" s="87">
        <v>0.73576733648623871</v>
      </c>
      <c r="F29" s="87">
        <v>0.73899945150416968</v>
      </c>
      <c r="G29" s="87">
        <v>0.73348195289424145</v>
      </c>
      <c r="H29" s="87">
        <v>0.71860959184669682</v>
      </c>
      <c r="I29" s="87">
        <v>0.72529400896350182</v>
      </c>
      <c r="J29" s="87">
        <v>0.7159711791072465</v>
      </c>
      <c r="K29" s="87">
        <v>0.71284074896973948</v>
      </c>
      <c r="L29" s="87">
        <v>0.71545427902733805</v>
      </c>
      <c r="M29" s="87">
        <v>0.71693921405858341</v>
      </c>
      <c r="N29" s="87">
        <v>0.70564009487699109</v>
      </c>
      <c r="O29" s="87">
        <v>0.71253295688098151</v>
      </c>
      <c r="P29" s="87">
        <v>0.72338895231438483</v>
      </c>
      <c r="Q29" s="159">
        <v>0.72944870620985858</v>
      </c>
      <c r="R29" s="77"/>
      <c r="S29" s="87">
        <v>0.26742439611580709</v>
      </c>
      <c r="T29" s="87">
        <v>0.26933277232969449</v>
      </c>
      <c r="U29" s="87">
        <v>0.26360343739137865</v>
      </c>
      <c r="V29" s="87">
        <v>0.26021275388490467</v>
      </c>
      <c r="W29" s="87">
        <v>0.26483798184599611</v>
      </c>
      <c r="X29" s="87">
        <v>0.27891954301092386</v>
      </c>
      <c r="Y29" s="87">
        <v>0.27274225863974449</v>
      </c>
      <c r="Z29" s="87">
        <v>0.28079510509896921</v>
      </c>
      <c r="AA29" s="87">
        <v>0.28083918647362704</v>
      </c>
      <c r="AB29" s="87">
        <v>0.27911030574210671</v>
      </c>
      <c r="AC29" s="87">
        <v>0.27879350114111351</v>
      </c>
      <c r="AD29" s="87">
        <v>0.29028469435126986</v>
      </c>
      <c r="AE29" s="87">
        <v>0.28442625551468353</v>
      </c>
      <c r="AF29" s="87">
        <v>0.27379375952926366</v>
      </c>
      <c r="AG29" s="159">
        <v>0.26909801602917588</v>
      </c>
    </row>
    <row r="30" spans="2:43" x14ac:dyDescent="0.25">
      <c r="B30" s="66" t="s">
        <v>6</v>
      </c>
      <c r="C30" s="87">
        <v>0.7402779176414086</v>
      </c>
      <c r="D30" s="87">
        <v>0.74352578871880481</v>
      </c>
      <c r="E30" s="87">
        <v>0.73735854324546779</v>
      </c>
      <c r="F30" s="87">
        <v>0.73771105031770212</v>
      </c>
      <c r="G30" s="87">
        <v>0.7331532945874234</v>
      </c>
      <c r="H30" s="87">
        <v>0.72682954588565574</v>
      </c>
      <c r="I30" s="87">
        <v>0.73432213332525942</v>
      </c>
      <c r="J30" s="87">
        <v>0.72659569512946176</v>
      </c>
      <c r="K30" s="87">
        <v>0.71400918562511395</v>
      </c>
      <c r="L30" s="87">
        <v>0.7179477987020213</v>
      </c>
      <c r="M30" s="87">
        <v>0.72512993787652391</v>
      </c>
      <c r="N30" s="87">
        <v>0.72805894199510357</v>
      </c>
      <c r="O30" s="87">
        <v>0.71788688059608674</v>
      </c>
      <c r="P30" s="87">
        <v>0.71962732913821281</v>
      </c>
      <c r="Q30" s="159">
        <v>0.72696004441437223</v>
      </c>
      <c r="R30" s="77"/>
      <c r="S30" s="87">
        <v>0.25854464576200287</v>
      </c>
      <c r="T30" s="87">
        <v>0.25641506121558588</v>
      </c>
      <c r="U30" s="87">
        <v>0.26264145675453221</v>
      </c>
      <c r="V30" s="87">
        <v>0.26169492190309313</v>
      </c>
      <c r="W30" s="87">
        <v>0.26534601868935037</v>
      </c>
      <c r="X30" s="87">
        <v>0.27176913008839487</v>
      </c>
      <c r="Y30" s="87">
        <v>0.26366775033494055</v>
      </c>
      <c r="Z30" s="87">
        <v>0.2717364251291372</v>
      </c>
      <c r="AA30" s="87">
        <v>0.28294778744423904</v>
      </c>
      <c r="AB30" s="87">
        <v>0.2789443714757559</v>
      </c>
      <c r="AC30" s="87">
        <v>0.27187933342761728</v>
      </c>
      <c r="AD30" s="87">
        <v>0.26914978539282947</v>
      </c>
      <c r="AE30" s="87">
        <v>0.28016721055377691</v>
      </c>
      <c r="AF30" s="87">
        <v>0.27838387408165222</v>
      </c>
      <c r="AG30" s="159">
        <v>0.27155788615347248</v>
      </c>
    </row>
    <row r="31" spans="2:43" x14ac:dyDescent="0.25">
      <c r="B31" s="66" t="s">
        <v>7</v>
      </c>
      <c r="C31" s="87">
        <v>0.74492411279372861</v>
      </c>
      <c r="D31" s="87">
        <v>0.74276234649025263</v>
      </c>
      <c r="E31" s="87">
        <v>0.74079930674807604</v>
      </c>
      <c r="F31" s="87">
        <v>0.7442293176013125</v>
      </c>
      <c r="G31" s="87">
        <v>0.742166642114376</v>
      </c>
      <c r="H31" s="87">
        <v>0.73256903493432024</v>
      </c>
      <c r="I31" s="87">
        <v>0.72985290926594915</v>
      </c>
      <c r="J31" s="87">
        <v>0.72471966795189202</v>
      </c>
      <c r="K31" s="87">
        <v>0.72410924402122789</v>
      </c>
      <c r="L31" s="87">
        <v>0.72185327929786991</v>
      </c>
      <c r="M31" s="87">
        <v>0.72057486486067868</v>
      </c>
      <c r="N31" s="87">
        <v>0.73390558599838929</v>
      </c>
      <c r="O31" s="87">
        <v>0.73167164180225464</v>
      </c>
      <c r="P31" s="87">
        <v>0.73231430609798254</v>
      </c>
      <c r="Q31" s="159">
        <v>0.74585786212378635</v>
      </c>
      <c r="R31" s="77"/>
      <c r="S31" s="87">
        <v>0.2541941063477734</v>
      </c>
      <c r="T31" s="87">
        <v>0.25643416620500853</v>
      </c>
      <c r="U31" s="87">
        <v>0.25892720854798701</v>
      </c>
      <c r="V31" s="87">
        <v>0.25488014560555111</v>
      </c>
      <c r="W31" s="87">
        <v>0.25548602436528967</v>
      </c>
      <c r="X31" s="87">
        <v>0.26648420025214525</v>
      </c>
      <c r="Y31" s="87">
        <v>0.26864373720970203</v>
      </c>
      <c r="Z31" s="87">
        <v>0.27265500827383432</v>
      </c>
      <c r="AA31" s="87">
        <v>0.27069414435094724</v>
      </c>
      <c r="AB31" s="87">
        <v>0.27346569579326274</v>
      </c>
      <c r="AC31" s="87">
        <v>0.27640947601567462</v>
      </c>
      <c r="AD31" s="87">
        <v>0.26320367953594487</v>
      </c>
      <c r="AE31" s="87">
        <v>0.26606579496332772</v>
      </c>
      <c r="AF31" s="87">
        <v>0.26570464023300455</v>
      </c>
      <c r="AG31" s="159">
        <v>0.25230062514511137</v>
      </c>
    </row>
    <row r="32" spans="2:43" x14ac:dyDescent="0.25">
      <c r="B32" s="66" t="s">
        <v>8</v>
      </c>
      <c r="C32" s="87">
        <v>0.74007295546369334</v>
      </c>
      <c r="D32" s="87">
        <v>0.74528099441989126</v>
      </c>
      <c r="E32" s="87">
        <v>0.73622006957561636</v>
      </c>
      <c r="F32" s="87">
        <v>0.7366398562808012</v>
      </c>
      <c r="G32" s="87">
        <v>0.73660384803296985</v>
      </c>
      <c r="H32" s="87">
        <v>0.73346374266538439</v>
      </c>
      <c r="I32" s="87">
        <v>0.72087974461072146</v>
      </c>
      <c r="J32" s="87">
        <v>0.72315626342080874</v>
      </c>
      <c r="K32" s="87">
        <v>0.72627352521023014</v>
      </c>
      <c r="L32" s="87">
        <v>0.73118197246360173</v>
      </c>
      <c r="M32" s="87">
        <v>0.72368426423982812</v>
      </c>
      <c r="N32" s="87">
        <v>0.73024701198947473</v>
      </c>
      <c r="O32" s="87">
        <v>0.73714047119213033</v>
      </c>
      <c r="P32" s="87">
        <v>0.72874451495274806</v>
      </c>
      <c r="Q32" s="159">
        <v>0.73877627134584856</v>
      </c>
      <c r="R32" s="77"/>
      <c r="S32" s="87">
        <v>0.25965991147700096</v>
      </c>
      <c r="T32" s="87">
        <v>0.25447631282184163</v>
      </c>
      <c r="U32" s="87">
        <v>0.2632187662618346</v>
      </c>
      <c r="V32" s="87">
        <v>0.26277596290684085</v>
      </c>
      <c r="W32" s="87">
        <v>0.26174101100484676</v>
      </c>
      <c r="X32" s="87">
        <v>0.26479253567827643</v>
      </c>
      <c r="Y32" s="87">
        <v>0.27791339410737642</v>
      </c>
      <c r="Z32" s="87">
        <v>0.27501356208042316</v>
      </c>
      <c r="AA32" s="87">
        <v>0.27050343185930165</v>
      </c>
      <c r="AB32" s="87">
        <v>0.26553832475816935</v>
      </c>
      <c r="AC32" s="87">
        <v>0.27392627226004329</v>
      </c>
      <c r="AD32" s="87">
        <v>0.26841109463406415</v>
      </c>
      <c r="AE32" s="87">
        <v>0.26124271580841479</v>
      </c>
      <c r="AF32" s="87">
        <v>0.27006536904142764</v>
      </c>
      <c r="AG32" s="159">
        <v>0.26054656398930415</v>
      </c>
    </row>
    <row r="33" spans="2:45" x14ac:dyDescent="0.25">
      <c r="B33" s="66" t="s">
        <v>9</v>
      </c>
      <c r="C33" s="87">
        <v>0.79222390463540804</v>
      </c>
      <c r="D33" s="87">
        <v>0.79052404986949854</v>
      </c>
      <c r="E33" s="87">
        <v>0.7977767837530424</v>
      </c>
      <c r="F33" s="87">
        <v>0.78945349269184173</v>
      </c>
      <c r="G33" s="87">
        <v>0.78413071751986996</v>
      </c>
      <c r="H33" s="87">
        <v>0.7713770254763973</v>
      </c>
      <c r="I33" s="87">
        <v>0.76419130781988265</v>
      </c>
      <c r="J33" s="87">
        <v>0.76428196268852699</v>
      </c>
      <c r="K33" s="87">
        <v>0.76354311201180103</v>
      </c>
      <c r="L33" s="87">
        <v>0.76944673984079215</v>
      </c>
      <c r="M33" s="87">
        <v>0.76310505883780178</v>
      </c>
      <c r="N33" s="87">
        <v>0.76960630580957357</v>
      </c>
      <c r="O33" s="87">
        <v>0.76862599600321257</v>
      </c>
      <c r="P33" s="87">
        <v>0.77522267817324075</v>
      </c>
      <c r="Q33" s="159">
        <v>0.77780200954606793</v>
      </c>
      <c r="R33" s="77"/>
      <c r="S33" s="87">
        <v>0.20606170713822658</v>
      </c>
      <c r="T33" s="87">
        <v>0.20833102748830795</v>
      </c>
      <c r="U33" s="87">
        <v>0.20149891948041354</v>
      </c>
      <c r="V33" s="87">
        <v>0.20882256055464143</v>
      </c>
      <c r="W33" s="87">
        <v>0.21390103472157618</v>
      </c>
      <c r="X33" s="87">
        <v>0.22605371201920846</v>
      </c>
      <c r="Y33" s="87">
        <v>0.23348630616923746</v>
      </c>
      <c r="Z33" s="87">
        <v>0.23171938641524589</v>
      </c>
      <c r="AA33" s="87">
        <v>0.23064274352966471</v>
      </c>
      <c r="AB33" s="87">
        <v>0.22504463345799466</v>
      </c>
      <c r="AC33" s="87">
        <v>0.2324585429128678</v>
      </c>
      <c r="AD33" s="87">
        <v>0.22481542577461169</v>
      </c>
      <c r="AE33" s="87">
        <v>0.22816346616338395</v>
      </c>
      <c r="AF33" s="87">
        <v>0.2219794804497599</v>
      </c>
      <c r="AG33" s="159">
        <v>0.21933434299835064</v>
      </c>
    </row>
    <row r="34" spans="2:45" x14ac:dyDescent="0.25">
      <c r="B34" s="66" t="s">
        <v>10</v>
      </c>
      <c r="C34" s="87">
        <v>0.72808485965964576</v>
      </c>
      <c r="D34" s="87">
        <v>0.73050456330463642</v>
      </c>
      <c r="E34" s="87">
        <v>0.72991061291154313</v>
      </c>
      <c r="F34" s="87">
        <v>0.73818219398887519</v>
      </c>
      <c r="G34" s="87">
        <v>0.72930723712866208</v>
      </c>
      <c r="H34" s="87">
        <v>0.71732145224463029</v>
      </c>
      <c r="I34" s="87">
        <v>0.7166768572302048</v>
      </c>
      <c r="J34" s="87">
        <v>0.72113489213114401</v>
      </c>
      <c r="K34" s="87">
        <v>0.71920568894355374</v>
      </c>
      <c r="L34" s="87">
        <v>0.71372861843974655</v>
      </c>
      <c r="M34" s="87">
        <v>0.71768196768196768</v>
      </c>
      <c r="N34" s="87">
        <v>0.71934480211613694</v>
      </c>
      <c r="O34" s="87">
        <v>0.72379446280822246</v>
      </c>
      <c r="P34" s="87">
        <v>0.72129342709801703</v>
      </c>
      <c r="Q34" s="159">
        <v>0.7148217138117211</v>
      </c>
      <c r="R34" s="77"/>
      <c r="S34" s="87">
        <v>0.271327531755998</v>
      </c>
      <c r="T34" s="87">
        <v>0.26898926272726437</v>
      </c>
      <c r="U34" s="87">
        <v>0.26968929702614136</v>
      </c>
      <c r="V34" s="87">
        <v>0.26143608908506288</v>
      </c>
      <c r="W34" s="87">
        <v>0.26968375998762945</v>
      </c>
      <c r="X34" s="87">
        <v>0.28159465023794017</v>
      </c>
      <c r="Y34" s="87">
        <v>0.2821695614533839</v>
      </c>
      <c r="Z34" s="87">
        <v>0.27749757068159736</v>
      </c>
      <c r="AA34" s="87">
        <v>0.27792772657690618</v>
      </c>
      <c r="AB34" s="87">
        <v>0.28386203812315697</v>
      </c>
      <c r="AC34" s="87">
        <v>0.279967638247893</v>
      </c>
      <c r="AD34" s="87">
        <v>0.27922225624524294</v>
      </c>
      <c r="AE34" s="87">
        <v>0.27518344210416495</v>
      </c>
      <c r="AF34" s="87">
        <v>0.27678216760232149</v>
      </c>
      <c r="AG34" s="159">
        <v>0.28363489455610658</v>
      </c>
    </row>
    <row r="35" spans="2:45" x14ac:dyDescent="0.25">
      <c r="B35" s="66" t="s">
        <v>11</v>
      </c>
      <c r="C35" s="87">
        <v>0.70769774774332328</v>
      </c>
      <c r="D35" s="87">
        <v>0.70592647644671047</v>
      </c>
      <c r="E35" s="87">
        <v>0.71082162982019947</v>
      </c>
      <c r="F35" s="87">
        <v>0.69928062180375472</v>
      </c>
      <c r="G35" s="87">
        <v>0.70951934027096009</v>
      </c>
      <c r="H35" s="87">
        <v>0.69487383651187706</v>
      </c>
      <c r="I35" s="87">
        <v>0.69450867374419545</v>
      </c>
      <c r="J35" s="87">
        <v>0.69902319124312928</v>
      </c>
      <c r="K35" s="87">
        <v>0.69679139588484063</v>
      </c>
      <c r="L35" s="87">
        <v>0.69016835864251813</v>
      </c>
      <c r="M35" s="87">
        <v>0.68768954991389519</v>
      </c>
      <c r="N35" s="87">
        <v>0.69182664803752147</v>
      </c>
      <c r="O35" s="87">
        <v>0.6869172549063064</v>
      </c>
      <c r="P35" s="87">
        <v>0.69022950695869512</v>
      </c>
      <c r="Q35" s="159">
        <v>0.69683549710677828</v>
      </c>
      <c r="R35" s="77"/>
      <c r="S35" s="87">
        <v>0.29167116856073627</v>
      </c>
      <c r="T35" s="87">
        <v>0.29397169824333086</v>
      </c>
      <c r="U35" s="87">
        <v>0.2885451965198248</v>
      </c>
      <c r="V35" s="87">
        <v>0.30043509323370421</v>
      </c>
      <c r="W35" s="87">
        <v>0.28915177694875321</v>
      </c>
      <c r="X35" s="87">
        <v>0.30403123376248486</v>
      </c>
      <c r="Y35" s="87">
        <v>0.30392445890688197</v>
      </c>
      <c r="Z35" s="87">
        <v>0.30011381765440054</v>
      </c>
      <c r="AA35" s="87">
        <v>0.29995704896773301</v>
      </c>
      <c r="AB35" s="87">
        <v>0.30636613300305487</v>
      </c>
      <c r="AC35" s="87">
        <v>0.30898520573102722</v>
      </c>
      <c r="AD35" s="87">
        <v>0.30594438413633801</v>
      </c>
      <c r="AE35" s="87">
        <v>0.31156200248962962</v>
      </c>
      <c r="AF35" s="87">
        <v>0.30823722738514847</v>
      </c>
      <c r="AG35" s="159">
        <v>0.30174321427502926</v>
      </c>
    </row>
    <row r="36" spans="2:45" x14ac:dyDescent="0.25">
      <c r="B36" s="66" t="s">
        <v>12</v>
      </c>
      <c r="C36" s="87">
        <v>0.7443330266579653</v>
      </c>
      <c r="D36" s="87">
        <v>0.7333524851794273</v>
      </c>
      <c r="E36" s="87">
        <v>0.73875333473217231</v>
      </c>
      <c r="F36" s="87">
        <v>0.73158970131326428</v>
      </c>
      <c r="G36" s="87">
        <v>0.73511641943703598</v>
      </c>
      <c r="H36" s="87">
        <v>0.72267053727459196</v>
      </c>
      <c r="I36" s="87">
        <v>0.71126442324460637</v>
      </c>
      <c r="J36" s="87">
        <v>0.72066591035010419</v>
      </c>
      <c r="K36" s="87">
        <v>0.71896893579050392</v>
      </c>
      <c r="L36" s="87">
        <v>0.71328294986343221</v>
      </c>
      <c r="M36" s="87">
        <v>0.71631572335903537</v>
      </c>
      <c r="N36" s="87">
        <v>0.71809797399455699</v>
      </c>
      <c r="O36" s="87">
        <v>0.71838828755552775</v>
      </c>
      <c r="P36" s="87">
        <v>0.71640226773725091</v>
      </c>
      <c r="Q36" s="159">
        <v>0.72071105909183109</v>
      </c>
      <c r="R36" s="77"/>
      <c r="S36" s="87">
        <v>0.25488521705702566</v>
      </c>
      <c r="T36" s="87">
        <v>0.26598427476784703</v>
      </c>
      <c r="U36" s="87">
        <v>0.26080603099427474</v>
      </c>
      <c r="V36" s="87">
        <v>0.26742782512857105</v>
      </c>
      <c r="W36" s="87">
        <v>0.26320069456213746</v>
      </c>
      <c r="X36" s="87">
        <v>0.27517957485056305</v>
      </c>
      <c r="Y36" s="87">
        <v>0.28559502850149898</v>
      </c>
      <c r="Z36" s="87">
        <v>0.27659024351634437</v>
      </c>
      <c r="AA36" s="87">
        <v>0.27480719870934489</v>
      </c>
      <c r="AB36" s="87">
        <v>0.27988504583121154</v>
      </c>
      <c r="AC36" s="87">
        <v>0.27774320665295277</v>
      </c>
      <c r="AD36" s="87">
        <v>0.27645196114726905</v>
      </c>
      <c r="AE36" s="87">
        <v>0.27848057662389886</v>
      </c>
      <c r="AF36" s="87">
        <v>0.28086461973395677</v>
      </c>
      <c r="AG36" s="159">
        <v>0.27680211171475405</v>
      </c>
    </row>
    <row r="37" spans="2:45" x14ac:dyDescent="0.25">
      <c r="B37" s="66" t="s">
        <v>13</v>
      </c>
      <c r="C37" s="87">
        <v>0.74759609177131525</v>
      </c>
      <c r="D37" s="87">
        <v>0.74530294590020718</v>
      </c>
      <c r="E37" s="87">
        <v>0.74670477929490042</v>
      </c>
      <c r="F37" s="87">
        <v>0.75021303027985986</v>
      </c>
      <c r="G37" s="87">
        <v>0.75106776326704749</v>
      </c>
      <c r="H37" s="87">
        <v>0.73397007060373398</v>
      </c>
      <c r="I37" s="87">
        <v>0.72564337273352297</v>
      </c>
      <c r="J37" s="87">
        <v>0.71870304036785848</v>
      </c>
      <c r="K37" s="87">
        <v>0.71483320345360724</v>
      </c>
      <c r="L37" s="87">
        <v>0.72278942686693515</v>
      </c>
      <c r="M37" s="87">
        <v>0.72592547652021533</v>
      </c>
      <c r="N37" s="87">
        <v>0.72474187166852178</v>
      </c>
      <c r="O37" s="87">
        <v>0.7285878854448522</v>
      </c>
      <c r="P37" s="87">
        <v>0.726299651905843</v>
      </c>
      <c r="Q37" s="159">
        <v>0.73014675795591044</v>
      </c>
      <c r="R37" s="77"/>
      <c r="S37" s="87">
        <v>0.25204197447772714</v>
      </c>
      <c r="T37" s="87">
        <v>0.25416481692546766</v>
      </c>
      <c r="U37" s="87">
        <v>0.25267461582646006</v>
      </c>
      <c r="V37" s="87">
        <v>0.24890134707657818</v>
      </c>
      <c r="W37" s="87">
        <v>0.24776374108222132</v>
      </c>
      <c r="X37" s="87">
        <v>0.26454463961744101</v>
      </c>
      <c r="Y37" s="87">
        <v>0.2726784561308595</v>
      </c>
      <c r="Z37" s="87">
        <v>0.27937241021227421</v>
      </c>
      <c r="AA37" s="87">
        <v>0.28075142227352146</v>
      </c>
      <c r="AB37" s="87">
        <v>0.27229748115520913</v>
      </c>
      <c r="AC37" s="87">
        <v>0.27182935304634198</v>
      </c>
      <c r="AD37" s="87">
        <v>0.27182844441720011</v>
      </c>
      <c r="AE37" s="87">
        <v>0.26952990749706263</v>
      </c>
      <c r="AF37" s="87">
        <v>0.27080202575722506</v>
      </c>
      <c r="AG37" s="159">
        <v>0.26770815852046559</v>
      </c>
    </row>
    <row r="38" spans="2:45" x14ac:dyDescent="0.25">
      <c r="B38" s="66" t="s">
        <v>14</v>
      </c>
      <c r="C38" s="87">
        <v>0.77469186096668219</v>
      </c>
      <c r="D38" s="87">
        <v>0.79124651079345476</v>
      </c>
      <c r="E38" s="87">
        <v>0.78287728596283346</v>
      </c>
      <c r="F38" s="87">
        <v>0.78186325139433999</v>
      </c>
      <c r="G38" s="87">
        <v>0.76401286262719292</v>
      </c>
      <c r="H38" s="87">
        <v>0.76434547781836348</v>
      </c>
      <c r="I38" s="87">
        <v>0.76548930551214256</v>
      </c>
      <c r="J38" s="87">
        <v>0.7529779669861435</v>
      </c>
      <c r="K38" s="87">
        <v>0.73930402214417679</v>
      </c>
      <c r="L38" s="87">
        <v>0.74638207166006976</v>
      </c>
      <c r="M38" s="87">
        <v>0.75439657801055837</v>
      </c>
      <c r="N38" s="87">
        <v>0.7531447530938945</v>
      </c>
      <c r="O38" s="87">
        <v>0.74772500036226108</v>
      </c>
      <c r="P38" s="87">
        <v>0.73378876327091502</v>
      </c>
      <c r="Q38" s="159">
        <v>0.75080072315857005</v>
      </c>
      <c r="R38" s="77"/>
      <c r="S38" s="87">
        <v>0.22447146333347484</v>
      </c>
      <c r="T38" s="87">
        <v>0.20814667067694564</v>
      </c>
      <c r="U38" s="87">
        <v>0.21614000606737901</v>
      </c>
      <c r="V38" s="87">
        <v>0.21657058083416275</v>
      </c>
      <c r="W38" s="87">
        <v>0.23287922495873006</v>
      </c>
      <c r="X38" s="87">
        <v>0.23488443487038599</v>
      </c>
      <c r="Y38" s="87">
        <v>0.23234947021937574</v>
      </c>
      <c r="Z38" s="87">
        <v>0.24577315768990601</v>
      </c>
      <c r="AA38" s="87">
        <v>0.2474031665163906</v>
      </c>
      <c r="AB38" s="87">
        <v>0.24795026601407205</v>
      </c>
      <c r="AC38" s="87">
        <v>0.23947190855754524</v>
      </c>
      <c r="AD38" s="87">
        <v>0.24064929403501975</v>
      </c>
      <c r="AE38" s="87">
        <v>0.24478585539503364</v>
      </c>
      <c r="AF38" s="87">
        <v>0.26066068436480799</v>
      </c>
      <c r="AG38" s="159">
        <v>0.24626348632413833</v>
      </c>
    </row>
    <row r="39" spans="2:45" ht="18" customHeight="1" x14ac:dyDescent="0.25">
      <c r="B39" s="69" t="s">
        <v>15</v>
      </c>
      <c r="C39" s="88">
        <v>0.74531300865884564</v>
      </c>
      <c r="D39" s="88">
        <v>0.74591440651676078</v>
      </c>
      <c r="E39" s="88">
        <v>0.74572708121058573</v>
      </c>
      <c r="F39" s="88">
        <v>0.74503594601123457</v>
      </c>
      <c r="G39" s="88">
        <v>0.74235724190092023</v>
      </c>
      <c r="H39" s="88">
        <v>0.73208442358544112</v>
      </c>
      <c r="I39" s="88">
        <v>0.72853806070890026</v>
      </c>
      <c r="J39" s="88">
        <v>0.72652870864168795</v>
      </c>
      <c r="K39" s="88">
        <v>0.72370948764935394</v>
      </c>
      <c r="L39" s="88">
        <v>0.72509784784701425</v>
      </c>
      <c r="M39" s="88">
        <v>0.72665047372505032</v>
      </c>
      <c r="N39" s="88">
        <v>0.72876839294632911</v>
      </c>
      <c r="O39" s="88">
        <v>0.72971810164168993</v>
      </c>
      <c r="P39" s="88">
        <v>0.73100247462880563</v>
      </c>
      <c r="Q39" s="161">
        <v>0.73601096263722654</v>
      </c>
      <c r="R39" s="80"/>
      <c r="S39" s="88">
        <v>0.25395026876522681</v>
      </c>
      <c r="T39" s="88">
        <v>0.25358027961839164</v>
      </c>
      <c r="U39" s="88">
        <v>0.25378122160107952</v>
      </c>
      <c r="V39" s="88">
        <v>0.25412149173394849</v>
      </c>
      <c r="W39" s="88">
        <v>0.25601663935459473</v>
      </c>
      <c r="X39" s="88">
        <v>0.26622229375199014</v>
      </c>
      <c r="Y39" s="88">
        <v>0.26963095144043664</v>
      </c>
      <c r="Z39" s="88">
        <v>0.27116556332194619</v>
      </c>
      <c r="AA39" s="88">
        <v>0.27131076429976941</v>
      </c>
      <c r="AB39" s="88">
        <v>0.27038952603335653</v>
      </c>
      <c r="AC39" s="88">
        <v>0.26986274036737329</v>
      </c>
      <c r="AD39" s="88">
        <v>0.26804247185831187</v>
      </c>
      <c r="AE39" s="88">
        <v>0.2678905898814159</v>
      </c>
      <c r="AF39" s="88">
        <v>0.26675133105034243</v>
      </c>
      <c r="AG39" s="161">
        <v>0.26218162674387996</v>
      </c>
    </row>
    <row r="40" spans="2:45" x14ac:dyDescent="0.25">
      <c r="B40" s="69"/>
      <c r="C40" s="88"/>
      <c r="D40" s="88"/>
      <c r="E40" s="88"/>
      <c r="F40" s="88"/>
      <c r="G40" s="88"/>
      <c r="H40" s="88"/>
      <c r="I40" s="88"/>
      <c r="J40" s="88"/>
      <c r="K40" s="88"/>
      <c r="L40" s="88"/>
      <c r="M40" s="88"/>
      <c r="N40" s="88"/>
      <c r="O40" s="88"/>
      <c r="P40" s="88"/>
      <c r="Q40" s="161"/>
      <c r="R40" s="80"/>
      <c r="S40" s="88"/>
      <c r="T40" s="88"/>
      <c r="U40" s="88"/>
      <c r="V40" s="88"/>
      <c r="W40" s="88"/>
      <c r="X40" s="88"/>
      <c r="Y40" s="88"/>
      <c r="Z40" s="88"/>
      <c r="AA40" s="88"/>
      <c r="AB40" s="88"/>
      <c r="AC40" s="88"/>
      <c r="AD40" s="88"/>
      <c r="AE40" s="88"/>
      <c r="AF40" s="88"/>
      <c r="AG40" s="161"/>
    </row>
    <row r="41" spans="2:45" x14ac:dyDescent="0.25">
      <c r="B41" s="18"/>
      <c r="C41" s="5"/>
      <c r="D41" s="5"/>
      <c r="E41" s="5"/>
      <c r="F41" s="5"/>
      <c r="G41" s="5"/>
      <c r="H41" s="5"/>
      <c r="I41" s="5"/>
      <c r="J41" s="5"/>
      <c r="K41" s="5"/>
      <c r="L41" s="5"/>
      <c r="M41" s="5"/>
      <c r="N41" s="5"/>
      <c r="O41" s="5"/>
      <c r="P41" s="5"/>
      <c r="Q41" s="140"/>
      <c r="R41" s="5"/>
      <c r="S41" s="5"/>
      <c r="T41" s="5"/>
      <c r="U41" s="5"/>
      <c r="V41" s="5"/>
      <c r="W41" s="5"/>
      <c r="X41" s="5"/>
      <c r="Y41" s="5"/>
      <c r="Z41" s="5"/>
      <c r="AA41" s="5"/>
      <c r="AB41" s="5"/>
      <c r="AC41" s="5"/>
      <c r="AD41" s="5"/>
      <c r="AE41" s="5"/>
      <c r="AF41" s="5"/>
      <c r="AG41" s="140"/>
    </row>
    <row r="42" spans="2:45" ht="18" x14ac:dyDescent="0.35">
      <c r="B42" s="60" t="s">
        <v>16</v>
      </c>
      <c r="C42" s="61"/>
      <c r="D42" s="61"/>
      <c r="E42" s="61"/>
      <c r="F42" s="61"/>
      <c r="G42" s="61"/>
      <c r="H42" s="61"/>
      <c r="I42" s="61"/>
      <c r="J42" s="61"/>
      <c r="K42" s="61"/>
      <c r="L42" s="61"/>
      <c r="M42" s="61"/>
      <c r="N42" s="61"/>
      <c r="O42" s="61"/>
      <c r="P42" s="61"/>
      <c r="Q42" s="143"/>
      <c r="R42" s="61"/>
      <c r="S42" s="61"/>
      <c r="T42" s="61"/>
      <c r="U42" s="61"/>
      <c r="V42" s="61"/>
      <c r="W42" s="61"/>
      <c r="X42" s="61"/>
      <c r="Y42" s="61"/>
      <c r="Z42" s="61"/>
      <c r="AA42" s="61"/>
      <c r="AB42" s="61"/>
      <c r="AC42" s="61"/>
      <c r="AD42" s="61"/>
      <c r="AE42" s="62"/>
      <c r="AF42" s="62"/>
      <c r="AG42" s="144"/>
    </row>
    <row r="43" spans="2:45" x14ac:dyDescent="0.25">
      <c r="B43" s="81"/>
      <c r="C43" s="82"/>
      <c r="D43" s="82"/>
      <c r="E43" s="82"/>
      <c r="F43" s="82"/>
      <c r="G43" s="82"/>
      <c r="H43" s="82"/>
      <c r="I43" s="82"/>
      <c r="J43" s="82"/>
      <c r="K43" s="82"/>
      <c r="L43" s="82"/>
      <c r="M43" s="82"/>
      <c r="N43" s="82"/>
      <c r="O43" s="82"/>
      <c r="P43" s="82"/>
      <c r="Q43" s="141"/>
      <c r="R43" s="82"/>
      <c r="S43" s="82"/>
      <c r="T43" s="82"/>
      <c r="U43" s="82"/>
      <c r="V43" s="82"/>
      <c r="W43" s="82"/>
      <c r="X43" s="82"/>
      <c r="Y43" s="82"/>
      <c r="Z43" s="82"/>
      <c r="AA43" s="82"/>
      <c r="AB43" s="82"/>
      <c r="AC43" s="82"/>
      <c r="AD43" s="82"/>
      <c r="AE43" s="81"/>
      <c r="AF43" s="81"/>
      <c r="AG43" s="142"/>
    </row>
    <row r="44" spans="2:45" ht="15.6" x14ac:dyDescent="0.3">
      <c r="B44" s="136" t="s">
        <v>109</v>
      </c>
      <c r="C44" s="63"/>
      <c r="D44" s="63"/>
      <c r="E44" s="63"/>
      <c r="F44" s="63"/>
      <c r="G44" s="63"/>
      <c r="H44" s="63"/>
      <c r="I44" s="63"/>
      <c r="J44" s="63"/>
      <c r="K44" s="63"/>
      <c r="L44" s="63"/>
      <c r="M44" s="63"/>
      <c r="N44" s="63"/>
      <c r="O44" s="63"/>
      <c r="P44" s="63"/>
      <c r="Q44" s="150"/>
      <c r="R44" s="63"/>
      <c r="S44" s="63"/>
      <c r="T44" s="63"/>
      <c r="U44" s="63"/>
      <c r="V44" s="63"/>
      <c r="W44" s="63"/>
      <c r="X44" s="63"/>
      <c r="Y44" s="63"/>
      <c r="Z44" s="63"/>
      <c r="AA44" s="63"/>
      <c r="AB44" s="63"/>
      <c r="AC44" s="63"/>
      <c r="AD44" s="63"/>
      <c r="AE44" s="64"/>
      <c r="AF44" s="64"/>
      <c r="AG44" s="151"/>
    </row>
    <row r="45" spans="2:45" x14ac:dyDescent="0.25">
      <c r="B45" s="85"/>
      <c r="C45" s="65"/>
      <c r="D45" s="65"/>
      <c r="E45" s="65"/>
      <c r="F45" s="65"/>
      <c r="G45" s="65"/>
      <c r="H45" s="65"/>
      <c r="I45" s="65"/>
      <c r="J45" s="65"/>
      <c r="K45" s="65"/>
      <c r="L45" s="65"/>
      <c r="M45" s="65"/>
      <c r="N45" s="65"/>
      <c r="O45" s="65"/>
      <c r="P45" s="65"/>
      <c r="Q45" s="152"/>
      <c r="R45" s="65"/>
      <c r="S45" s="65"/>
      <c r="T45" s="65"/>
      <c r="U45" s="65"/>
      <c r="V45" s="65"/>
      <c r="W45" s="65"/>
      <c r="X45" s="65"/>
      <c r="Y45" s="65"/>
      <c r="Z45" s="65"/>
      <c r="AA45" s="65"/>
      <c r="AB45" s="65"/>
      <c r="AC45" s="65"/>
      <c r="AD45" s="65"/>
      <c r="AE45" s="85"/>
      <c r="AF45" s="85"/>
      <c r="AG45" s="160"/>
    </row>
    <row r="46" spans="2:45" x14ac:dyDescent="0.25">
      <c r="B46" s="85"/>
      <c r="C46" s="180" t="s">
        <v>1</v>
      </c>
      <c r="D46" s="180"/>
      <c r="E46" s="180"/>
      <c r="F46" s="180"/>
      <c r="G46" s="180"/>
      <c r="H46" s="180"/>
      <c r="I46" s="180"/>
      <c r="J46" s="180"/>
      <c r="K46" s="180"/>
      <c r="L46" s="180"/>
      <c r="M46" s="180"/>
      <c r="N46" s="180"/>
      <c r="O46" s="180"/>
      <c r="P46" s="180"/>
      <c r="Q46" s="180"/>
      <c r="R46" s="65"/>
      <c r="S46" s="180" t="s">
        <v>2</v>
      </c>
      <c r="T46" s="180"/>
      <c r="U46" s="180"/>
      <c r="V46" s="180"/>
      <c r="W46" s="180"/>
      <c r="X46" s="180"/>
      <c r="Y46" s="180"/>
      <c r="Z46" s="180"/>
      <c r="AA46" s="180"/>
      <c r="AB46" s="180"/>
      <c r="AC46" s="180"/>
      <c r="AD46" s="180"/>
      <c r="AE46" s="180"/>
      <c r="AF46" s="180"/>
      <c r="AG46" s="180"/>
      <c r="AH46" s="14"/>
      <c r="AI46" s="14"/>
      <c r="AJ46" s="14"/>
      <c r="AK46" s="14"/>
    </row>
    <row r="47" spans="2:45" x14ac:dyDescent="0.25">
      <c r="B47" s="65"/>
      <c r="C47" s="152" t="s">
        <v>81</v>
      </c>
      <c r="D47" s="152" t="s">
        <v>82</v>
      </c>
      <c r="E47" s="152" t="s">
        <v>83</v>
      </c>
      <c r="F47" s="152" t="s">
        <v>84</v>
      </c>
      <c r="G47" s="152" t="s">
        <v>85</v>
      </c>
      <c r="H47" s="152" t="s">
        <v>86</v>
      </c>
      <c r="I47" s="152" t="s">
        <v>87</v>
      </c>
      <c r="J47" s="152" t="s">
        <v>88</v>
      </c>
      <c r="K47" s="152" t="s">
        <v>89</v>
      </c>
      <c r="L47" s="152" t="s">
        <v>90</v>
      </c>
      <c r="M47" s="152" t="s">
        <v>91</v>
      </c>
      <c r="N47" s="152" t="s">
        <v>92</v>
      </c>
      <c r="O47" s="152" t="s">
        <v>93</v>
      </c>
      <c r="P47" s="152" t="s">
        <v>94</v>
      </c>
      <c r="Q47" s="152" t="s">
        <v>95</v>
      </c>
      <c r="R47" s="65"/>
      <c r="S47" s="152" t="s">
        <v>81</v>
      </c>
      <c r="T47" s="152" t="s">
        <v>82</v>
      </c>
      <c r="U47" s="152" t="s">
        <v>83</v>
      </c>
      <c r="V47" s="152" t="s">
        <v>84</v>
      </c>
      <c r="W47" s="152" t="s">
        <v>85</v>
      </c>
      <c r="X47" s="152" t="s">
        <v>86</v>
      </c>
      <c r="Y47" s="152" t="s">
        <v>87</v>
      </c>
      <c r="Z47" s="152" t="s">
        <v>88</v>
      </c>
      <c r="AA47" s="152" t="s">
        <v>89</v>
      </c>
      <c r="AB47" s="152" t="s">
        <v>90</v>
      </c>
      <c r="AC47" s="152" t="s">
        <v>91</v>
      </c>
      <c r="AD47" s="152" t="s">
        <v>92</v>
      </c>
      <c r="AE47" s="152" t="s">
        <v>93</v>
      </c>
      <c r="AF47" s="152" t="s">
        <v>94</v>
      </c>
      <c r="AG47" s="152" t="s">
        <v>95</v>
      </c>
      <c r="AH47" s="14"/>
      <c r="AI47" s="14"/>
      <c r="AJ47" s="14"/>
      <c r="AK47" s="14"/>
      <c r="AL47" s="14"/>
      <c r="AM47" s="14"/>
      <c r="AN47" s="14"/>
      <c r="AO47" s="14"/>
      <c r="AP47" s="14"/>
      <c r="AQ47" s="14"/>
      <c r="AR47" s="14"/>
      <c r="AS47" s="14"/>
    </row>
    <row r="48" spans="2:45" x14ac:dyDescent="0.25">
      <c r="B48" s="66" t="s">
        <v>3</v>
      </c>
      <c r="C48" s="83">
        <v>535.77499999999998</v>
      </c>
      <c r="D48" s="83">
        <v>536.65800000000002</v>
      </c>
      <c r="E48" s="83">
        <v>542.08699999999999</v>
      </c>
      <c r="F48" s="83">
        <v>551.221</v>
      </c>
      <c r="G48" s="83">
        <v>542.42999999999995</v>
      </c>
      <c r="H48" s="83">
        <v>514.20699999999999</v>
      </c>
      <c r="I48" s="83">
        <v>519.24699999999996</v>
      </c>
      <c r="J48" s="83">
        <v>506.73200000000003</v>
      </c>
      <c r="K48" s="83">
        <v>503.26600000000002</v>
      </c>
      <c r="L48" s="83">
        <v>521.43700000000001</v>
      </c>
      <c r="M48" s="83">
        <v>532.09400000000005</v>
      </c>
      <c r="N48" s="83">
        <v>523.00300000000004</v>
      </c>
      <c r="O48" s="83">
        <v>537.34199999999998</v>
      </c>
      <c r="P48" s="83">
        <v>530.74900000000002</v>
      </c>
      <c r="Q48" s="154">
        <v>539.23900000000003</v>
      </c>
      <c r="R48" s="72"/>
      <c r="S48" s="83">
        <v>59.9</v>
      </c>
      <c r="T48" s="83">
        <v>63.308999999999997</v>
      </c>
      <c r="U48" s="83">
        <v>67.632000000000005</v>
      </c>
      <c r="V48" s="83">
        <v>60.82</v>
      </c>
      <c r="W48" s="83">
        <v>62.258000000000003</v>
      </c>
      <c r="X48" s="83">
        <v>66.093999999999994</v>
      </c>
      <c r="Y48" s="83">
        <v>66.47</v>
      </c>
      <c r="Z48" s="83">
        <v>76.754999999999995</v>
      </c>
      <c r="AA48" s="83">
        <v>79.67</v>
      </c>
      <c r="AB48" s="83">
        <v>74.007000000000005</v>
      </c>
      <c r="AC48" s="83">
        <v>72.444000000000003</v>
      </c>
      <c r="AD48" s="83">
        <v>88.081999999999994</v>
      </c>
      <c r="AE48" s="83">
        <v>80.551000000000002</v>
      </c>
      <c r="AF48" s="83">
        <v>85.741</v>
      </c>
      <c r="AG48" s="154">
        <v>82.691999999999993</v>
      </c>
      <c r="AH48" s="14"/>
      <c r="AI48" s="14"/>
      <c r="AJ48" s="14"/>
      <c r="AK48" s="14"/>
      <c r="AL48" s="14"/>
      <c r="AM48" s="14"/>
      <c r="AN48" s="14"/>
      <c r="AO48" s="14"/>
      <c r="AP48" s="14"/>
      <c r="AQ48" s="14"/>
      <c r="AR48" s="14"/>
      <c r="AS48" s="14"/>
    </row>
    <row r="49" spans="2:45" x14ac:dyDescent="0.25">
      <c r="B49" s="66" t="s">
        <v>4</v>
      </c>
      <c r="C49" s="83">
        <v>1518.9069999999999</v>
      </c>
      <c r="D49" s="83">
        <v>1510.9459999999999</v>
      </c>
      <c r="E49" s="83">
        <v>1521.373</v>
      </c>
      <c r="F49" s="83">
        <v>1519.6369999999999</v>
      </c>
      <c r="G49" s="83">
        <v>1497.4079999999999</v>
      </c>
      <c r="H49" s="83">
        <v>1451.7570000000001</v>
      </c>
      <c r="I49" s="83">
        <v>1464.809</v>
      </c>
      <c r="J49" s="83">
        <v>1429.4839999999999</v>
      </c>
      <c r="K49" s="83">
        <v>1441.43</v>
      </c>
      <c r="L49" s="83">
        <v>1436.665</v>
      </c>
      <c r="M49" s="83">
        <v>1485.825</v>
      </c>
      <c r="N49" s="83">
        <v>1512.4590000000001</v>
      </c>
      <c r="O49" s="83">
        <v>1516.1420000000001</v>
      </c>
      <c r="P49" s="83">
        <v>1558.92</v>
      </c>
      <c r="Q49" s="154">
        <v>1574.095</v>
      </c>
      <c r="R49" s="72"/>
      <c r="S49" s="83">
        <v>160.02600000000001</v>
      </c>
      <c r="T49" s="83">
        <v>167.89</v>
      </c>
      <c r="U49" s="83">
        <v>178.08600000000001</v>
      </c>
      <c r="V49" s="83">
        <v>189.70599999999999</v>
      </c>
      <c r="W49" s="83">
        <v>182.483</v>
      </c>
      <c r="X49" s="83">
        <v>201.94900000000001</v>
      </c>
      <c r="Y49" s="83">
        <v>215.4</v>
      </c>
      <c r="Z49" s="83">
        <v>228.048</v>
      </c>
      <c r="AA49" s="83">
        <v>228.108</v>
      </c>
      <c r="AB49" s="83">
        <v>237.90100000000001</v>
      </c>
      <c r="AC49" s="83">
        <v>220.76900000000001</v>
      </c>
      <c r="AD49" s="83">
        <v>236.45</v>
      </c>
      <c r="AE49" s="83">
        <v>237.428</v>
      </c>
      <c r="AF49" s="83">
        <v>229.489</v>
      </c>
      <c r="AG49" s="154">
        <v>240.749</v>
      </c>
      <c r="AH49" s="14"/>
      <c r="AI49" s="14"/>
      <c r="AJ49" s="14"/>
      <c r="AK49" s="14"/>
      <c r="AL49" s="14"/>
      <c r="AM49" s="14"/>
      <c r="AN49" s="14"/>
      <c r="AO49" s="14"/>
      <c r="AP49" s="14"/>
      <c r="AQ49" s="14"/>
      <c r="AR49" s="14"/>
      <c r="AS49" s="14"/>
    </row>
    <row r="50" spans="2:45" x14ac:dyDescent="0.25">
      <c r="B50" s="68" t="s">
        <v>5</v>
      </c>
      <c r="C50" s="83">
        <v>1147.6659999999999</v>
      </c>
      <c r="D50" s="83">
        <v>1160.066</v>
      </c>
      <c r="E50" s="83">
        <v>1168.6869999999999</v>
      </c>
      <c r="F50" s="83">
        <v>1175.0229999999999</v>
      </c>
      <c r="G50" s="83">
        <v>1139.98</v>
      </c>
      <c r="H50" s="83">
        <v>1087.873</v>
      </c>
      <c r="I50" s="83">
        <v>1094.212</v>
      </c>
      <c r="J50" s="83">
        <v>1079.171</v>
      </c>
      <c r="K50" s="83">
        <v>1108.489</v>
      </c>
      <c r="L50" s="83">
        <v>1113.1099999999999</v>
      </c>
      <c r="M50" s="83">
        <v>1129.1379999999999</v>
      </c>
      <c r="N50" s="83">
        <v>1149.896</v>
      </c>
      <c r="O50" s="83">
        <v>1158.6590000000001</v>
      </c>
      <c r="P50" s="83">
        <v>1178</v>
      </c>
      <c r="Q50" s="154">
        <v>1182.5039999999999</v>
      </c>
      <c r="R50" s="72"/>
      <c r="S50" s="83">
        <v>133.36199999999999</v>
      </c>
      <c r="T50" s="83">
        <v>131.47499999999999</v>
      </c>
      <c r="U50" s="83">
        <v>137.25800000000001</v>
      </c>
      <c r="V50" s="83">
        <v>139.148</v>
      </c>
      <c r="W50" s="83">
        <v>147.41399999999999</v>
      </c>
      <c r="X50" s="83">
        <v>156.31200000000001</v>
      </c>
      <c r="Y50" s="83">
        <v>161.03299999999999</v>
      </c>
      <c r="Z50" s="83">
        <v>158.79499999999999</v>
      </c>
      <c r="AA50" s="83">
        <v>171.76</v>
      </c>
      <c r="AB50" s="83">
        <v>173.84399999999999</v>
      </c>
      <c r="AC50" s="83">
        <v>177.08500000000001</v>
      </c>
      <c r="AD50" s="83">
        <v>188.42599999999999</v>
      </c>
      <c r="AE50" s="83">
        <v>195.494</v>
      </c>
      <c r="AF50" s="83">
        <v>186.399</v>
      </c>
      <c r="AG50" s="154">
        <v>183.559</v>
      </c>
      <c r="AH50" s="14"/>
      <c r="AI50" s="14"/>
      <c r="AJ50" s="14"/>
      <c r="AK50" s="14"/>
      <c r="AL50" s="14"/>
      <c r="AM50" s="14"/>
      <c r="AN50" s="14"/>
      <c r="AO50" s="14"/>
      <c r="AP50" s="14"/>
      <c r="AQ50" s="14"/>
      <c r="AR50" s="14"/>
      <c r="AS50" s="14"/>
    </row>
    <row r="51" spans="2:45" x14ac:dyDescent="0.25">
      <c r="B51" s="66" t="s">
        <v>6</v>
      </c>
      <c r="C51" s="83">
        <v>1011.984</v>
      </c>
      <c r="D51" s="83">
        <v>1032.095</v>
      </c>
      <c r="E51" s="83">
        <v>1036.7360000000001</v>
      </c>
      <c r="F51" s="83">
        <v>1041.0530000000001</v>
      </c>
      <c r="G51" s="83">
        <v>1007.865</v>
      </c>
      <c r="H51" s="83">
        <v>986.25699999999995</v>
      </c>
      <c r="I51" s="83">
        <v>996.94600000000003</v>
      </c>
      <c r="J51" s="83">
        <v>997.55499999999995</v>
      </c>
      <c r="K51" s="83">
        <v>983.60900000000004</v>
      </c>
      <c r="L51" s="83">
        <v>988.47500000000002</v>
      </c>
      <c r="M51" s="83">
        <v>1029.066</v>
      </c>
      <c r="N51" s="83">
        <v>1053.7370000000001</v>
      </c>
      <c r="O51" s="83">
        <v>1038.7429999999999</v>
      </c>
      <c r="P51" s="83">
        <v>1062.1130000000001</v>
      </c>
      <c r="Q51" s="154">
        <v>1058.982</v>
      </c>
      <c r="R51" s="72"/>
      <c r="S51" s="83">
        <v>108.068</v>
      </c>
      <c r="T51" s="83">
        <v>109.29300000000001</v>
      </c>
      <c r="U51" s="83">
        <v>111.617</v>
      </c>
      <c r="V51" s="83">
        <v>122.267</v>
      </c>
      <c r="W51" s="83">
        <v>138.078</v>
      </c>
      <c r="X51" s="83">
        <v>137.63300000000001</v>
      </c>
      <c r="Y51" s="83">
        <v>128.72800000000001</v>
      </c>
      <c r="Z51" s="83">
        <v>145.06899999999999</v>
      </c>
      <c r="AA51" s="83">
        <v>151.45699999999999</v>
      </c>
      <c r="AB51" s="83">
        <v>147.37799999999999</v>
      </c>
      <c r="AC51" s="83">
        <v>154.642</v>
      </c>
      <c r="AD51" s="83">
        <v>148.63200000000001</v>
      </c>
      <c r="AE51" s="83">
        <v>154.95500000000001</v>
      </c>
      <c r="AF51" s="83">
        <v>156.739</v>
      </c>
      <c r="AG51" s="154">
        <v>165.01499999999999</v>
      </c>
      <c r="AH51" s="14"/>
      <c r="AI51" s="14"/>
      <c r="AJ51" s="14"/>
      <c r="AK51" s="14"/>
      <c r="AL51" s="14"/>
      <c r="AM51" s="14"/>
      <c r="AN51" s="14"/>
      <c r="AO51" s="14"/>
      <c r="AP51" s="14"/>
      <c r="AQ51" s="14"/>
      <c r="AR51" s="14"/>
      <c r="AS51" s="14"/>
    </row>
    <row r="52" spans="2:45" x14ac:dyDescent="0.25">
      <c r="B52" s="66" t="s">
        <v>7</v>
      </c>
      <c r="C52" s="83">
        <v>1219.106</v>
      </c>
      <c r="D52" s="83">
        <v>1217.325</v>
      </c>
      <c r="E52" s="83">
        <v>1234.462</v>
      </c>
      <c r="F52" s="83">
        <v>1219.836</v>
      </c>
      <c r="G52" s="83">
        <v>1196.279</v>
      </c>
      <c r="H52" s="83">
        <v>1155.721</v>
      </c>
      <c r="I52" s="83">
        <v>1145.0319999999999</v>
      </c>
      <c r="J52" s="83">
        <v>1154.588</v>
      </c>
      <c r="K52" s="83">
        <v>1160.893</v>
      </c>
      <c r="L52" s="83">
        <v>1184.115</v>
      </c>
      <c r="M52" s="83">
        <v>1197.252</v>
      </c>
      <c r="N52" s="83">
        <v>1222.2650000000001</v>
      </c>
      <c r="O52" s="83">
        <v>1256.75</v>
      </c>
      <c r="P52" s="83">
        <v>1271.0989999999999</v>
      </c>
      <c r="Q52" s="154">
        <v>1309.43</v>
      </c>
      <c r="R52" s="72"/>
      <c r="S52" s="83">
        <v>134.976</v>
      </c>
      <c r="T52" s="83">
        <v>140.33000000000001</v>
      </c>
      <c r="U52" s="83">
        <v>144.655</v>
      </c>
      <c r="V52" s="83">
        <v>147.58699999999999</v>
      </c>
      <c r="W52" s="83">
        <v>145.74299999999999</v>
      </c>
      <c r="X52" s="83">
        <v>155.761</v>
      </c>
      <c r="Y52" s="83">
        <v>164.291</v>
      </c>
      <c r="Z52" s="83">
        <v>167.584</v>
      </c>
      <c r="AA52" s="83">
        <v>180.93600000000001</v>
      </c>
      <c r="AB52" s="83">
        <v>183.31200000000001</v>
      </c>
      <c r="AC52" s="83">
        <v>187.83500000000001</v>
      </c>
      <c r="AD52" s="83">
        <v>190.958</v>
      </c>
      <c r="AE52" s="83">
        <v>195.93600000000001</v>
      </c>
      <c r="AF52" s="83">
        <v>188.51400000000001</v>
      </c>
      <c r="AG52" s="154">
        <v>176.505</v>
      </c>
      <c r="AH52" s="14"/>
      <c r="AI52" s="14"/>
      <c r="AJ52" s="14"/>
      <c r="AK52" s="14"/>
      <c r="AL52" s="14"/>
      <c r="AM52" s="14"/>
      <c r="AN52" s="14"/>
      <c r="AO52" s="14"/>
      <c r="AP52" s="14"/>
      <c r="AQ52" s="14"/>
      <c r="AR52" s="14"/>
      <c r="AS52" s="14"/>
    </row>
    <row r="53" spans="2:45" x14ac:dyDescent="0.25">
      <c r="B53" s="66" t="s">
        <v>8</v>
      </c>
      <c r="C53" s="83">
        <v>1343.3340000000001</v>
      </c>
      <c r="D53" s="83">
        <v>1349.8240000000001</v>
      </c>
      <c r="E53" s="83">
        <v>1353.6079999999999</v>
      </c>
      <c r="F53" s="83">
        <v>1361.6179999999999</v>
      </c>
      <c r="G53" s="83">
        <v>1346.5</v>
      </c>
      <c r="H53" s="83">
        <v>1316.9960000000001</v>
      </c>
      <c r="I53" s="83">
        <v>1313.7660000000001</v>
      </c>
      <c r="J53" s="83">
        <v>1321.27</v>
      </c>
      <c r="K53" s="83">
        <v>1321.1610000000001</v>
      </c>
      <c r="L53" s="83">
        <v>1365.5440000000001</v>
      </c>
      <c r="M53" s="83">
        <v>1386.5360000000001</v>
      </c>
      <c r="N53" s="83">
        <v>1413.9190000000001</v>
      </c>
      <c r="O53" s="83">
        <v>1407.7070000000001</v>
      </c>
      <c r="P53" s="83">
        <v>1406.232</v>
      </c>
      <c r="Q53" s="154">
        <v>1445.692</v>
      </c>
      <c r="R53" s="72"/>
      <c r="S53" s="83">
        <v>148.90899999999999</v>
      </c>
      <c r="T53" s="83">
        <v>138.71</v>
      </c>
      <c r="U53" s="83">
        <v>153.02799999999999</v>
      </c>
      <c r="V53" s="83">
        <v>164.529</v>
      </c>
      <c r="W53" s="83">
        <v>162.82</v>
      </c>
      <c r="X53" s="83">
        <v>158.04400000000001</v>
      </c>
      <c r="Y53" s="83">
        <v>188.67</v>
      </c>
      <c r="Z53" s="83">
        <v>187.14699999999999</v>
      </c>
      <c r="AA53" s="83">
        <v>190.863</v>
      </c>
      <c r="AB53" s="83">
        <v>178.428</v>
      </c>
      <c r="AC53" s="83">
        <v>181.708</v>
      </c>
      <c r="AD53" s="83">
        <v>184.34399999999999</v>
      </c>
      <c r="AE53" s="83">
        <v>189.434</v>
      </c>
      <c r="AF53" s="83">
        <v>198.077</v>
      </c>
      <c r="AG53" s="154">
        <v>186.68799999999999</v>
      </c>
      <c r="AH53" s="14"/>
      <c r="AI53" s="14"/>
      <c r="AJ53" s="14"/>
      <c r="AK53" s="14"/>
      <c r="AL53" s="14"/>
      <c r="AM53" s="14"/>
      <c r="AN53" s="14"/>
      <c r="AO53" s="14"/>
      <c r="AP53" s="14"/>
      <c r="AQ53" s="14"/>
      <c r="AR53" s="14"/>
      <c r="AS53" s="14"/>
    </row>
    <row r="54" spans="2:45" x14ac:dyDescent="0.25">
      <c r="B54" s="66" t="s">
        <v>9</v>
      </c>
      <c r="C54" s="83">
        <v>1725.17</v>
      </c>
      <c r="D54" s="83">
        <v>1720.335</v>
      </c>
      <c r="E54" s="83">
        <v>1784.8889999999999</v>
      </c>
      <c r="F54" s="83">
        <v>1804.067</v>
      </c>
      <c r="G54" s="83">
        <v>1835.9829999999999</v>
      </c>
      <c r="H54" s="83">
        <v>1794.7239999999999</v>
      </c>
      <c r="I54" s="83">
        <v>1800.933</v>
      </c>
      <c r="J54" s="83">
        <v>1841.327</v>
      </c>
      <c r="K54" s="83">
        <v>1891.759</v>
      </c>
      <c r="L54" s="83">
        <v>1946.2180000000001</v>
      </c>
      <c r="M54" s="83">
        <v>2035.6669999999999</v>
      </c>
      <c r="N54" s="83">
        <v>2089.643</v>
      </c>
      <c r="O54" s="83">
        <v>2136.9549999999999</v>
      </c>
      <c r="P54" s="83">
        <v>2156.5439999999999</v>
      </c>
      <c r="Q54" s="154">
        <v>2207.7359999999999</v>
      </c>
      <c r="R54" s="72"/>
      <c r="S54" s="83">
        <v>215.43</v>
      </c>
      <c r="T54" s="83">
        <v>212.755</v>
      </c>
      <c r="U54" s="83">
        <v>216.041</v>
      </c>
      <c r="V54" s="83">
        <v>239.98</v>
      </c>
      <c r="W54" s="83">
        <v>249.45</v>
      </c>
      <c r="X54" s="83">
        <v>263.58999999999997</v>
      </c>
      <c r="Y54" s="83">
        <v>307.67700000000002</v>
      </c>
      <c r="Z54" s="83">
        <v>285.26900000000001</v>
      </c>
      <c r="AA54" s="83">
        <v>298.28399999999999</v>
      </c>
      <c r="AB54" s="83">
        <v>301.61200000000002</v>
      </c>
      <c r="AC54" s="83">
        <v>317.47000000000003</v>
      </c>
      <c r="AD54" s="83">
        <v>314.452</v>
      </c>
      <c r="AE54" s="83">
        <v>316.83</v>
      </c>
      <c r="AF54" s="83">
        <v>321.08800000000002</v>
      </c>
      <c r="AG54" s="154">
        <v>320.44499999999999</v>
      </c>
      <c r="AH54" s="14"/>
      <c r="AI54" s="14"/>
      <c r="AJ54" s="14"/>
      <c r="AK54" s="14"/>
      <c r="AL54" s="14"/>
      <c r="AM54" s="14"/>
      <c r="AN54" s="14"/>
      <c r="AO54" s="14"/>
      <c r="AP54" s="14"/>
      <c r="AQ54" s="14"/>
      <c r="AR54" s="14"/>
      <c r="AS54" s="14"/>
    </row>
    <row r="55" spans="2:45" x14ac:dyDescent="0.25">
      <c r="B55" s="66" t="s">
        <v>10</v>
      </c>
      <c r="C55" s="83">
        <v>1965.2660000000001</v>
      </c>
      <c r="D55" s="83">
        <v>1980.4549999999999</v>
      </c>
      <c r="E55" s="83">
        <v>1985.548</v>
      </c>
      <c r="F55" s="83">
        <v>2018.7650000000001</v>
      </c>
      <c r="G55" s="83">
        <v>2011.0840000000001</v>
      </c>
      <c r="H55" s="83">
        <v>1947.471</v>
      </c>
      <c r="I55" s="83">
        <v>1950.509</v>
      </c>
      <c r="J55" s="83">
        <v>1962.3910000000001</v>
      </c>
      <c r="K55" s="83">
        <v>1965.079</v>
      </c>
      <c r="L55" s="83">
        <v>1984.5129999999999</v>
      </c>
      <c r="M55" s="83">
        <v>2035.77</v>
      </c>
      <c r="N55" s="83">
        <v>2053.0120000000002</v>
      </c>
      <c r="O55" s="83">
        <v>2072.9859999999999</v>
      </c>
      <c r="P55" s="83">
        <v>2082.4769999999999</v>
      </c>
      <c r="Q55" s="154">
        <v>2065.5279999999998</v>
      </c>
      <c r="R55" s="72"/>
      <c r="S55" s="83">
        <v>251.727</v>
      </c>
      <c r="T55" s="83">
        <v>245.90299999999999</v>
      </c>
      <c r="U55" s="83">
        <v>250.279</v>
      </c>
      <c r="V55" s="83">
        <v>242.09399999999999</v>
      </c>
      <c r="W55" s="83">
        <v>258.39800000000002</v>
      </c>
      <c r="X55" s="83">
        <v>267.06200000000001</v>
      </c>
      <c r="Y55" s="83">
        <v>288.11599999999999</v>
      </c>
      <c r="Z55" s="83">
        <v>296.673</v>
      </c>
      <c r="AA55" s="83">
        <v>283.55200000000002</v>
      </c>
      <c r="AB55" s="83">
        <v>300.803</v>
      </c>
      <c r="AC55" s="83">
        <v>298.02600000000001</v>
      </c>
      <c r="AD55" s="83">
        <v>303.09300000000002</v>
      </c>
      <c r="AE55" s="83">
        <v>316.161</v>
      </c>
      <c r="AF55" s="83">
        <v>323.21499999999997</v>
      </c>
      <c r="AG55" s="154">
        <v>328.04700000000003</v>
      </c>
      <c r="AH55" s="14"/>
      <c r="AI55" s="14"/>
      <c r="AJ55" s="14"/>
      <c r="AK55" s="14"/>
      <c r="AL55" s="14"/>
      <c r="AM55" s="14"/>
      <c r="AN55" s="14"/>
      <c r="AO55" s="14"/>
      <c r="AP55" s="14"/>
      <c r="AQ55" s="14"/>
      <c r="AR55" s="14"/>
      <c r="AS55" s="14"/>
    </row>
    <row r="56" spans="2:45" x14ac:dyDescent="0.25">
      <c r="B56" s="66" t="s">
        <v>11</v>
      </c>
      <c r="C56" s="83">
        <v>1148.5350000000001</v>
      </c>
      <c r="D56" s="83">
        <v>1165.576</v>
      </c>
      <c r="E56" s="83">
        <v>1169.9110000000001</v>
      </c>
      <c r="F56" s="83">
        <v>1184.1079999999999</v>
      </c>
      <c r="G56" s="83">
        <v>1191.5029999999999</v>
      </c>
      <c r="H56" s="83">
        <v>1126.4939999999999</v>
      </c>
      <c r="I56" s="83">
        <v>1137.521</v>
      </c>
      <c r="J56" s="83">
        <v>1143.864</v>
      </c>
      <c r="K56" s="83">
        <v>1152.6130000000001</v>
      </c>
      <c r="L56" s="83">
        <v>1154.3440000000001</v>
      </c>
      <c r="M56" s="83">
        <v>1178.9380000000001</v>
      </c>
      <c r="N56" s="83">
        <v>1204.8140000000001</v>
      </c>
      <c r="O56" s="83">
        <v>1205.7560000000001</v>
      </c>
      <c r="P56" s="83">
        <v>1220.0519999999999</v>
      </c>
      <c r="Q56" s="154">
        <v>1225.931</v>
      </c>
      <c r="R56" s="72"/>
      <c r="S56" s="83">
        <v>164.517</v>
      </c>
      <c r="T56" s="83">
        <v>155.9</v>
      </c>
      <c r="U56" s="83">
        <v>165.64400000000001</v>
      </c>
      <c r="V56" s="83">
        <v>173.12200000000001</v>
      </c>
      <c r="W56" s="83">
        <v>171.17699999999999</v>
      </c>
      <c r="X56" s="83">
        <v>186.01300000000001</v>
      </c>
      <c r="Y56" s="83">
        <v>188.00700000000001</v>
      </c>
      <c r="Z56" s="83">
        <v>181.98599999999999</v>
      </c>
      <c r="AA56" s="83">
        <v>189.297</v>
      </c>
      <c r="AB56" s="83">
        <v>195.62299999999999</v>
      </c>
      <c r="AC56" s="83">
        <v>200.685</v>
      </c>
      <c r="AD56" s="83">
        <v>215.99100000000001</v>
      </c>
      <c r="AE56" s="83">
        <v>224.619</v>
      </c>
      <c r="AF56" s="83">
        <v>226.34899999999999</v>
      </c>
      <c r="AG56" s="154">
        <v>224.97200000000001</v>
      </c>
      <c r="AH56" s="14"/>
      <c r="AI56" s="14"/>
      <c r="AJ56" s="14"/>
      <c r="AK56" s="14"/>
      <c r="AL56" s="14"/>
      <c r="AM56" s="14"/>
      <c r="AN56" s="14"/>
      <c r="AO56" s="14"/>
      <c r="AP56" s="14"/>
      <c r="AQ56" s="14"/>
      <c r="AR56" s="14"/>
      <c r="AS56" s="14"/>
    </row>
    <row r="57" spans="2:45" x14ac:dyDescent="0.25">
      <c r="B57" s="66" t="s">
        <v>12</v>
      </c>
      <c r="C57" s="83">
        <v>633.50199999999995</v>
      </c>
      <c r="D57" s="83">
        <v>623.79399999999998</v>
      </c>
      <c r="E57" s="83">
        <v>637.601</v>
      </c>
      <c r="F57" s="83">
        <v>638.21</v>
      </c>
      <c r="G57" s="83">
        <v>628.65800000000002</v>
      </c>
      <c r="H57" s="83">
        <v>599.31500000000005</v>
      </c>
      <c r="I57" s="83">
        <v>596.67100000000005</v>
      </c>
      <c r="J57" s="83">
        <v>603.72500000000002</v>
      </c>
      <c r="K57" s="83">
        <v>603.72900000000004</v>
      </c>
      <c r="L57" s="83">
        <v>619.24099999999999</v>
      </c>
      <c r="M57" s="83">
        <v>617.46</v>
      </c>
      <c r="N57" s="83">
        <v>630.80600000000004</v>
      </c>
      <c r="O57" s="83">
        <v>634.55499999999995</v>
      </c>
      <c r="P57" s="83">
        <v>647.75</v>
      </c>
      <c r="Q57" s="154">
        <v>657.63499999999999</v>
      </c>
      <c r="R57" s="72"/>
      <c r="S57" s="83">
        <v>70.197000000000003</v>
      </c>
      <c r="T57" s="83">
        <v>79.168999999999997</v>
      </c>
      <c r="U57" s="83">
        <v>73.64</v>
      </c>
      <c r="V57" s="83">
        <v>84.253</v>
      </c>
      <c r="W57" s="83">
        <v>84.433999999999997</v>
      </c>
      <c r="X57" s="83">
        <v>87.763999999999996</v>
      </c>
      <c r="Y57" s="83">
        <v>94.370999999999995</v>
      </c>
      <c r="Z57" s="83">
        <v>93.686999999999998</v>
      </c>
      <c r="AA57" s="83">
        <v>97.77</v>
      </c>
      <c r="AB57" s="83">
        <v>98.671999999999997</v>
      </c>
      <c r="AC57" s="83">
        <v>99.174999999999997</v>
      </c>
      <c r="AD57" s="83">
        <v>109.479</v>
      </c>
      <c r="AE57" s="83">
        <v>108.072</v>
      </c>
      <c r="AF57" s="83">
        <v>111.556</v>
      </c>
      <c r="AG57" s="154">
        <v>107.46599999999999</v>
      </c>
      <c r="AH57" s="14"/>
      <c r="AI57" s="14"/>
      <c r="AJ57" s="14"/>
      <c r="AK57" s="14"/>
      <c r="AL57" s="14"/>
      <c r="AM57" s="14"/>
      <c r="AN57" s="14"/>
      <c r="AO57" s="14"/>
      <c r="AP57" s="14"/>
      <c r="AQ57" s="14"/>
      <c r="AR57" s="14"/>
      <c r="AS57" s="14"/>
    </row>
    <row r="58" spans="2:45" x14ac:dyDescent="0.25">
      <c r="B58" s="66" t="s">
        <v>13</v>
      </c>
      <c r="C58" s="83">
        <v>1147.681</v>
      </c>
      <c r="D58" s="83">
        <v>1145.43</v>
      </c>
      <c r="E58" s="83">
        <v>1173.5920000000001</v>
      </c>
      <c r="F58" s="83">
        <v>1197.252</v>
      </c>
      <c r="G58" s="83">
        <v>1186.932</v>
      </c>
      <c r="H58" s="83">
        <v>1133.021</v>
      </c>
      <c r="I58" s="83">
        <v>1117.0730000000001</v>
      </c>
      <c r="J58" s="83">
        <v>1114.6949999999999</v>
      </c>
      <c r="K58" s="83">
        <v>1107.146</v>
      </c>
      <c r="L58" s="83">
        <v>1125.5909999999999</v>
      </c>
      <c r="M58" s="83">
        <v>1145.614</v>
      </c>
      <c r="N58" s="83">
        <v>1149.7729999999999</v>
      </c>
      <c r="O58" s="83">
        <v>1168.8499999999999</v>
      </c>
      <c r="P58" s="83">
        <v>1185.104</v>
      </c>
      <c r="Q58" s="154">
        <v>1188.1500000000001</v>
      </c>
      <c r="R58" s="72"/>
      <c r="S58" s="83">
        <v>131.23400000000001</v>
      </c>
      <c r="T58" s="83">
        <v>135.17099999999999</v>
      </c>
      <c r="U58" s="83">
        <v>131.285</v>
      </c>
      <c r="V58" s="83">
        <v>136.126</v>
      </c>
      <c r="W58" s="83">
        <v>136.05000000000001</v>
      </c>
      <c r="X58" s="83">
        <v>146.304</v>
      </c>
      <c r="Y58" s="83">
        <v>161.625</v>
      </c>
      <c r="Z58" s="83">
        <v>172.929</v>
      </c>
      <c r="AA58" s="83">
        <v>175.24700000000001</v>
      </c>
      <c r="AB58" s="83">
        <v>165.059</v>
      </c>
      <c r="AC58" s="83">
        <v>172.941</v>
      </c>
      <c r="AD58" s="83">
        <v>170.46600000000001</v>
      </c>
      <c r="AE58" s="83">
        <v>172.34800000000001</v>
      </c>
      <c r="AF58" s="83">
        <v>170.20400000000001</v>
      </c>
      <c r="AG58" s="154">
        <v>172.542</v>
      </c>
      <c r="AH58" s="14"/>
      <c r="AI58" s="14"/>
      <c r="AJ58" s="14"/>
      <c r="AK58" s="14"/>
      <c r="AL58" s="14"/>
      <c r="AM58" s="14"/>
      <c r="AN58" s="14"/>
      <c r="AO58" s="14"/>
      <c r="AP58" s="14"/>
      <c r="AQ58" s="14"/>
      <c r="AR58" s="14"/>
      <c r="AS58" s="14"/>
    </row>
    <row r="59" spans="2:45" x14ac:dyDescent="0.25">
      <c r="B59" s="66" t="s">
        <v>14</v>
      </c>
      <c r="C59" s="83">
        <v>370.06900000000002</v>
      </c>
      <c r="D59" s="83">
        <v>384.625</v>
      </c>
      <c r="E59" s="83">
        <v>389.42599999999999</v>
      </c>
      <c r="F59" s="83">
        <v>401.548</v>
      </c>
      <c r="G59" s="83">
        <v>378.18900000000002</v>
      </c>
      <c r="H59" s="83">
        <v>368.28399999999999</v>
      </c>
      <c r="I59" s="83">
        <v>376.36900000000003</v>
      </c>
      <c r="J59" s="83">
        <v>375.44</v>
      </c>
      <c r="K59" s="83">
        <v>362.02300000000002</v>
      </c>
      <c r="L59" s="83">
        <v>370.98099999999999</v>
      </c>
      <c r="M59" s="83">
        <v>390.517</v>
      </c>
      <c r="N59" s="83">
        <v>395.49799999999999</v>
      </c>
      <c r="O59" s="83">
        <v>386.62599999999998</v>
      </c>
      <c r="P59" s="83">
        <v>379.05599999999998</v>
      </c>
      <c r="Q59" s="154">
        <v>398.17</v>
      </c>
      <c r="R59" s="72"/>
      <c r="S59" s="83">
        <v>33.683999999999997</v>
      </c>
      <c r="T59" s="83">
        <v>30.923999999999999</v>
      </c>
      <c r="U59" s="83">
        <v>31.113</v>
      </c>
      <c r="V59" s="83">
        <v>33.173000000000002</v>
      </c>
      <c r="W59" s="83">
        <v>39.637</v>
      </c>
      <c r="X59" s="83">
        <v>43.881</v>
      </c>
      <c r="Y59" s="83">
        <v>41.386000000000003</v>
      </c>
      <c r="Z59" s="83">
        <v>42.947000000000003</v>
      </c>
      <c r="AA59" s="83">
        <v>45.325000000000003</v>
      </c>
      <c r="AB59" s="83">
        <v>48.084000000000003</v>
      </c>
      <c r="AC59" s="83">
        <v>44.343000000000004</v>
      </c>
      <c r="AD59" s="83">
        <v>47.198999999999998</v>
      </c>
      <c r="AE59" s="83">
        <v>50.811</v>
      </c>
      <c r="AF59" s="83">
        <v>53.856999999999999</v>
      </c>
      <c r="AG59" s="154">
        <v>49.805</v>
      </c>
      <c r="AH59" s="14"/>
      <c r="AI59" s="14"/>
      <c r="AJ59" s="14"/>
      <c r="AK59" s="14"/>
      <c r="AL59" s="14"/>
      <c r="AM59" s="14"/>
      <c r="AN59" s="14"/>
      <c r="AO59" s="14"/>
      <c r="AP59" s="14"/>
      <c r="AQ59" s="14"/>
      <c r="AR59" s="14"/>
      <c r="AS59" s="14"/>
    </row>
    <row r="60" spans="2:45" ht="18" customHeight="1" x14ac:dyDescent="0.25">
      <c r="B60" s="69" t="s">
        <v>15</v>
      </c>
      <c r="C60" s="84">
        <v>13767</v>
      </c>
      <c r="D60" s="84">
        <v>13827.1</v>
      </c>
      <c r="E60" s="84">
        <v>13997.9</v>
      </c>
      <c r="F60" s="84">
        <v>14112.3</v>
      </c>
      <c r="G60" s="84">
        <v>13962.8</v>
      </c>
      <c r="H60" s="84">
        <v>13482.1</v>
      </c>
      <c r="I60" s="84">
        <v>13513.1</v>
      </c>
      <c r="J60" s="84">
        <v>13530.2</v>
      </c>
      <c r="K60" s="84">
        <v>13601.2</v>
      </c>
      <c r="L60" s="84">
        <v>13810.2</v>
      </c>
      <c r="M60" s="84">
        <v>14163.9</v>
      </c>
      <c r="N60" s="84">
        <v>14398.8</v>
      </c>
      <c r="O60" s="84">
        <v>14521.1</v>
      </c>
      <c r="P60" s="84">
        <v>14678.1</v>
      </c>
      <c r="Q60" s="156">
        <v>14853.1</v>
      </c>
      <c r="R60" s="72"/>
      <c r="S60" s="84">
        <v>1612</v>
      </c>
      <c r="T60" s="84">
        <v>1610.8</v>
      </c>
      <c r="U60" s="84">
        <v>1660.3</v>
      </c>
      <c r="V60" s="84">
        <v>1732.8</v>
      </c>
      <c r="W60" s="84">
        <v>1777.9</v>
      </c>
      <c r="X60" s="84">
        <v>1870.4</v>
      </c>
      <c r="Y60" s="84">
        <v>2005.8</v>
      </c>
      <c r="Z60" s="84">
        <v>2036.9</v>
      </c>
      <c r="AA60" s="84">
        <v>2092.3000000000002</v>
      </c>
      <c r="AB60" s="84">
        <v>2104.6999999999998</v>
      </c>
      <c r="AC60" s="84">
        <v>2127.1</v>
      </c>
      <c r="AD60" s="84">
        <v>2197.6</v>
      </c>
      <c r="AE60" s="84">
        <v>2242.6</v>
      </c>
      <c r="AF60" s="84">
        <v>2251.1999999999998</v>
      </c>
      <c r="AG60" s="156">
        <v>2238.5</v>
      </c>
    </row>
    <row r="61" spans="2:45" x14ac:dyDescent="0.25">
      <c r="B61" s="69"/>
      <c r="C61" s="86"/>
      <c r="D61" s="86"/>
      <c r="E61" s="86"/>
      <c r="F61" s="86"/>
      <c r="G61" s="86"/>
      <c r="H61" s="86"/>
      <c r="I61" s="86"/>
      <c r="J61" s="86"/>
      <c r="K61" s="86"/>
      <c r="L61" s="86"/>
      <c r="M61" s="86"/>
      <c r="N61" s="86"/>
      <c r="O61" s="86"/>
      <c r="P61" s="86"/>
      <c r="Q61" s="158"/>
      <c r="R61" s="72"/>
      <c r="S61" s="72"/>
      <c r="T61" s="72"/>
      <c r="U61" s="72"/>
      <c r="V61" s="72"/>
      <c r="W61" s="72"/>
      <c r="X61" s="72"/>
      <c r="Y61" s="72"/>
      <c r="Z61" s="72"/>
      <c r="AA61" s="72"/>
      <c r="AB61" s="72"/>
      <c r="AC61" s="72"/>
      <c r="AD61" s="72"/>
      <c r="AE61" s="72"/>
      <c r="AF61" s="72"/>
      <c r="AG61" s="147"/>
    </row>
    <row r="62" spans="2:45" x14ac:dyDescent="0.25">
      <c r="B62" s="71"/>
      <c r="C62" s="72"/>
      <c r="D62" s="72"/>
      <c r="E62" s="72"/>
      <c r="F62" s="72"/>
      <c r="G62" s="72"/>
      <c r="H62" s="72"/>
      <c r="I62" s="72"/>
      <c r="J62" s="72"/>
      <c r="K62" s="72"/>
      <c r="L62" s="72"/>
      <c r="M62" s="72"/>
      <c r="N62" s="72"/>
      <c r="O62" s="72"/>
      <c r="P62" s="72"/>
      <c r="Q62" s="147"/>
      <c r="R62" s="72"/>
      <c r="S62" s="72"/>
      <c r="T62" s="72"/>
      <c r="U62" s="72"/>
      <c r="V62" s="72"/>
      <c r="W62" s="72"/>
      <c r="X62" s="72"/>
      <c r="Y62" s="72"/>
      <c r="Z62" s="72"/>
      <c r="AA62" s="72"/>
      <c r="AB62" s="72"/>
      <c r="AC62" s="72"/>
      <c r="AD62" s="72"/>
      <c r="AE62" s="79"/>
      <c r="AF62" s="79"/>
      <c r="AG62" s="148"/>
    </row>
    <row r="63" spans="2:45" ht="15.6" x14ac:dyDescent="0.3">
      <c r="B63" s="138" t="s">
        <v>110</v>
      </c>
      <c r="C63" s="65"/>
      <c r="D63" s="65"/>
      <c r="E63" s="65"/>
      <c r="F63" s="65"/>
      <c r="G63" s="65"/>
      <c r="H63" s="65"/>
      <c r="I63" s="65"/>
      <c r="J63" s="65"/>
      <c r="K63" s="65"/>
      <c r="L63" s="65"/>
      <c r="M63" s="65"/>
      <c r="N63" s="65"/>
      <c r="O63" s="65"/>
      <c r="P63" s="65"/>
      <c r="Q63" s="152"/>
      <c r="R63" s="65"/>
      <c r="S63" s="65"/>
      <c r="T63" s="65"/>
      <c r="U63" s="65"/>
      <c r="V63" s="65"/>
      <c r="W63" s="65"/>
      <c r="X63" s="65"/>
      <c r="Y63" s="65"/>
      <c r="Z63" s="65"/>
      <c r="AA63" s="65"/>
      <c r="AB63" s="65"/>
      <c r="AC63" s="65"/>
      <c r="AD63" s="65"/>
      <c r="AE63" s="85"/>
      <c r="AF63" s="85"/>
      <c r="AG63" s="160"/>
    </row>
    <row r="64" spans="2:45" x14ac:dyDescent="0.25">
      <c r="B64" s="85"/>
      <c r="C64" s="65"/>
      <c r="D64" s="65"/>
      <c r="E64" s="65"/>
      <c r="F64" s="65"/>
      <c r="G64" s="65"/>
      <c r="H64" s="65"/>
      <c r="I64" s="65"/>
      <c r="J64" s="65"/>
      <c r="K64" s="65"/>
      <c r="L64" s="65"/>
      <c r="M64" s="65"/>
      <c r="N64" s="65"/>
      <c r="O64" s="65"/>
      <c r="P64" s="65"/>
      <c r="Q64" s="152"/>
      <c r="R64" s="65"/>
      <c r="S64" s="65"/>
      <c r="T64" s="65"/>
      <c r="U64" s="65"/>
      <c r="V64" s="65"/>
      <c r="W64" s="65"/>
      <c r="X64" s="65"/>
      <c r="Y64" s="65"/>
      <c r="Z64" s="65"/>
      <c r="AA64" s="65"/>
      <c r="AB64" s="65"/>
      <c r="AC64" s="65"/>
      <c r="AD64" s="65"/>
      <c r="AE64" s="85"/>
      <c r="AF64" s="85"/>
      <c r="AG64" s="160"/>
    </row>
    <row r="65" spans="2:33" x14ac:dyDescent="0.25">
      <c r="B65" s="85"/>
      <c r="C65" s="180" t="s">
        <v>1</v>
      </c>
      <c r="D65" s="180"/>
      <c r="E65" s="180"/>
      <c r="F65" s="180"/>
      <c r="G65" s="180"/>
      <c r="H65" s="180"/>
      <c r="I65" s="180"/>
      <c r="J65" s="180"/>
      <c r="K65" s="180"/>
      <c r="L65" s="180"/>
      <c r="M65" s="180"/>
      <c r="N65" s="180"/>
      <c r="O65" s="180"/>
      <c r="P65" s="180"/>
      <c r="Q65" s="180"/>
      <c r="R65" s="65"/>
      <c r="S65" s="180" t="s">
        <v>2</v>
      </c>
      <c r="T65" s="180"/>
      <c r="U65" s="180"/>
      <c r="V65" s="180"/>
      <c r="W65" s="180"/>
      <c r="X65" s="180"/>
      <c r="Y65" s="180"/>
      <c r="Z65" s="180"/>
      <c r="AA65" s="180"/>
      <c r="AB65" s="180"/>
      <c r="AC65" s="180"/>
      <c r="AD65" s="180"/>
      <c r="AE65" s="180"/>
      <c r="AF65" s="180"/>
      <c r="AG65" s="180"/>
    </row>
    <row r="66" spans="2:33" x14ac:dyDescent="0.25">
      <c r="B66" s="65"/>
      <c r="C66" s="152" t="s">
        <v>81</v>
      </c>
      <c r="D66" s="152" t="s">
        <v>82</v>
      </c>
      <c r="E66" s="152" t="s">
        <v>83</v>
      </c>
      <c r="F66" s="152" t="s">
        <v>84</v>
      </c>
      <c r="G66" s="152" t="s">
        <v>85</v>
      </c>
      <c r="H66" s="152" t="s">
        <v>86</v>
      </c>
      <c r="I66" s="152" t="s">
        <v>87</v>
      </c>
      <c r="J66" s="152" t="s">
        <v>88</v>
      </c>
      <c r="K66" s="152" t="s">
        <v>89</v>
      </c>
      <c r="L66" s="152" t="s">
        <v>90</v>
      </c>
      <c r="M66" s="152" t="s">
        <v>91</v>
      </c>
      <c r="N66" s="152" t="s">
        <v>92</v>
      </c>
      <c r="O66" s="152" t="s">
        <v>93</v>
      </c>
      <c r="P66" s="152" t="s">
        <v>94</v>
      </c>
      <c r="Q66" s="152" t="s">
        <v>95</v>
      </c>
      <c r="R66" s="65"/>
      <c r="S66" s="152" t="s">
        <v>81</v>
      </c>
      <c r="T66" s="152" t="s">
        <v>82</v>
      </c>
      <c r="U66" s="152" t="s">
        <v>83</v>
      </c>
      <c r="V66" s="152" t="s">
        <v>84</v>
      </c>
      <c r="W66" s="152" t="s">
        <v>85</v>
      </c>
      <c r="X66" s="152" t="s">
        <v>86</v>
      </c>
      <c r="Y66" s="152" t="s">
        <v>87</v>
      </c>
      <c r="Z66" s="152" t="s">
        <v>88</v>
      </c>
      <c r="AA66" s="152" t="s">
        <v>89</v>
      </c>
      <c r="AB66" s="152" t="s">
        <v>90</v>
      </c>
      <c r="AC66" s="152" t="s">
        <v>91</v>
      </c>
      <c r="AD66" s="152" t="s">
        <v>92</v>
      </c>
      <c r="AE66" s="152" t="s">
        <v>93</v>
      </c>
      <c r="AF66" s="152" t="s">
        <v>94</v>
      </c>
      <c r="AG66" s="152" t="s">
        <v>95</v>
      </c>
    </row>
    <row r="67" spans="2:33" x14ac:dyDescent="0.25">
      <c r="B67" s="66" t="s">
        <v>3</v>
      </c>
      <c r="C67" s="87">
        <v>0.89843278376239222</v>
      </c>
      <c r="D67" s="87">
        <v>0.89436441327635974</v>
      </c>
      <c r="E67" s="87">
        <v>0.88824493273689553</v>
      </c>
      <c r="F67" s="87">
        <v>0.89941960927646147</v>
      </c>
      <c r="G67" s="87">
        <v>0.89462364882026379</v>
      </c>
      <c r="H67" s="87">
        <v>0.88385280321221638</v>
      </c>
      <c r="I67" s="87">
        <v>0.88406695281600578</v>
      </c>
      <c r="J67" s="87">
        <v>0.86471709478864656</v>
      </c>
      <c r="K67" s="87">
        <v>0.85093798875597071</v>
      </c>
      <c r="L67" s="87">
        <v>0.87070148780202716</v>
      </c>
      <c r="M67" s="87">
        <v>0.87501932267050819</v>
      </c>
      <c r="N67" s="87">
        <v>0.84992077743741412</v>
      </c>
      <c r="O67" s="87">
        <v>0.86364534965018103</v>
      </c>
      <c r="P67" s="87">
        <v>0.85790372063401754</v>
      </c>
      <c r="Q67" s="159">
        <v>0.86522440937301437</v>
      </c>
      <c r="R67" s="77"/>
      <c r="S67" s="87">
        <v>0.10044538051862684</v>
      </c>
      <c r="T67" s="87">
        <v>0.10550726280072795</v>
      </c>
      <c r="U67" s="87">
        <v>0.11081944649265103</v>
      </c>
      <c r="V67" s="87">
        <v>9.9239144800714024E-2</v>
      </c>
      <c r="W67" s="87">
        <v>0.10268141350635471</v>
      </c>
      <c r="X67" s="87">
        <v>0.1136067132020922</v>
      </c>
      <c r="Y67" s="87">
        <v>0.11317143932209507</v>
      </c>
      <c r="Z67" s="87">
        <v>0.13097921704274165</v>
      </c>
      <c r="AA67" s="87">
        <v>0.13470854292598386</v>
      </c>
      <c r="AB67" s="87">
        <v>0.12357773807337151</v>
      </c>
      <c r="AC67" s="87">
        <v>0.11913289721654875</v>
      </c>
      <c r="AD67" s="87">
        <v>0.14314013861917105</v>
      </c>
      <c r="AE67" s="87">
        <v>0.12946595754597953</v>
      </c>
      <c r="AF67" s="87">
        <v>0.13859191992991282</v>
      </c>
      <c r="AG67" s="159">
        <v>0.13268168077582168</v>
      </c>
    </row>
    <row r="68" spans="2:33" x14ac:dyDescent="0.25">
      <c r="B68" s="66" t="s">
        <v>4</v>
      </c>
      <c r="C68" s="87">
        <v>0.9039133094655456</v>
      </c>
      <c r="D68" s="87">
        <v>0.89970733159657612</v>
      </c>
      <c r="E68" s="87">
        <v>0.89481581077138794</v>
      </c>
      <c r="F68" s="87">
        <v>0.88763117591328111</v>
      </c>
      <c r="G68" s="87">
        <v>0.89019571241136886</v>
      </c>
      <c r="H68" s="87">
        <v>0.87608503068017785</v>
      </c>
      <c r="I68" s="87">
        <v>0.86908765343028826</v>
      </c>
      <c r="J68" s="87">
        <v>0.86036009738217689</v>
      </c>
      <c r="K68" s="87">
        <v>0.85658018045214657</v>
      </c>
      <c r="L68" s="87">
        <v>0.8510962863525664</v>
      </c>
      <c r="M68" s="87">
        <v>0.86654710873939289</v>
      </c>
      <c r="N68" s="87">
        <v>0.86298556021976625</v>
      </c>
      <c r="O68" s="87">
        <v>0.8623233000001137</v>
      </c>
      <c r="P68" s="87">
        <v>0.86938724294179159</v>
      </c>
      <c r="Q68" s="159">
        <v>0.86557125904973276</v>
      </c>
      <c r="R68" s="77"/>
      <c r="S68" s="87">
        <v>9.5232710929986766E-2</v>
      </c>
      <c r="T68" s="87">
        <v>9.9971715668031258E-2</v>
      </c>
      <c r="U68" s="87">
        <v>0.10474365489398944</v>
      </c>
      <c r="V68" s="87">
        <v>0.11080867329355952</v>
      </c>
      <c r="W68" s="87">
        <v>0.10848451737132686</v>
      </c>
      <c r="X68" s="87">
        <v>0.12186922181937558</v>
      </c>
      <c r="Y68" s="87">
        <v>0.12779924246020069</v>
      </c>
      <c r="Z68" s="87">
        <v>0.1372547013382526</v>
      </c>
      <c r="AA68" s="87">
        <v>0.1355548252794643</v>
      </c>
      <c r="AB68" s="87">
        <v>0.14093519200339807</v>
      </c>
      <c r="AC68" s="87">
        <v>0.12875455632344793</v>
      </c>
      <c r="AD68" s="87">
        <v>0.13491468906857226</v>
      </c>
      <c r="AE68" s="87">
        <v>0.13503992137440096</v>
      </c>
      <c r="AF68" s="87">
        <v>0.12798271174625306</v>
      </c>
      <c r="AG68" s="159">
        <v>0.13238426844946721</v>
      </c>
    </row>
    <row r="69" spans="2:33" x14ac:dyDescent="0.25">
      <c r="B69" s="68" t="s">
        <v>5</v>
      </c>
      <c r="C69" s="87">
        <v>0.89566242117749895</v>
      </c>
      <c r="D69" s="87">
        <v>0.89814041316753779</v>
      </c>
      <c r="E69" s="87">
        <v>0.89412048229641639</v>
      </c>
      <c r="F69" s="87">
        <v>0.89320991314368769</v>
      </c>
      <c r="G69" s="87">
        <v>0.88390961632997389</v>
      </c>
      <c r="H69" s="87">
        <v>0.87207464163007209</v>
      </c>
      <c r="I69" s="87">
        <v>0.87015009169000668</v>
      </c>
      <c r="J69" s="87">
        <v>0.86874246310240844</v>
      </c>
      <c r="K69" s="87">
        <v>0.85930112582355356</v>
      </c>
      <c r="L69" s="87">
        <v>0.86019070699452171</v>
      </c>
      <c r="M69" s="87">
        <v>0.85955819997472649</v>
      </c>
      <c r="N69" s="87">
        <v>0.85572636902555954</v>
      </c>
      <c r="O69" s="87">
        <v>0.85186557589900469</v>
      </c>
      <c r="P69" s="87">
        <v>0.86096195322886315</v>
      </c>
      <c r="Q69" s="159">
        <v>0.86408263598020618</v>
      </c>
      <c r="R69" s="77"/>
      <c r="S69" s="87">
        <v>0.10407847911593932</v>
      </c>
      <c r="T69" s="87">
        <v>0.1017899074890584</v>
      </c>
      <c r="U69" s="87">
        <v>0.10501116993604064</v>
      </c>
      <c r="V69" s="87">
        <v>0.10577526822378613</v>
      </c>
      <c r="W69" s="87">
        <v>0.11430082298081262</v>
      </c>
      <c r="X69" s="87">
        <v>0.12530482085912586</v>
      </c>
      <c r="Y69" s="87">
        <v>0.12805825536104232</v>
      </c>
      <c r="Z69" s="87">
        <v>0.12783141821671168</v>
      </c>
      <c r="AA69" s="87">
        <v>0.13314842219584819</v>
      </c>
      <c r="AB69" s="87">
        <v>0.1343434101452288</v>
      </c>
      <c r="AC69" s="87">
        <v>0.13480625383480535</v>
      </c>
      <c r="AD69" s="87">
        <v>0.1402223303759732</v>
      </c>
      <c r="AE69" s="87">
        <v>0.14373047539854264</v>
      </c>
      <c r="AF69" s="87">
        <v>0.13623297718158478</v>
      </c>
      <c r="AG69" s="159">
        <v>0.13413074676947451</v>
      </c>
    </row>
    <row r="70" spans="2:33" x14ac:dyDescent="0.25">
      <c r="B70" s="66" t="s">
        <v>6</v>
      </c>
      <c r="C70" s="87">
        <v>0.90231082602869073</v>
      </c>
      <c r="D70" s="87">
        <v>0.90424553263219865</v>
      </c>
      <c r="E70" s="87">
        <v>0.90280253545730271</v>
      </c>
      <c r="F70" s="87">
        <v>0.89436006254188072</v>
      </c>
      <c r="G70" s="87">
        <v>0.87800384178133206</v>
      </c>
      <c r="H70" s="87">
        <v>0.87589587192872453</v>
      </c>
      <c r="I70" s="87">
        <v>0.88400467829619933</v>
      </c>
      <c r="J70" s="87">
        <v>0.87117685792783994</v>
      </c>
      <c r="K70" s="87">
        <v>0.86243135728233145</v>
      </c>
      <c r="L70" s="87">
        <v>0.86676703939615019</v>
      </c>
      <c r="M70" s="87">
        <v>0.86722601544894817</v>
      </c>
      <c r="N70" s="87">
        <v>0.87398821397320148</v>
      </c>
      <c r="O70" s="87">
        <v>0.8678495399844266</v>
      </c>
      <c r="P70" s="87">
        <v>0.86965418138794159</v>
      </c>
      <c r="Q70" s="159">
        <v>0.86387497338583563</v>
      </c>
      <c r="R70" s="77"/>
      <c r="S70" s="87">
        <v>9.6356193721707603E-2</v>
      </c>
      <c r="T70" s="87">
        <v>9.5754467367801313E-2</v>
      </c>
      <c r="U70" s="87">
        <v>9.7197464542697232E-2</v>
      </c>
      <c r="V70" s="87">
        <v>0.1050385732203914</v>
      </c>
      <c r="W70" s="87">
        <v>0.1202869575443961</v>
      </c>
      <c r="X70" s="87">
        <v>0.12223201106929142</v>
      </c>
      <c r="Y70" s="87">
        <v>0.11414475230124113</v>
      </c>
      <c r="Z70" s="87">
        <v>0.12669051390924191</v>
      </c>
      <c r="AA70" s="87">
        <v>0.1327979573996477</v>
      </c>
      <c r="AB70" s="87">
        <v>0.12923178910152086</v>
      </c>
      <c r="AC70" s="87">
        <v>0.13032163678622774</v>
      </c>
      <c r="AD70" s="87">
        <v>0.12327802499035802</v>
      </c>
      <c r="AE70" s="87">
        <v>0.12946188370779571</v>
      </c>
      <c r="AF70" s="87">
        <v>0.12833731131863049</v>
      </c>
      <c r="AG70" s="159">
        <v>0.13461260789443416</v>
      </c>
    </row>
    <row r="71" spans="2:33" x14ac:dyDescent="0.25">
      <c r="B71" s="66" t="s">
        <v>7</v>
      </c>
      <c r="C71" s="87">
        <v>0.89950808048089614</v>
      </c>
      <c r="D71" s="87">
        <v>0.89605846895143515</v>
      </c>
      <c r="E71" s="87">
        <v>0.89482168978269916</v>
      </c>
      <c r="F71" s="87">
        <v>0.89087569517730447</v>
      </c>
      <c r="G71" s="87">
        <v>0.8888346499283748</v>
      </c>
      <c r="H71" s="87">
        <v>0.88001830514462887</v>
      </c>
      <c r="I71" s="87">
        <v>0.872638036809816</v>
      </c>
      <c r="J71" s="87">
        <v>0.87090931994294452</v>
      </c>
      <c r="K71" s="87">
        <v>0.85940827876710557</v>
      </c>
      <c r="L71" s="87">
        <v>0.86118832446773697</v>
      </c>
      <c r="M71" s="87">
        <v>0.86238957686257112</v>
      </c>
      <c r="N71" s="87">
        <v>0.8623447304663413</v>
      </c>
      <c r="O71" s="87">
        <v>0.86301199598691691</v>
      </c>
      <c r="P71" s="87">
        <v>0.86936708029631415</v>
      </c>
      <c r="Q71" s="159">
        <v>0.87926764739851793</v>
      </c>
      <c r="R71" s="77"/>
      <c r="S71" s="87">
        <v>9.9591013965142847E-2</v>
      </c>
      <c r="T71" s="87">
        <v>0.1032952456804509</v>
      </c>
      <c r="U71" s="87">
        <v>0.10485574406949452</v>
      </c>
      <c r="V71" s="87">
        <v>0.10778635097187887</v>
      </c>
      <c r="W71" s="87">
        <v>0.10828697016708572</v>
      </c>
      <c r="X71" s="87">
        <v>0.11860347889121384</v>
      </c>
      <c r="Y71" s="87">
        <v>0.12520748390046871</v>
      </c>
      <c r="Z71" s="87">
        <v>0.12640913249862151</v>
      </c>
      <c r="AA71" s="87">
        <v>0.13394679468909279</v>
      </c>
      <c r="AB71" s="87">
        <v>0.13331995130103899</v>
      </c>
      <c r="AC71" s="87">
        <v>0.13529895641851594</v>
      </c>
      <c r="AD71" s="87">
        <v>0.13472661414700707</v>
      </c>
      <c r="AE71" s="87">
        <v>0.13454952730908498</v>
      </c>
      <c r="AF71" s="87">
        <v>0.12893399001571032</v>
      </c>
      <c r="AG71" s="159">
        <v>0.11852113981203684</v>
      </c>
    </row>
    <row r="72" spans="2:33" x14ac:dyDescent="0.25">
      <c r="B72" s="66" t="s">
        <v>8</v>
      </c>
      <c r="C72" s="87">
        <v>0.89990855772419265</v>
      </c>
      <c r="D72" s="87">
        <v>0.90659935911858991</v>
      </c>
      <c r="E72" s="87">
        <v>0.89808852117488602</v>
      </c>
      <c r="F72" s="87">
        <v>0.89172928096108495</v>
      </c>
      <c r="G72" s="87">
        <v>0.89069902509303889</v>
      </c>
      <c r="H72" s="87">
        <v>0.89161225242790743</v>
      </c>
      <c r="I72" s="87">
        <v>0.87359768914198621</v>
      </c>
      <c r="J72" s="87">
        <v>0.87344913479438147</v>
      </c>
      <c r="K72" s="87">
        <v>0.86957446066296806</v>
      </c>
      <c r="L72" s="87">
        <v>0.88079894372034129</v>
      </c>
      <c r="M72" s="87">
        <v>0.88038224042414714</v>
      </c>
      <c r="N72" s="87">
        <v>0.88331678841601735</v>
      </c>
      <c r="O72" s="87">
        <v>0.88015133250635247</v>
      </c>
      <c r="P72" s="87">
        <v>0.87574723602850002</v>
      </c>
      <c r="Q72" s="159">
        <v>0.88511773165667995</v>
      </c>
      <c r="R72" s="77"/>
      <c r="S72" s="87">
        <v>9.9755149071006771E-2</v>
      </c>
      <c r="T72" s="87">
        <v>9.3163551028385638E-2</v>
      </c>
      <c r="U72" s="87">
        <v>0.10153064271070389</v>
      </c>
      <c r="V72" s="87">
        <v>0.10775072514262175</v>
      </c>
      <c r="W72" s="87">
        <v>0.10770413313453293</v>
      </c>
      <c r="X72" s="87">
        <v>0.10699650327162437</v>
      </c>
      <c r="Y72" s="87">
        <v>0.12545740718698653</v>
      </c>
      <c r="Z72" s="87">
        <v>0.12371686727872737</v>
      </c>
      <c r="AA72" s="87">
        <v>0.125624046036415</v>
      </c>
      <c r="AB72" s="87">
        <v>0.11508907360739241</v>
      </c>
      <c r="AC72" s="87">
        <v>0.11537565280886392</v>
      </c>
      <c r="AD72" s="87">
        <v>0.11516511910778644</v>
      </c>
      <c r="AE72" s="87">
        <v>0.11844125767791761</v>
      </c>
      <c r="AF72" s="87">
        <v>0.12335474179994282</v>
      </c>
      <c r="AG72" s="159">
        <v>0.11429879883648957</v>
      </c>
    </row>
    <row r="73" spans="2:33" x14ac:dyDescent="0.25">
      <c r="B73" s="66" t="s">
        <v>9</v>
      </c>
      <c r="C73" s="87">
        <v>0.88768290254510918</v>
      </c>
      <c r="D73" s="87">
        <v>0.88895497338046636</v>
      </c>
      <c r="E73" s="87">
        <v>0.89164514013187179</v>
      </c>
      <c r="F73" s="87">
        <v>0.88077081183157402</v>
      </c>
      <c r="G73" s="87">
        <v>0.87844101113515627</v>
      </c>
      <c r="H73" s="87">
        <v>0.86941340207034568</v>
      </c>
      <c r="I73" s="87">
        <v>0.85235248097753935</v>
      </c>
      <c r="J73" s="87">
        <v>0.86174754391745167</v>
      </c>
      <c r="K73" s="87">
        <v>0.85798222408071501</v>
      </c>
      <c r="L73" s="87">
        <v>0.86039813492237172</v>
      </c>
      <c r="M73" s="87">
        <v>0.8605863090280802</v>
      </c>
      <c r="N73" s="87">
        <v>0.86403189773407174</v>
      </c>
      <c r="O73" s="87">
        <v>0.86867806933961189</v>
      </c>
      <c r="P73" s="87">
        <v>0.86884863486983244</v>
      </c>
      <c r="Q73" s="159">
        <v>0.87044303278429991</v>
      </c>
      <c r="R73" s="77"/>
      <c r="S73" s="87">
        <v>0.11084909179692022</v>
      </c>
      <c r="T73" s="87">
        <v>0.10993766642052921</v>
      </c>
      <c r="U73" s="87">
        <v>0.10792374636138702</v>
      </c>
      <c r="V73" s="87">
        <v>0.11716160177163105</v>
      </c>
      <c r="W73" s="87">
        <v>0.11935138300717639</v>
      </c>
      <c r="X73" s="87">
        <v>0.12769020676812837</v>
      </c>
      <c r="Y73" s="87">
        <v>0.14561855121191425</v>
      </c>
      <c r="Z73" s="87">
        <v>0.13350690024411063</v>
      </c>
      <c r="AA73" s="87">
        <v>0.13528275521760014</v>
      </c>
      <c r="AB73" s="87">
        <v>0.13333881521505112</v>
      </c>
      <c r="AC73" s="87">
        <v>0.13421170335184715</v>
      </c>
      <c r="AD73" s="87">
        <v>0.13002056251056965</v>
      </c>
      <c r="AE73" s="87">
        <v>0.12879226409019809</v>
      </c>
      <c r="AF73" s="87">
        <v>0.12936293925516232</v>
      </c>
      <c r="AG73" s="159">
        <v>0.12634169920704513</v>
      </c>
    </row>
    <row r="74" spans="2:33" x14ac:dyDescent="0.25">
      <c r="B74" s="66" t="s">
        <v>10</v>
      </c>
      <c r="C74" s="87">
        <v>0.88595813433905646</v>
      </c>
      <c r="D74" s="87">
        <v>0.88911191392141609</v>
      </c>
      <c r="E74" s="87">
        <v>0.88783897928038269</v>
      </c>
      <c r="F74" s="87">
        <v>0.89272755815676064</v>
      </c>
      <c r="G74" s="87">
        <v>0.88529814944758123</v>
      </c>
      <c r="H74" s="87">
        <v>0.87809671787583554</v>
      </c>
      <c r="I74" s="87">
        <v>0.87044274784632791</v>
      </c>
      <c r="J74" s="87">
        <v>0.86767421213016238</v>
      </c>
      <c r="K74" s="87">
        <v>0.87147946429006995</v>
      </c>
      <c r="L74" s="87">
        <v>0.86618727330659206</v>
      </c>
      <c r="M74" s="87">
        <v>0.87037847784559552</v>
      </c>
      <c r="N74" s="87">
        <v>0.87012054044638232</v>
      </c>
      <c r="O74" s="87">
        <v>0.86685799281502429</v>
      </c>
      <c r="P74" s="87">
        <v>0.86357911778354013</v>
      </c>
      <c r="Q74" s="159">
        <v>0.86134296790034492</v>
      </c>
      <c r="R74" s="77"/>
      <c r="S74" s="87">
        <v>0.11348060938456558</v>
      </c>
      <c r="T74" s="87">
        <v>0.11039649321444717</v>
      </c>
      <c r="U74" s="87">
        <v>0.11191240498608691</v>
      </c>
      <c r="V74" s="87">
        <v>0.10705752549920512</v>
      </c>
      <c r="W74" s="87">
        <v>0.11374923733715553</v>
      </c>
      <c r="X74" s="87">
        <v>0.12041579344152308</v>
      </c>
      <c r="Y74" s="87">
        <v>0.12857591671635077</v>
      </c>
      <c r="Z74" s="87">
        <v>0.13117442524720693</v>
      </c>
      <c r="AA74" s="87">
        <v>0.12575053982988874</v>
      </c>
      <c r="AB74" s="87">
        <v>0.1312925288836318</v>
      </c>
      <c r="AC74" s="87">
        <v>0.12741882247916586</v>
      </c>
      <c r="AD74" s="87">
        <v>0.12845879369702437</v>
      </c>
      <c r="AE74" s="87">
        <v>0.13220865450436756</v>
      </c>
      <c r="AF74" s="87">
        <v>0.13403352092455614</v>
      </c>
      <c r="AG74" s="159">
        <v>0.13679842470826079</v>
      </c>
    </row>
    <row r="75" spans="2:33" x14ac:dyDescent="0.25">
      <c r="B75" s="66" t="s">
        <v>11</v>
      </c>
      <c r="C75" s="87">
        <v>0.87427694514031773</v>
      </c>
      <c r="D75" s="87">
        <v>0.8818583565289958</v>
      </c>
      <c r="E75" s="87">
        <v>0.87563862863062158</v>
      </c>
      <c r="F75" s="87">
        <v>0.87229550440454318</v>
      </c>
      <c r="G75" s="87">
        <v>0.87300469655561497</v>
      </c>
      <c r="H75" s="87">
        <v>0.8568566390959943</v>
      </c>
      <c r="I75" s="87">
        <v>0.85652702961156935</v>
      </c>
      <c r="J75" s="87">
        <v>0.86180607509905549</v>
      </c>
      <c r="K75" s="87">
        <v>0.85440891077806225</v>
      </c>
      <c r="L75" s="87">
        <v>0.85171953280061385</v>
      </c>
      <c r="M75" s="87">
        <v>0.85052422895094326</v>
      </c>
      <c r="N75" s="87">
        <v>0.84597862889578879</v>
      </c>
      <c r="O75" s="87">
        <v>0.84218540349612592</v>
      </c>
      <c r="P75" s="87">
        <v>0.84237489885027628</v>
      </c>
      <c r="Q75" s="159">
        <v>0.84338910150614654</v>
      </c>
      <c r="R75" s="77"/>
      <c r="S75" s="87">
        <v>0.12523207406274051</v>
      </c>
      <c r="T75" s="87">
        <v>0.11795174041235444</v>
      </c>
      <c r="U75" s="87">
        <v>0.12397890523372349</v>
      </c>
      <c r="V75" s="87">
        <v>0.12753358841720799</v>
      </c>
      <c r="W75" s="87">
        <v>0.12542001567960845</v>
      </c>
      <c r="X75" s="87">
        <v>0.14148896843495232</v>
      </c>
      <c r="Y75" s="87">
        <v>0.14156492693865197</v>
      </c>
      <c r="Z75" s="87">
        <v>0.13711126531036619</v>
      </c>
      <c r="AA75" s="87">
        <v>0.14032207131409663</v>
      </c>
      <c r="AB75" s="87">
        <v>0.14433819568954703</v>
      </c>
      <c r="AC75" s="87">
        <v>0.14478068811677972</v>
      </c>
      <c r="AD75" s="87">
        <v>0.15166139340498228</v>
      </c>
      <c r="AE75" s="87">
        <v>0.15688982111463373</v>
      </c>
      <c r="AF75" s="87">
        <v>0.15628081096532048</v>
      </c>
      <c r="AG75" s="159">
        <v>0.15477129866529257</v>
      </c>
    </row>
    <row r="76" spans="2:33" x14ac:dyDescent="0.25">
      <c r="B76" s="66" t="s">
        <v>12</v>
      </c>
      <c r="C76" s="87">
        <v>0.89931660671241553</v>
      </c>
      <c r="D76" s="87">
        <v>0.88667179324627621</v>
      </c>
      <c r="E76" s="87">
        <v>0.8959839577527926</v>
      </c>
      <c r="F76" s="87">
        <v>0.88241109315222666</v>
      </c>
      <c r="G76" s="87">
        <v>0.88011468715131513</v>
      </c>
      <c r="H76" s="87">
        <v>0.86961347932452471</v>
      </c>
      <c r="I76" s="87">
        <v>0.85925999530530628</v>
      </c>
      <c r="J76" s="87">
        <v>0.86279214673004312</v>
      </c>
      <c r="K76" s="87">
        <v>0.8545531752266502</v>
      </c>
      <c r="L76" s="87">
        <v>0.85540094955374846</v>
      </c>
      <c r="M76" s="87">
        <v>0.85577432150371024</v>
      </c>
      <c r="N76" s="87">
        <v>0.84727331826307939</v>
      </c>
      <c r="O76" s="87">
        <v>0.85192778104467237</v>
      </c>
      <c r="P76" s="87">
        <v>0.85007119469287851</v>
      </c>
      <c r="Q76" s="159">
        <v>0.85761661517676313</v>
      </c>
      <c r="R76" s="77"/>
      <c r="S76" s="87">
        <v>9.9651347338116425E-2</v>
      </c>
      <c r="T76" s="87">
        <v>0.11253221287719094</v>
      </c>
      <c r="U76" s="87">
        <v>0.10348205013623825</v>
      </c>
      <c r="V76" s="87">
        <v>0.11649109514322019</v>
      </c>
      <c r="W76" s="87">
        <v>0.118206725270233</v>
      </c>
      <c r="X76" s="87">
        <v>0.12734664975753585</v>
      </c>
      <c r="Y76" s="87">
        <v>0.13590274207554426</v>
      </c>
      <c r="Z76" s="87">
        <v>0.13388944941935077</v>
      </c>
      <c r="AA76" s="87">
        <v>0.13838935009235864</v>
      </c>
      <c r="AB76" s="87">
        <v>0.13630254213523887</v>
      </c>
      <c r="AC76" s="87">
        <v>0.13745249625098058</v>
      </c>
      <c r="AD76" s="87">
        <v>0.14704780171736423</v>
      </c>
      <c r="AE76" s="87">
        <v>0.14509307964330881</v>
      </c>
      <c r="AF76" s="87">
        <v>0.1463999107605693</v>
      </c>
      <c r="AG76" s="159">
        <v>0.14014556276138895</v>
      </c>
    </row>
    <row r="77" spans="2:33" x14ac:dyDescent="0.25">
      <c r="B77" s="66" t="s">
        <v>13</v>
      </c>
      <c r="C77" s="87">
        <v>0.89712340438837168</v>
      </c>
      <c r="D77" s="87">
        <v>0.89384973510621113</v>
      </c>
      <c r="E77" s="87">
        <v>0.89865002488609824</v>
      </c>
      <c r="F77" s="87">
        <v>0.89712172211115671</v>
      </c>
      <c r="G77" s="87">
        <v>0.8962522879528334</v>
      </c>
      <c r="H77" s="87">
        <v>0.8839206654948889</v>
      </c>
      <c r="I77" s="87">
        <v>0.87151086859848048</v>
      </c>
      <c r="J77" s="87">
        <v>0.8640336530486642</v>
      </c>
      <c r="K77" s="87">
        <v>0.85967951460524794</v>
      </c>
      <c r="L77" s="87">
        <v>0.8679075211542584</v>
      </c>
      <c r="M77" s="87">
        <v>0.86624025623944723</v>
      </c>
      <c r="N77" s="87">
        <v>0.86780232843368488</v>
      </c>
      <c r="O77" s="87">
        <v>0.86944587841667642</v>
      </c>
      <c r="P77" s="87">
        <v>0.870906912997788</v>
      </c>
      <c r="Q77" s="159">
        <v>0.87064239141426358</v>
      </c>
      <c r="R77" s="77"/>
      <c r="S77" s="87">
        <v>0.10258346426533468</v>
      </c>
      <c r="T77" s="87">
        <v>0.10548227525387117</v>
      </c>
      <c r="U77" s="87">
        <v>0.10052835100884414</v>
      </c>
      <c r="V77" s="87">
        <v>0.10200157656375042</v>
      </c>
      <c r="W77" s="87">
        <v>0.1027313475211579</v>
      </c>
      <c r="X77" s="87">
        <v>0.1141383337507109</v>
      </c>
      <c r="Y77" s="87">
        <v>0.12609555878374057</v>
      </c>
      <c r="Z77" s="87">
        <v>0.13404247402926581</v>
      </c>
      <c r="AA77" s="87">
        <v>0.13607623194775204</v>
      </c>
      <c r="AB77" s="87">
        <v>0.1272717599325161</v>
      </c>
      <c r="AC77" s="87">
        <v>0.13076695654409445</v>
      </c>
      <c r="AD77" s="87">
        <v>0.12866086759627904</v>
      </c>
      <c r="AE77" s="87">
        <v>0.12820058882949681</v>
      </c>
      <c r="AF77" s="87">
        <v>0.12507918310956298</v>
      </c>
      <c r="AG77" s="159">
        <v>0.12643385052341866</v>
      </c>
    </row>
    <row r="78" spans="2:33" x14ac:dyDescent="0.25">
      <c r="B78" s="66" t="s">
        <v>14</v>
      </c>
      <c r="C78" s="87">
        <v>0.91610761514810946</v>
      </c>
      <c r="D78" s="87">
        <v>0.92455932443769251</v>
      </c>
      <c r="E78" s="87">
        <v>0.92541782415383633</v>
      </c>
      <c r="F78" s="87">
        <v>0.92294184437589932</v>
      </c>
      <c r="G78" s="87">
        <v>0.90213183148584142</v>
      </c>
      <c r="H78" s="87">
        <v>0.89225379581690922</v>
      </c>
      <c r="I78" s="87">
        <v>0.89812033035605621</v>
      </c>
      <c r="J78" s="87">
        <v>0.89632697885953705</v>
      </c>
      <c r="K78" s="87">
        <v>0.87271469346035913</v>
      </c>
      <c r="L78" s="87">
        <v>0.87732022882440164</v>
      </c>
      <c r="M78" s="87">
        <v>0.89393637647618984</v>
      </c>
      <c r="N78" s="87">
        <v>0.8876026751649535</v>
      </c>
      <c r="O78" s="87">
        <v>0.87444841757192904</v>
      </c>
      <c r="P78" s="87">
        <v>0.86905564344177733</v>
      </c>
      <c r="Q78" s="159">
        <v>0.8864750056215922</v>
      </c>
      <c r="R78" s="77"/>
      <c r="S78" s="87">
        <v>8.3384906351650426E-2</v>
      </c>
      <c r="T78" s="87">
        <v>7.4334930253912773E-2</v>
      </c>
      <c r="U78" s="87">
        <v>7.3935804910042757E-2</v>
      </c>
      <c r="V78" s="87">
        <v>7.6246799395045445E-2</v>
      </c>
      <c r="W78" s="87">
        <v>9.455007788329195E-2</v>
      </c>
      <c r="X78" s="87">
        <v>0.10631194625409139</v>
      </c>
      <c r="Y78" s="87">
        <v>9.8758420571608566E-2</v>
      </c>
      <c r="Z78" s="87">
        <v>0.10253184200159957</v>
      </c>
      <c r="AA78" s="87">
        <v>0.10926320560044742</v>
      </c>
      <c r="AB78" s="87">
        <v>0.11371220057844614</v>
      </c>
      <c r="AC78" s="87">
        <v>0.10150600548012938</v>
      </c>
      <c r="AD78" s="87">
        <v>0.10592710624354773</v>
      </c>
      <c r="AE78" s="87">
        <v>0.11492139314284938</v>
      </c>
      <c r="AF78" s="87">
        <v>0.12347708462296811</v>
      </c>
      <c r="AG78" s="159">
        <v>0.11088451579723084</v>
      </c>
    </row>
    <row r="79" spans="2:33" ht="18" customHeight="1" x14ac:dyDescent="0.25">
      <c r="B79" s="69" t="s">
        <v>15</v>
      </c>
      <c r="C79" s="88">
        <v>0.89450671188907516</v>
      </c>
      <c r="D79" s="88">
        <v>0.89523214181660438</v>
      </c>
      <c r="E79" s="88">
        <v>0.89357931694861159</v>
      </c>
      <c r="F79" s="88">
        <v>0.88977327465543543</v>
      </c>
      <c r="G79" s="88">
        <v>0.88551566463723996</v>
      </c>
      <c r="H79" s="88">
        <v>0.87641273328869618</v>
      </c>
      <c r="I79" s="88">
        <v>0.86894740564976114</v>
      </c>
      <c r="J79" s="88">
        <v>0.86690086880750405</v>
      </c>
      <c r="K79" s="88">
        <v>0.86122771136213971</v>
      </c>
      <c r="L79" s="88">
        <v>0.86320976079306444</v>
      </c>
      <c r="M79" s="88">
        <v>0.86588967819239981</v>
      </c>
      <c r="N79" s="88">
        <v>0.86465927242592744</v>
      </c>
      <c r="O79" s="88">
        <v>0.86396376617581438</v>
      </c>
      <c r="P79" s="88">
        <v>0.86494378314672948</v>
      </c>
      <c r="Q79" s="161">
        <v>0.86721736642669889</v>
      </c>
      <c r="R79" s="80"/>
      <c r="S79" s="88">
        <v>0.10474120567099399</v>
      </c>
      <c r="T79" s="88">
        <v>0.10429250322104459</v>
      </c>
      <c r="U79" s="88">
        <v>0.10598646664538781</v>
      </c>
      <c r="V79" s="88">
        <v>0.10925217204897671</v>
      </c>
      <c r="W79" s="88">
        <v>0.11275634195839675</v>
      </c>
      <c r="X79" s="88">
        <v>0.12158685067573277</v>
      </c>
      <c r="Y79" s="88">
        <v>0.12897955771617442</v>
      </c>
      <c r="Z79" s="88">
        <v>0.13050622773520593</v>
      </c>
      <c r="AA79" s="88">
        <v>0.13248246036168382</v>
      </c>
      <c r="AB79" s="88">
        <v>0.13155587641495872</v>
      </c>
      <c r="AC79" s="88">
        <v>0.1300388198757764</v>
      </c>
      <c r="AD79" s="88">
        <v>0.13196569904999819</v>
      </c>
      <c r="AE79" s="88">
        <v>0.1334308493232188</v>
      </c>
      <c r="AF79" s="88">
        <v>0.13265928108426636</v>
      </c>
      <c r="AG79" s="161">
        <v>0.13069689910260227</v>
      </c>
    </row>
    <row r="80" spans="2:33" x14ac:dyDescent="0.25">
      <c r="B80" s="69"/>
      <c r="C80" s="88"/>
      <c r="D80" s="88"/>
      <c r="E80" s="88"/>
      <c r="F80" s="88"/>
      <c r="G80" s="88"/>
      <c r="H80" s="88"/>
      <c r="I80" s="88"/>
      <c r="J80" s="88"/>
      <c r="K80" s="88"/>
      <c r="L80" s="88"/>
      <c r="M80" s="88"/>
      <c r="N80" s="88"/>
      <c r="O80" s="88"/>
      <c r="P80" s="88"/>
      <c r="Q80" s="161"/>
      <c r="R80" s="80"/>
      <c r="S80" s="88"/>
      <c r="T80" s="88"/>
      <c r="U80" s="88"/>
      <c r="V80" s="88"/>
      <c r="W80" s="88"/>
      <c r="X80" s="88"/>
      <c r="Y80" s="88"/>
      <c r="Z80" s="88"/>
      <c r="AA80" s="88"/>
      <c r="AB80" s="88"/>
      <c r="AC80" s="88"/>
      <c r="AD80" s="88"/>
      <c r="AE80" s="88"/>
      <c r="AF80" s="88"/>
      <c r="AG80" s="161"/>
    </row>
    <row r="81" spans="2:44" x14ac:dyDescent="0.25">
      <c r="B81" s="18"/>
      <c r="C81" s="5"/>
      <c r="D81" s="5"/>
      <c r="E81" s="5"/>
      <c r="F81" s="5"/>
      <c r="G81" s="5"/>
      <c r="H81" s="5"/>
      <c r="I81" s="5"/>
      <c r="J81" s="5"/>
      <c r="K81" s="5"/>
      <c r="L81" s="5"/>
      <c r="M81" s="5"/>
      <c r="N81" s="5"/>
      <c r="O81" s="5"/>
      <c r="P81" s="5"/>
      <c r="Q81" s="140"/>
      <c r="R81" s="5"/>
      <c r="S81" s="5"/>
      <c r="T81" s="5"/>
      <c r="U81" s="5"/>
      <c r="V81" s="5"/>
      <c r="W81" s="5"/>
      <c r="X81" s="5"/>
      <c r="Y81" s="5"/>
      <c r="Z81" s="5"/>
      <c r="AA81" s="5"/>
      <c r="AB81" s="5"/>
      <c r="AC81" s="5"/>
      <c r="AD81" s="5"/>
      <c r="AE81" s="5"/>
      <c r="AF81" s="5"/>
      <c r="AG81" s="140"/>
    </row>
    <row r="82" spans="2:44" ht="18" x14ac:dyDescent="0.35">
      <c r="B82" s="60" t="s">
        <v>17</v>
      </c>
      <c r="C82" s="61"/>
      <c r="D82" s="61"/>
      <c r="E82" s="61"/>
      <c r="F82" s="61"/>
      <c r="G82" s="61"/>
      <c r="H82" s="61"/>
      <c r="I82" s="61"/>
      <c r="J82" s="61"/>
      <c r="K82" s="61"/>
      <c r="L82" s="61"/>
      <c r="M82" s="61"/>
      <c r="N82" s="61"/>
      <c r="O82" s="61"/>
      <c r="P82" s="61"/>
      <c r="Q82" s="143"/>
      <c r="R82" s="61"/>
      <c r="S82" s="61"/>
      <c r="T82" s="61"/>
      <c r="U82" s="61"/>
      <c r="V82" s="61"/>
      <c r="W82" s="61"/>
      <c r="X82" s="61"/>
      <c r="Y82" s="61"/>
      <c r="Z82" s="61"/>
      <c r="AA82" s="61"/>
      <c r="AB82" s="61"/>
      <c r="AC82" s="61"/>
      <c r="AD82" s="61"/>
      <c r="AE82" s="62"/>
      <c r="AF82" s="62"/>
      <c r="AG82" s="144"/>
    </row>
    <row r="83" spans="2:44" x14ac:dyDescent="0.25">
      <c r="B83" s="81"/>
      <c r="C83" s="82"/>
      <c r="D83" s="82"/>
      <c r="E83" s="82"/>
      <c r="F83" s="82"/>
      <c r="G83" s="82"/>
      <c r="H83" s="82"/>
      <c r="I83" s="82"/>
      <c r="J83" s="82"/>
      <c r="K83" s="82"/>
      <c r="L83" s="82"/>
      <c r="M83" s="82"/>
      <c r="N83" s="82"/>
      <c r="O83" s="82"/>
      <c r="P83" s="82"/>
      <c r="Q83" s="141"/>
      <c r="R83" s="82"/>
      <c r="S83" s="82"/>
      <c r="T83" s="82"/>
      <c r="U83" s="82"/>
      <c r="V83" s="82"/>
      <c r="W83" s="82"/>
      <c r="X83" s="82"/>
      <c r="Y83" s="82"/>
      <c r="Z83" s="82"/>
      <c r="AA83" s="82"/>
      <c r="AB83" s="82"/>
      <c r="AC83" s="82"/>
      <c r="AD83" s="82"/>
      <c r="AE83" s="81"/>
      <c r="AF83" s="81"/>
      <c r="AG83" s="142"/>
    </row>
    <row r="84" spans="2:44" ht="15.6" x14ac:dyDescent="0.3">
      <c r="B84" s="136" t="s">
        <v>111</v>
      </c>
      <c r="C84" s="63"/>
      <c r="D84" s="63"/>
      <c r="E84" s="63"/>
      <c r="F84" s="63"/>
      <c r="G84" s="63"/>
      <c r="H84" s="63"/>
      <c r="I84" s="63"/>
      <c r="J84" s="63"/>
      <c r="K84" s="63"/>
      <c r="L84" s="63"/>
      <c r="M84" s="63"/>
      <c r="N84" s="63"/>
      <c r="O84" s="63"/>
      <c r="P84" s="63"/>
      <c r="Q84" s="150"/>
      <c r="R84" s="63"/>
      <c r="S84" s="63"/>
      <c r="T84" s="63"/>
      <c r="U84" s="63"/>
      <c r="V84" s="63"/>
      <c r="W84" s="63"/>
      <c r="X84" s="63"/>
      <c r="Y84" s="63"/>
      <c r="Z84" s="63"/>
      <c r="AA84" s="63"/>
      <c r="AB84" s="63"/>
      <c r="AC84" s="63"/>
      <c r="AD84" s="63"/>
      <c r="AE84" s="64"/>
      <c r="AF84" s="64"/>
      <c r="AG84" s="151"/>
    </row>
    <row r="85" spans="2:44" x14ac:dyDescent="0.25">
      <c r="B85" s="85"/>
      <c r="C85" s="65"/>
      <c r="D85" s="65"/>
      <c r="E85" s="65"/>
      <c r="F85" s="65"/>
      <c r="G85" s="65"/>
      <c r="H85" s="65"/>
      <c r="I85" s="65"/>
      <c r="J85" s="65"/>
      <c r="K85" s="65"/>
      <c r="L85" s="65"/>
      <c r="M85" s="65"/>
      <c r="N85" s="65"/>
      <c r="O85" s="65"/>
      <c r="P85" s="65"/>
      <c r="Q85" s="152"/>
      <c r="R85" s="65"/>
      <c r="S85" s="65"/>
      <c r="T85" s="65"/>
      <c r="U85" s="65"/>
      <c r="V85" s="65"/>
      <c r="W85" s="65"/>
      <c r="X85" s="65"/>
      <c r="Y85" s="65"/>
      <c r="Z85" s="65"/>
      <c r="AA85" s="65"/>
      <c r="AB85" s="65"/>
      <c r="AC85" s="65"/>
      <c r="AD85" s="65"/>
      <c r="AE85" s="85"/>
      <c r="AF85" s="85"/>
      <c r="AG85" s="160"/>
      <c r="AH85" s="14"/>
      <c r="AI85" s="14"/>
      <c r="AJ85" s="14"/>
      <c r="AK85" s="14"/>
      <c r="AL85" s="14"/>
      <c r="AM85" s="14"/>
      <c r="AN85" s="14"/>
      <c r="AO85" s="14"/>
      <c r="AP85" s="14"/>
      <c r="AQ85" s="14"/>
      <c r="AR85" s="14"/>
    </row>
    <row r="86" spans="2:44" x14ac:dyDescent="0.25">
      <c r="B86" s="85"/>
      <c r="C86" s="180" t="s">
        <v>1</v>
      </c>
      <c r="D86" s="180"/>
      <c r="E86" s="180"/>
      <c r="F86" s="180"/>
      <c r="G86" s="180"/>
      <c r="H86" s="180"/>
      <c r="I86" s="180"/>
      <c r="J86" s="180"/>
      <c r="K86" s="180"/>
      <c r="L86" s="180"/>
      <c r="M86" s="180"/>
      <c r="N86" s="180"/>
      <c r="O86" s="180"/>
      <c r="P86" s="180"/>
      <c r="Q86" s="180"/>
      <c r="R86" s="65"/>
      <c r="S86" s="180" t="s">
        <v>2</v>
      </c>
      <c r="T86" s="180"/>
      <c r="U86" s="180"/>
      <c r="V86" s="180"/>
      <c r="W86" s="180"/>
      <c r="X86" s="180"/>
      <c r="Y86" s="180"/>
      <c r="Z86" s="180"/>
      <c r="AA86" s="180"/>
      <c r="AB86" s="180"/>
      <c r="AC86" s="180"/>
      <c r="AD86" s="180"/>
      <c r="AE86" s="180"/>
      <c r="AF86" s="180"/>
      <c r="AG86" s="180"/>
      <c r="AH86" s="14"/>
      <c r="AI86" s="14"/>
      <c r="AJ86" s="14"/>
      <c r="AK86" s="14"/>
      <c r="AL86" s="14"/>
      <c r="AM86" s="14"/>
      <c r="AN86" s="14"/>
      <c r="AO86" s="14"/>
      <c r="AP86" s="14"/>
      <c r="AQ86" s="14"/>
      <c r="AR86" s="14"/>
    </row>
    <row r="87" spans="2:44" x14ac:dyDescent="0.25">
      <c r="B87" s="65"/>
      <c r="C87" s="152" t="s">
        <v>81</v>
      </c>
      <c r="D87" s="152" t="s">
        <v>82</v>
      </c>
      <c r="E87" s="152" t="s">
        <v>83</v>
      </c>
      <c r="F87" s="152" t="s">
        <v>84</v>
      </c>
      <c r="G87" s="152" t="s">
        <v>85</v>
      </c>
      <c r="H87" s="152" t="s">
        <v>86</v>
      </c>
      <c r="I87" s="152" t="s">
        <v>87</v>
      </c>
      <c r="J87" s="152" t="s">
        <v>88</v>
      </c>
      <c r="K87" s="152" t="s">
        <v>89</v>
      </c>
      <c r="L87" s="152" t="s">
        <v>90</v>
      </c>
      <c r="M87" s="152" t="s">
        <v>91</v>
      </c>
      <c r="N87" s="152" t="s">
        <v>92</v>
      </c>
      <c r="O87" s="152" t="s">
        <v>93</v>
      </c>
      <c r="P87" s="152" t="s">
        <v>94</v>
      </c>
      <c r="Q87" s="152" t="s">
        <v>95</v>
      </c>
      <c r="R87" s="65"/>
      <c r="S87" s="152" t="s">
        <v>81</v>
      </c>
      <c r="T87" s="152" t="s">
        <v>82</v>
      </c>
      <c r="U87" s="152" t="s">
        <v>83</v>
      </c>
      <c r="V87" s="152" t="s">
        <v>84</v>
      </c>
      <c r="W87" s="152" t="s">
        <v>85</v>
      </c>
      <c r="X87" s="152" t="s">
        <v>86</v>
      </c>
      <c r="Y87" s="152" t="s">
        <v>87</v>
      </c>
      <c r="Z87" s="152" t="s">
        <v>88</v>
      </c>
      <c r="AA87" s="152" t="s">
        <v>89</v>
      </c>
      <c r="AB87" s="152" t="s">
        <v>90</v>
      </c>
      <c r="AC87" s="152" t="s">
        <v>91</v>
      </c>
      <c r="AD87" s="152" t="s">
        <v>92</v>
      </c>
      <c r="AE87" s="152" t="s">
        <v>93</v>
      </c>
      <c r="AF87" s="152" t="s">
        <v>94</v>
      </c>
      <c r="AG87" s="152" t="s">
        <v>95</v>
      </c>
      <c r="AH87" s="14"/>
      <c r="AI87" s="14"/>
      <c r="AJ87" s="14"/>
      <c r="AK87" s="14"/>
      <c r="AL87" s="14"/>
      <c r="AM87" s="14"/>
      <c r="AN87" s="14"/>
      <c r="AO87" s="14"/>
      <c r="AP87" s="14"/>
      <c r="AQ87" s="14"/>
      <c r="AR87" s="14"/>
    </row>
    <row r="88" spans="2:44" x14ac:dyDescent="0.25">
      <c r="B88" s="66" t="s">
        <v>3</v>
      </c>
      <c r="C88" s="83">
        <v>299.22199999999998</v>
      </c>
      <c r="D88" s="83">
        <v>313.15800000000002</v>
      </c>
      <c r="E88" s="83">
        <v>317.38900000000001</v>
      </c>
      <c r="F88" s="83">
        <v>317.089</v>
      </c>
      <c r="G88" s="83">
        <v>313.00099999999998</v>
      </c>
      <c r="H88" s="83">
        <v>305.39</v>
      </c>
      <c r="I88" s="83">
        <v>298.89299999999997</v>
      </c>
      <c r="J88" s="83">
        <v>296.84800000000001</v>
      </c>
      <c r="K88" s="83">
        <v>296.673</v>
      </c>
      <c r="L88" s="83">
        <v>304.78100000000001</v>
      </c>
      <c r="M88" s="83">
        <v>314.11200000000002</v>
      </c>
      <c r="N88" s="83">
        <v>312.79599999999999</v>
      </c>
      <c r="O88" s="83">
        <v>323.22399999999999</v>
      </c>
      <c r="P88" s="83">
        <v>336.11900000000003</v>
      </c>
      <c r="Q88" s="154">
        <v>338.911</v>
      </c>
      <c r="R88" s="72"/>
      <c r="S88" s="83">
        <v>228.94800000000001</v>
      </c>
      <c r="T88" s="83">
        <v>222.172</v>
      </c>
      <c r="U88" s="83">
        <v>225.12899999999999</v>
      </c>
      <c r="V88" s="83">
        <v>231.59</v>
      </c>
      <c r="W88" s="83">
        <v>231.864</v>
      </c>
      <c r="X88" s="83">
        <v>229.131</v>
      </c>
      <c r="Y88" s="83">
        <v>233.06899999999999</v>
      </c>
      <c r="Z88" s="83">
        <v>223.59700000000001</v>
      </c>
      <c r="AA88" s="83">
        <v>234.35300000000001</v>
      </c>
      <c r="AB88" s="83">
        <v>231.244</v>
      </c>
      <c r="AC88" s="83">
        <v>237.47499999999999</v>
      </c>
      <c r="AD88" s="83">
        <v>248.86799999999999</v>
      </c>
      <c r="AE88" s="83">
        <v>237.53299999999999</v>
      </c>
      <c r="AF88" s="83">
        <v>245.435</v>
      </c>
      <c r="AG88" s="154">
        <v>239.042</v>
      </c>
      <c r="AH88" s="14"/>
      <c r="AI88" s="14"/>
      <c r="AJ88" s="14"/>
      <c r="AK88" s="14"/>
      <c r="AL88" s="14"/>
      <c r="AM88" s="14"/>
      <c r="AN88" s="14"/>
      <c r="AO88" s="14"/>
      <c r="AP88" s="14"/>
      <c r="AQ88" s="14"/>
      <c r="AR88" s="14"/>
    </row>
    <row r="89" spans="2:44" x14ac:dyDescent="0.25">
      <c r="B89" s="66" t="s">
        <v>4</v>
      </c>
      <c r="C89" s="83">
        <v>849.36</v>
      </c>
      <c r="D89" s="83">
        <v>882.90099999999995</v>
      </c>
      <c r="E89" s="83">
        <v>876.05700000000002</v>
      </c>
      <c r="F89" s="83">
        <v>872.779</v>
      </c>
      <c r="G89" s="83">
        <v>862.58299999999997</v>
      </c>
      <c r="H89" s="83">
        <v>856.80399999999997</v>
      </c>
      <c r="I89" s="83">
        <v>859.779</v>
      </c>
      <c r="J89" s="83">
        <v>851.654</v>
      </c>
      <c r="K89" s="83">
        <v>866.23400000000004</v>
      </c>
      <c r="L89" s="83">
        <v>865.47199999999998</v>
      </c>
      <c r="M89" s="83">
        <v>891.80399999999997</v>
      </c>
      <c r="N89" s="83">
        <v>935.75099999999998</v>
      </c>
      <c r="O89" s="83">
        <v>944.077</v>
      </c>
      <c r="P89" s="83">
        <v>980.58900000000006</v>
      </c>
      <c r="Q89" s="154">
        <v>998.02599999999995</v>
      </c>
      <c r="R89" s="72"/>
      <c r="S89" s="83">
        <v>604.54499999999996</v>
      </c>
      <c r="T89" s="83">
        <v>596.27599999999995</v>
      </c>
      <c r="U89" s="83">
        <v>607.32500000000005</v>
      </c>
      <c r="V89" s="83">
        <v>612.99400000000003</v>
      </c>
      <c r="W89" s="83">
        <v>618.94200000000001</v>
      </c>
      <c r="X89" s="83">
        <v>601.95100000000002</v>
      </c>
      <c r="Y89" s="83">
        <v>628.35400000000004</v>
      </c>
      <c r="Z89" s="83">
        <v>635.10500000000002</v>
      </c>
      <c r="AA89" s="83">
        <v>639.779</v>
      </c>
      <c r="AB89" s="83">
        <v>629.56799999999998</v>
      </c>
      <c r="AC89" s="83">
        <v>621.33299999999997</v>
      </c>
      <c r="AD89" s="83">
        <v>624.13699999999994</v>
      </c>
      <c r="AE89" s="83">
        <v>640.779</v>
      </c>
      <c r="AF89" s="83">
        <v>635.98500000000001</v>
      </c>
      <c r="AG89" s="154">
        <v>613.89700000000005</v>
      </c>
      <c r="AH89" s="14"/>
      <c r="AI89" s="14"/>
      <c r="AJ89" s="14"/>
      <c r="AK89" s="14"/>
      <c r="AL89" s="14"/>
      <c r="AM89" s="14"/>
      <c r="AN89" s="14"/>
      <c r="AO89" s="14"/>
      <c r="AP89" s="14"/>
      <c r="AQ89" s="14"/>
      <c r="AR89" s="14"/>
    </row>
    <row r="90" spans="2:44" x14ac:dyDescent="0.25">
      <c r="B90" s="68" t="s">
        <v>5</v>
      </c>
      <c r="C90" s="83">
        <v>588.53800000000001</v>
      </c>
      <c r="D90" s="83">
        <v>586.19899999999996</v>
      </c>
      <c r="E90" s="83">
        <v>605.173</v>
      </c>
      <c r="F90" s="83">
        <v>622.30200000000002</v>
      </c>
      <c r="G90" s="83">
        <v>626.85699999999997</v>
      </c>
      <c r="H90" s="83">
        <v>605.06700000000001</v>
      </c>
      <c r="I90" s="83">
        <v>617.33100000000002</v>
      </c>
      <c r="J90" s="83">
        <v>595.78200000000004</v>
      </c>
      <c r="K90" s="83">
        <v>610.54499999999996</v>
      </c>
      <c r="L90" s="83">
        <v>620.17100000000005</v>
      </c>
      <c r="M90" s="83">
        <v>634.44500000000005</v>
      </c>
      <c r="N90" s="83">
        <v>631.51499999999999</v>
      </c>
      <c r="O90" s="83">
        <v>660.40700000000004</v>
      </c>
      <c r="P90" s="83">
        <v>676.63400000000001</v>
      </c>
      <c r="Q90" s="154">
        <v>695.22900000000004</v>
      </c>
      <c r="R90" s="72"/>
      <c r="S90" s="83">
        <v>500.68599999999998</v>
      </c>
      <c r="T90" s="83">
        <v>512.48699999999997</v>
      </c>
      <c r="U90" s="83">
        <v>498.26299999999998</v>
      </c>
      <c r="V90" s="83">
        <v>493.71699999999998</v>
      </c>
      <c r="W90" s="83">
        <v>490.53699999999998</v>
      </c>
      <c r="X90" s="83">
        <v>500.78199999999998</v>
      </c>
      <c r="Y90" s="83">
        <v>482.58199999999999</v>
      </c>
      <c r="Z90" s="83">
        <v>498.101</v>
      </c>
      <c r="AA90" s="83">
        <v>505.49099999999999</v>
      </c>
      <c r="AB90" s="83">
        <v>502.33699999999999</v>
      </c>
      <c r="AC90" s="83">
        <v>508.71300000000002</v>
      </c>
      <c r="AD90" s="83">
        <v>544.40700000000004</v>
      </c>
      <c r="AE90" s="83">
        <v>530.63400000000001</v>
      </c>
      <c r="AF90" s="83">
        <v>515.55700000000002</v>
      </c>
      <c r="AG90" s="154">
        <v>509.14800000000002</v>
      </c>
      <c r="AH90" s="14"/>
      <c r="AI90" s="14"/>
      <c r="AJ90" s="14"/>
      <c r="AK90" s="14"/>
      <c r="AL90" s="14"/>
      <c r="AM90" s="14"/>
      <c r="AN90" s="14"/>
      <c r="AO90" s="14"/>
      <c r="AP90" s="14"/>
      <c r="AQ90" s="14"/>
      <c r="AR90" s="14"/>
    </row>
    <row r="91" spans="2:44" x14ac:dyDescent="0.25">
      <c r="B91" s="66" t="s">
        <v>6</v>
      </c>
      <c r="C91" s="83">
        <v>517.06299999999999</v>
      </c>
      <c r="D91" s="83">
        <v>539.17499999999995</v>
      </c>
      <c r="E91" s="83">
        <v>537.27599999999995</v>
      </c>
      <c r="F91" s="83">
        <v>538.61800000000005</v>
      </c>
      <c r="G91" s="83">
        <v>559.38800000000003</v>
      </c>
      <c r="H91" s="83">
        <v>546.423</v>
      </c>
      <c r="I91" s="83">
        <v>555.27</v>
      </c>
      <c r="J91" s="83">
        <v>546.79</v>
      </c>
      <c r="K91" s="83">
        <v>531.68200000000002</v>
      </c>
      <c r="L91" s="83">
        <v>553.53399999999999</v>
      </c>
      <c r="M91" s="83">
        <v>575.77200000000005</v>
      </c>
      <c r="N91" s="83">
        <v>582.47500000000002</v>
      </c>
      <c r="O91" s="83">
        <v>588.93700000000001</v>
      </c>
      <c r="P91" s="83">
        <v>583.17600000000004</v>
      </c>
      <c r="Q91" s="154">
        <v>617.06799999999998</v>
      </c>
      <c r="R91" s="72"/>
      <c r="S91" s="83">
        <v>425.95699999999999</v>
      </c>
      <c r="T91" s="83">
        <v>432.58100000000002</v>
      </c>
      <c r="U91" s="83">
        <v>449.03399999999999</v>
      </c>
      <c r="V91" s="83">
        <v>438.10399999999998</v>
      </c>
      <c r="W91" s="83">
        <v>429.149</v>
      </c>
      <c r="X91" s="83">
        <v>435.452</v>
      </c>
      <c r="Y91" s="83">
        <v>428.61500000000001</v>
      </c>
      <c r="Z91" s="83">
        <v>432.49400000000003</v>
      </c>
      <c r="AA91" s="83">
        <v>449.02300000000002</v>
      </c>
      <c r="AB91" s="83">
        <v>451.73899999999998</v>
      </c>
      <c r="AC91" s="83">
        <v>447.07400000000001</v>
      </c>
      <c r="AD91" s="83">
        <v>456.245</v>
      </c>
      <c r="AE91" s="83">
        <v>480.274</v>
      </c>
      <c r="AF91" s="83">
        <v>479.73200000000003</v>
      </c>
      <c r="AG91" s="154">
        <v>461.07799999999997</v>
      </c>
      <c r="AH91" s="14"/>
      <c r="AI91" s="14"/>
      <c r="AJ91" s="14"/>
      <c r="AK91" s="14"/>
      <c r="AL91" s="14"/>
      <c r="AM91" s="14"/>
      <c r="AN91" s="14"/>
      <c r="AO91" s="14"/>
      <c r="AP91" s="14"/>
      <c r="AQ91" s="14"/>
      <c r="AR91" s="14"/>
    </row>
    <row r="92" spans="2:44" x14ac:dyDescent="0.25">
      <c r="B92" s="66" t="s">
        <v>7</v>
      </c>
      <c r="C92" s="83">
        <v>627.61599999999999</v>
      </c>
      <c r="D92" s="83">
        <v>619.50400000000002</v>
      </c>
      <c r="E92" s="83">
        <v>629.15200000000004</v>
      </c>
      <c r="F92" s="83">
        <v>650.48</v>
      </c>
      <c r="G92" s="83">
        <v>642.59100000000001</v>
      </c>
      <c r="H92" s="83">
        <v>645.59299999999996</v>
      </c>
      <c r="I92" s="83">
        <v>634.26400000000001</v>
      </c>
      <c r="J92" s="83">
        <v>619.58299999999997</v>
      </c>
      <c r="K92" s="83">
        <v>643.45399999999995</v>
      </c>
      <c r="L92" s="83">
        <v>648.18899999999996</v>
      </c>
      <c r="M92" s="83">
        <v>663.64700000000005</v>
      </c>
      <c r="N92" s="83">
        <v>686.928</v>
      </c>
      <c r="O92" s="83">
        <v>691.625</v>
      </c>
      <c r="P92" s="83">
        <v>720.25400000000002</v>
      </c>
      <c r="Q92" s="154">
        <v>752.95500000000004</v>
      </c>
      <c r="R92" s="72"/>
      <c r="S92" s="83">
        <v>495.19</v>
      </c>
      <c r="T92" s="83">
        <v>493.82400000000001</v>
      </c>
      <c r="U92" s="83">
        <v>506.72300000000001</v>
      </c>
      <c r="V92" s="83">
        <v>492.95</v>
      </c>
      <c r="W92" s="83">
        <v>487.27600000000001</v>
      </c>
      <c r="X92" s="83">
        <v>499.49700000000001</v>
      </c>
      <c r="Y92" s="83">
        <v>490.63099999999997</v>
      </c>
      <c r="Z92" s="83">
        <v>499.89699999999999</v>
      </c>
      <c r="AA92" s="83">
        <v>493.584</v>
      </c>
      <c r="AB92" s="83">
        <v>510.83499999999998</v>
      </c>
      <c r="AC92" s="83">
        <v>525.99800000000005</v>
      </c>
      <c r="AD92" s="83">
        <v>493.74400000000003</v>
      </c>
      <c r="AE92" s="83">
        <v>512.57299999999998</v>
      </c>
      <c r="AF92" s="83">
        <v>534.00599999999997</v>
      </c>
      <c r="AG92" s="154">
        <v>521.13599999999997</v>
      </c>
      <c r="AH92" s="14"/>
      <c r="AI92" s="14"/>
      <c r="AJ92" s="14"/>
      <c r="AK92" s="14"/>
      <c r="AL92" s="14"/>
      <c r="AM92" s="14"/>
      <c r="AN92" s="14"/>
      <c r="AO92" s="14"/>
      <c r="AP92" s="14"/>
      <c r="AQ92" s="14"/>
      <c r="AR92" s="14"/>
    </row>
    <row r="93" spans="2:44" x14ac:dyDescent="0.25">
      <c r="B93" s="66" t="s">
        <v>8</v>
      </c>
      <c r="C93" s="83">
        <v>681.84900000000005</v>
      </c>
      <c r="D93" s="83">
        <v>692.31299999999999</v>
      </c>
      <c r="E93" s="83">
        <v>668.10900000000004</v>
      </c>
      <c r="F93" s="83">
        <v>700.08299999999997</v>
      </c>
      <c r="G93" s="83">
        <v>714.48</v>
      </c>
      <c r="H93" s="83">
        <v>699.51</v>
      </c>
      <c r="I93" s="83">
        <v>687.846</v>
      </c>
      <c r="J93" s="83">
        <v>726.29200000000003</v>
      </c>
      <c r="K93" s="83">
        <v>746.53899999999999</v>
      </c>
      <c r="L93" s="83">
        <v>754.63</v>
      </c>
      <c r="M93" s="83">
        <v>740.78599999999994</v>
      </c>
      <c r="N93" s="83">
        <v>771.01</v>
      </c>
      <c r="O93" s="83">
        <v>816.73599999999999</v>
      </c>
      <c r="P93" s="83">
        <v>804.89400000000001</v>
      </c>
      <c r="Q93" s="154">
        <v>832.28399999999999</v>
      </c>
      <c r="R93" s="72"/>
      <c r="S93" s="83">
        <v>561.64099999999996</v>
      </c>
      <c r="T93" s="83">
        <v>558.57799999999997</v>
      </c>
      <c r="U93" s="83">
        <v>569.79100000000005</v>
      </c>
      <c r="V93" s="83">
        <v>570.92600000000004</v>
      </c>
      <c r="W93" s="83">
        <v>569.51800000000003</v>
      </c>
      <c r="X93" s="83">
        <v>569.94799999999998</v>
      </c>
      <c r="Y93" s="83">
        <v>582.99099999999999</v>
      </c>
      <c r="Z93" s="83">
        <v>591.53300000000002</v>
      </c>
      <c r="AA93" s="83">
        <v>579.26</v>
      </c>
      <c r="AB93" s="83">
        <v>591.54100000000005</v>
      </c>
      <c r="AC93" s="83">
        <v>623.51800000000003</v>
      </c>
      <c r="AD93" s="83">
        <v>618.75300000000004</v>
      </c>
      <c r="AE93" s="83">
        <v>598.90899999999999</v>
      </c>
      <c r="AF93" s="83">
        <v>621.34400000000005</v>
      </c>
      <c r="AG93" s="154">
        <v>616.69299999999998</v>
      </c>
      <c r="AH93" s="14"/>
      <c r="AI93" s="14"/>
      <c r="AJ93" s="14"/>
      <c r="AK93" s="14"/>
      <c r="AL93" s="14"/>
      <c r="AM93" s="14"/>
      <c r="AN93" s="14"/>
      <c r="AO93" s="14"/>
      <c r="AP93" s="14"/>
      <c r="AQ93" s="14"/>
      <c r="AR93" s="14"/>
    </row>
    <row r="94" spans="2:44" x14ac:dyDescent="0.25">
      <c r="B94" s="66" t="s">
        <v>9</v>
      </c>
      <c r="C94" s="83">
        <v>1052.5309999999999</v>
      </c>
      <c r="D94" s="83">
        <v>1079.4829999999999</v>
      </c>
      <c r="E94" s="83">
        <v>1109.722</v>
      </c>
      <c r="F94" s="83">
        <v>1122.1300000000001</v>
      </c>
      <c r="G94" s="83">
        <v>1122.463</v>
      </c>
      <c r="H94" s="83">
        <v>1112.731</v>
      </c>
      <c r="I94" s="83">
        <v>1127.3219999999999</v>
      </c>
      <c r="J94" s="83">
        <v>1127.19</v>
      </c>
      <c r="K94" s="83">
        <v>1176.652</v>
      </c>
      <c r="L94" s="83">
        <v>1215.027</v>
      </c>
      <c r="M94" s="83">
        <v>1235.2760000000001</v>
      </c>
      <c r="N94" s="83">
        <v>1309.127</v>
      </c>
      <c r="O94" s="83">
        <v>1322.7190000000001</v>
      </c>
      <c r="P94" s="83">
        <v>1378.4280000000001</v>
      </c>
      <c r="Q94" s="154">
        <v>1390.856</v>
      </c>
      <c r="R94" s="72"/>
      <c r="S94" s="83">
        <v>507.065</v>
      </c>
      <c r="T94" s="83">
        <v>525.096</v>
      </c>
      <c r="U94" s="83">
        <v>515.06700000000001</v>
      </c>
      <c r="V94" s="83">
        <v>534.04399999999998</v>
      </c>
      <c r="W94" s="83">
        <v>557.577</v>
      </c>
      <c r="X94" s="83">
        <v>588.44600000000003</v>
      </c>
      <c r="Y94" s="83">
        <v>587.00400000000002</v>
      </c>
      <c r="Z94" s="83">
        <v>614.74300000000005</v>
      </c>
      <c r="AA94" s="83">
        <v>628.58799999999997</v>
      </c>
      <c r="AB94" s="83">
        <v>622.976</v>
      </c>
      <c r="AC94" s="83">
        <v>678.93100000000004</v>
      </c>
      <c r="AD94" s="83">
        <v>678.38800000000003</v>
      </c>
      <c r="AE94" s="83">
        <v>710.16</v>
      </c>
      <c r="AF94" s="83">
        <v>691.12599999999998</v>
      </c>
      <c r="AG94" s="154">
        <v>694.33100000000002</v>
      </c>
      <c r="AH94" s="14"/>
      <c r="AI94" s="14"/>
      <c r="AJ94" s="14"/>
      <c r="AK94" s="14"/>
      <c r="AL94" s="14"/>
      <c r="AM94" s="14"/>
      <c r="AN94" s="14"/>
      <c r="AO94" s="14"/>
      <c r="AP94" s="14"/>
      <c r="AQ94" s="14"/>
      <c r="AR94" s="14"/>
    </row>
    <row r="95" spans="2:44" x14ac:dyDescent="0.25">
      <c r="B95" s="66" t="s">
        <v>10</v>
      </c>
      <c r="C95" s="83">
        <v>1018.401</v>
      </c>
      <c r="D95" s="83">
        <v>1040.1389999999999</v>
      </c>
      <c r="E95" s="83">
        <v>1052.021</v>
      </c>
      <c r="F95" s="83">
        <v>1081.192</v>
      </c>
      <c r="G95" s="83">
        <v>1078.163</v>
      </c>
      <c r="H95" s="83">
        <v>1033.93</v>
      </c>
      <c r="I95" s="83">
        <v>1059.508</v>
      </c>
      <c r="J95" s="83">
        <v>1076.576</v>
      </c>
      <c r="K95" s="83">
        <v>1066.2090000000001</v>
      </c>
      <c r="L95" s="83">
        <v>1092.4659999999999</v>
      </c>
      <c r="M95" s="83">
        <v>1116.0050000000001</v>
      </c>
      <c r="N95" s="83">
        <v>1144.2619999999999</v>
      </c>
      <c r="O95" s="83">
        <v>1173.8720000000001</v>
      </c>
      <c r="P95" s="83">
        <v>1200.5160000000001</v>
      </c>
      <c r="Q95" s="154">
        <v>1193.6579999999999</v>
      </c>
      <c r="R95" s="72"/>
      <c r="S95" s="83">
        <v>860.16399999999999</v>
      </c>
      <c r="T95" s="83">
        <v>866.35199999999998</v>
      </c>
      <c r="U95" s="83">
        <v>872.05</v>
      </c>
      <c r="V95" s="83">
        <v>855.79300000000001</v>
      </c>
      <c r="W95" s="83">
        <v>883.94600000000003</v>
      </c>
      <c r="X95" s="83">
        <v>903.32899999999995</v>
      </c>
      <c r="Y95" s="83">
        <v>896.98599999999999</v>
      </c>
      <c r="Z95" s="83">
        <v>872.74199999999996</v>
      </c>
      <c r="AA95" s="83">
        <v>887.85</v>
      </c>
      <c r="AB95" s="83">
        <v>922.96400000000006</v>
      </c>
      <c r="AC95" s="83">
        <v>931.48099999999999</v>
      </c>
      <c r="AD95" s="83">
        <v>937.96699999999998</v>
      </c>
      <c r="AE95" s="83">
        <v>918.28</v>
      </c>
      <c r="AF95" s="83">
        <v>936.56899999999996</v>
      </c>
      <c r="AG95" s="154">
        <v>965.16899999999998</v>
      </c>
      <c r="AH95" s="14"/>
      <c r="AI95" s="14"/>
      <c r="AJ95" s="14"/>
      <c r="AK95" s="14"/>
      <c r="AL95" s="14"/>
      <c r="AM95" s="14"/>
      <c r="AN95" s="14"/>
      <c r="AO95" s="14"/>
      <c r="AP95" s="14"/>
      <c r="AQ95" s="14"/>
      <c r="AR95" s="14"/>
    </row>
    <row r="96" spans="2:44" x14ac:dyDescent="0.25">
      <c r="B96" s="66" t="s">
        <v>11</v>
      </c>
      <c r="C96" s="83">
        <v>580.66499999999996</v>
      </c>
      <c r="D96" s="83">
        <v>574.53700000000003</v>
      </c>
      <c r="E96" s="83">
        <v>607.21699999999998</v>
      </c>
      <c r="F96" s="83">
        <v>599.23800000000006</v>
      </c>
      <c r="G96" s="83">
        <v>615.28800000000001</v>
      </c>
      <c r="H96" s="83">
        <v>606.67700000000002</v>
      </c>
      <c r="I96" s="83">
        <v>605.76800000000003</v>
      </c>
      <c r="J96" s="83">
        <v>611.40700000000004</v>
      </c>
      <c r="K96" s="83">
        <v>610.81899999999996</v>
      </c>
      <c r="L96" s="83">
        <v>617.12699999999995</v>
      </c>
      <c r="M96" s="83">
        <v>636.42899999999997</v>
      </c>
      <c r="N96" s="83">
        <v>659.94799999999998</v>
      </c>
      <c r="O96" s="83">
        <v>653.88699999999994</v>
      </c>
      <c r="P96" s="83">
        <v>681.01400000000001</v>
      </c>
      <c r="Q96" s="154">
        <v>707.26</v>
      </c>
      <c r="R96" s="72"/>
      <c r="S96" s="83">
        <v>548.15700000000004</v>
      </c>
      <c r="T96" s="83">
        <v>568.74199999999996</v>
      </c>
      <c r="U96" s="83">
        <v>555.74900000000002</v>
      </c>
      <c r="V96" s="83">
        <v>593.06500000000005</v>
      </c>
      <c r="W96" s="83">
        <v>565.14800000000002</v>
      </c>
      <c r="X96" s="83">
        <v>572.30899999999997</v>
      </c>
      <c r="Y96" s="83">
        <v>574.875</v>
      </c>
      <c r="Z96" s="83">
        <v>571.61</v>
      </c>
      <c r="AA96" s="83">
        <v>569.83100000000002</v>
      </c>
      <c r="AB96" s="83">
        <v>590.73400000000004</v>
      </c>
      <c r="AC96" s="83">
        <v>614.976</v>
      </c>
      <c r="AD96" s="83">
        <v>608.65700000000004</v>
      </c>
      <c r="AE96" s="83">
        <v>618.851</v>
      </c>
      <c r="AF96" s="83">
        <v>622.61400000000003</v>
      </c>
      <c r="AG96" s="154">
        <v>612.13699999999994</v>
      </c>
      <c r="AH96" s="14"/>
      <c r="AI96" s="14"/>
      <c r="AJ96" s="14"/>
      <c r="AK96" s="14"/>
      <c r="AL96" s="14"/>
      <c r="AM96" s="14"/>
      <c r="AN96" s="14"/>
      <c r="AO96" s="14"/>
      <c r="AP96" s="14"/>
      <c r="AQ96" s="14"/>
      <c r="AR96" s="14"/>
    </row>
    <row r="97" spans="2:44" x14ac:dyDescent="0.25">
      <c r="B97" s="66" t="s">
        <v>12</v>
      </c>
      <c r="C97" s="83">
        <v>346.23899999999998</v>
      </c>
      <c r="D97" s="83">
        <v>343.70400000000001</v>
      </c>
      <c r="E97" s="83">
        <v>348.221</v>
      </c>
      <c r="F97" s="83">
        <v>352.16199999999998</v>
      </c>
      <c r="G97" s="83">
        <v>360.3</v>
      </c>
      <c r="H97" s="83">
        <v>352.64299999999997</v>
      </c>
      <c r="I97" s="83">
        <v>341.4</v>
      </c>
      <c r="J97" s="83">
        <v>352.31400000000002</v>
      </c>
      <c r="K97" s="83">
        <v>361.54</v>
      </c>
      <c r="L97" s="83">
        <v>366.84699999999998</v>
      </c>
      <c r="M97" s="83">
        <v>369.04500000000002</v>
      </c>
      <c r="N97" s="83">
        <v>385.58699999999999</v>
      </c>
      <c r="O97" s="83">
        <v>387.34300000000002</v>
      </c>
      <c r="P97" s="83">
        <v>389.19499999999999</v>
      </c>
      <c r="Q97" s="154">
        <v>394.09</v>
      </c>
      <c r="R97" s="72"/>
      <c r="S97" s="83">
        <v>265.3</v>
      </c>
      <c r="T97" s="83">
        <v>271.73899999999998</v>
      </c>
      <c r="U97" s="83">
        <v>274.39</v>
      </c>
      <c r="V97" s="83">
        <v>277.77100000000002</v>
      </c>
      <c r="W97" s="83">
        <v>269.65199999999999</v>
      </c>
      <c r="X97" s="83">
        <v>274.72399999999999</v>
      </c>
      <c r="Y97" s="83">
        <v>282.29399999999998</v>
      </c>
      <c r="Z97" s="83">
        <v>273.23899999999998</v>
      </c>
      <c r="AA97" s="83">
        <v>271.17899999999997</v>
      </c>
      <c r="AB97" s="83">
        <v>288.25900000000001</v>
      </c>
      <c r="AC97" s="83">
        <v>283.33100000000002</v>
      </c>
      <c r="AD97" s="83">
        <v>281.81</v>
      </c>
      <c r="AE97" s="83">
        <v>288.06299999999999</v>
      </c>
      <c r="AF97" s="83">
        <v>294.97699999999998</v>
      </c>
      <c r="AG97" s="154">
        <v>296.46800000000002</v>
      </c>
      <c r="AH97" s="14"/>
      <c r="AI97" s="14"/>
      <c r="AJ97" s="14"/>
      <c r="AK97" s="14"/>
      <c r="AL97" s="14"/>
      <c r="AM97" s="14"/>
      <c r="AN97" s="14"/>
      <c r="AO97" s="14"/>
      <c r="AP97" s="14"/>
      <c r="AQ97" s="14"/>
      <c r="AR97" s="14"/>
    </row>
    <row r="98" spans="2:44" x14ac:dyDescent="0.25">
      <c r="B98" s="66" t="s">
        <v>13</v>
      </c>
      <c r="C98" s="83">
        <v>676.20899999999995</v>
      </c>
      <c r="D98" s="83">
        <v>686.19</v>
      </c>
      <c r="E98" s="83">
        <v>700.976</v>
      </c>
      <c r="F98" s="83">
        <v>706.18700000000001</v>
      </c>
      <c r="G98" s="83">
        <v>714.36599999999999</v>
      </c>
      <c r="H98" s="83">
        <v>685.48599999999999</v>
      </c>
      <c r="I98" s="83">
        <v>685.60799999999995</v>
      </c>
      <c r="J98" s="83">
        <v>663.99800000000005</v>
      </c>
      <c r="K98" s="83">
        <v>669.66700000000003</v>
      </c>
      <c r="L98" s="83">
        <v>691.279</v>
      </c>
      <c r="M98" s="83">
        <v>720.95600000000002</v>
      </c>
      <c r="N98" s="83">
        <v>718.24699999999996</v>
      </c>
      <c r="O98" s="83">
        <v>734.87</v>
      </c>
      <c r="P98" s="83">
        <v>732.18399999999997</v>
      </c>
      <c r="Q98" s="154">
        <v>747.94</v>
      </c>
      <c r="R98" s="72"/>
      <c r="S98" s="83">
        <v>483.666</v>
      </c>
      <c r="T98" s="83">
        <v>489.452</v>
      </c>
      <c r="U98" s="83">
        <v>503.04300000000001</v>
      </c>
      <c r="V98" s="83">
        <v>495.38600000000002</v>
      </c>
      <c r="W98" s="83">
        <v>491.154</v>
      </c>
      <c r="X98" s="83">
        <v>509.14</v>
      </c>
      <c r="Y98" s="83">
        <v>515.77700000000004</v>
      </c>
      <c r="Z98" s="83">
        <v>518.48</v>
      </c>
      <c r="AA98" s="83">
        <v>522.59799999999996</v>
      </c>
      <c r="AB98" s="83">
        <v>519.41300000000001</v>
      </c>
      <c r="AC98" s="83">
        <v>526.01300000000003</v>
      </c>
      <c r="AD98" s="83">
        <v>530.17100000000005</v>
      </c>
      <c r="AE98" s="83">
        <v>531.904</v>
      </c>
      <c r="AF98" s="83">
        <v>544.66</v>
      </c>
      <c r="AG98" s="154">
        <v>537.32500000000005</v>
      </c>
    </row>
    <row r="99" spans="2:44" x14ac:dyDescent="0.25">
      <c r="B99" s="66" t="s">
        <v>14</v>
      </c>
      <c r="C99" s="83">
        <v>195.666</v>
      </c>
      <c r="D99" s="83">
        <v>215.18100000000001</v>
      </c>
      <c r="E99" s="83">
        <v>214.43700000000001</v>
      </c>
      <c r="F99" s="83">
        <v>222.977</v>
      </c>
      <c r="G99" s="83">
        <v>217.453</v>
      </c>
      <c r="H99" s="83">
        <v>219.30199999999999</v>
      </c>
      <c r="I99" s="83">
        <v>223.63300000000001</v>
      </c>
      <c r="J99" s="83">
        <v>226.279</v>
      </c>
      <c r="K99" s="83">
        <v>224.23400000000001</v>
      </c>
      <c r="L99" s="83">
        <v>228.47800000000001</v>
      </c>
      <c r="M99" s="83">
        <v>225.524</v>
      </c>
      <c r="N99" s="83">
        <v>226.464</v>
      </c>
      <c r="O99" s="83">
        <v>232.589</v>
      </c>
      <c r="P99" s="83">
        <v>234.489</v>
      </c>
      <c r="Q99" s="154">
        <v>245.529</v>
      </c>
      <c r="R99" s="72"/>
      <c r="S99" s="83">
        <v>130.24100000000001</v>
      </c>
      <c r="T99" s="83">
        <v>126.86199999999999</v>
      </c>
      <c r="U99" s="83">
        <v>135.60400000000001</v>
      </c>
      <c r="V99" s="83">
        <v>139.816</v>
      </c>
      <c r="W99" s="83">
        <v>141.92099999999999</v>
      </c>
      <c r="X99" s="83">
        <v>136.685</v>
      </c>
      <c r="Y99" s="83">
        <v>140.733</v>
      </c>
      <c r="Z99" s="83">
        <v>153.45500000000001</v>
      </c>
      <c r="AA99" s="83">
        <v>150.86199999999999</v>
      </c>
      <c r="AB99" s="83">
        <v>151.05799999999999</v>
      </c>
      <c r="AC99" s="83">
        <v>151.21</v>
      </c>
      <c r="AD99" s="83">
        <v>151.53399999999999</v>
      </c>
      <c r="AE99" s="83">
        <v>151.904</v>
      </c>
      <c r="AF99" s="83">
        <v>164.09</v>
      </c>
      <c r="AG99" s="154">
        <v>161.32900000000001</v>
      </c>
    </row>
    <row r="100" spans="2:44" ht="18" customHeight="1" x14ac:dyDescent="0.25">
      <c r="B100" s="69" t="s">
        <v>15</v>
      </c>
      <c r="C100" s="84">
        <v>7433.4</v>
      </c>
      <c r="D100" s="84">
        <v>7572.5</v>
      </c>
      <c r="E100" s="84">
        <v>7665.8</v>
      </c>
      <c r="F100" s="84">
        <v>7785.2</v>
      </c>
      <c r="G100" s="84">
        <v>7826.9</v>
      </c>
      <c r="H100" s="84">
        <v>7669.6</v>
      </c>
      <c r="I100" s="84">
        <v>7696.6</v>
      </c>
      <c r="J100" s="84">
        <v>7694.7</v>
      </c>
      <c r="K100" s="84">
        <v>7804.2</v>
      </c>
      <c r="L100" s="84">
        <v>7958</v>
      </c>
      <c r="M100" s="84">
        <v>8123.8</v>
      </c>
      <c r="N100" s="84">
        <v>8364.1</v>
      </c>
      <c r="O100" s="84">
        <v>8530.2999999999993</v>
      </c>
      <c r="P100" s="84">
        <v>8717.5</v>
      </c>
      <c r="Q100" s="156">
        <v>8913.7999999999993</v>
      </c>
      <c r="R100" s="72"/>
      <c r="S100" s="84">
        <v>5611.6</v>
      </c>
      <c r="T100" s="84">
        <v>5664.2</v>
      </c>
      <c r="U100" s="84">
        <v>5712.2</v>
      </c>
      <c r="V100" s="84">
        <v>5736.2</v>
      </c>
      <c r="W100" s="84">
        <v>5736.7</v>
      </c>
      <c r="X100" s="84">
        <v>5821.4</v>
      </c>
      <c r="Y100" s="84">
        <v>5843.9</v>
      </c>
      <c r="Z100" s="84">
        <v>5885</v>
      </c>
      <c r="AA100" s="84">
        <v>5932.4</v>
      </c>
      <c r="AB100" s="84">
        <v>6012.7</v>
      </c>
      <c r="AC100" s="84">
        <v>6150.1</v>
      </c>
      <c r="AD100" s="84">
        <v>6174.7</v>
      </c>
      <c r="AE100" s="84">
        <v>6219.9</v>
      </c>
      <c r="AF100" s="84">
        <v>6286.1</v>
      </c>
      <c r="AG100" s="156">
        <v>6227.8</v>
      </c>
    </row>
    <row r="101" spans="2:44" x14ac:dyDescent="0.25">
      <c r="B101" s="69"/>
      <c r="C101" s="86"/>
      <c r="D101" s="86"/>
      <c r="E101" s="86"/>
      <c r="F101" s="86"/>
      <c r="G101" s="86"/>
      <c r="H101" s="86"/>
      <c r="I101" s="86"/>
      <c r="J101" s="86"/>
      <c r="K101" s="86"/>
      <c r="L101" s="86"/>
      <c r="M101" s="86"/>
      <c r="N101" s="86"/>
      <c r="O101" s="86"/>
      <c r="P101" s="86"/>
      <c r="Q101" s="158"/>
      <c r="R101" s="72"/>
      <c r="S101" s="72"/>
      <c r="T101" s="72"/>
      <c r="U101" s="72"/>
      <c r="V101" s="72"/>
      <c r="W101" s="72"/>
      <c r="X101" s="72"/>
      <c r="Y101" s="72"/>
      <c r="Z101" s="72"/>
      <c r="AA101" s="72"/>
      <c r="AB101" s="72"/>
      <c r="AC101" s="72"/>
      <c r="AD101" s="72"/>
      <c r="AE101" s="72"/>
      <c r="AF101" s="72"/>
      <c r="AG101" s="147"/>
    </row>
    <row r="102" spans="2:44" x14ac:dyDescent="0.25">
      <c r="B102" s="71"/>
      <c r="C102" s="72"/>
      <c r="D102" s="72"/>
      <c r="E102" s="72"/>
      <c r="F102" s="72"/>
      <c r="G102" s="72"/>
      <c r="H102" s="72"/>
      <c r="I102" s="72"/>
      <c r="J102" s="72"/>
      <c r="K102" s="72"/>
      <c r="L102" s="72"/>
      <c r="M102" s="72"/>
      <c r="N102" s="72"/>
      <c r="O102" s="72"/>
      <c r="P102" s="72"/>
      <c r="Q102" s="147"/>
      <c r="R102" s="72"/>
      <c r="S102" s="72"/>
      <c r="T102" s="72"/>
      <c r="U102" s="72"/>
      <c r="V102" s="72"/>
      <c r="W102" s="72"/>
      <c r="X102" s="72"/>
      <c r="Y102" s="72"/>
      <c r="Z102" s="72"/>
      <c r="AA102" s="72"/>
      <c r="AB102" s="72"/>
      <c r="AC102" s="72"/>
      <c r="AD102" s="72"/>
      <c r="AE102" s="79"/>
      <c r="AF102" s="79"/>
      <c r="AG102" s="148"/>
    </row>
    <row r="103" spans="2:44" ht="15.6" x14ac:dyDescent="0.3">
      <c r="B103" s="138" t="s">
        <v>112</v>
      </c>
      <c r="C103" s="65"/>
      <c r="D103" s="65"/>
      <c r="E103" s="65"/>
      <c r="F103" s="65"/>
      <c r="G103" s="65"/>
      <c r="H103" s="65"/>
      <c r="I103" s="65"/>
      <c r="J103" s="65"/>
      <c r="K103" s="65"/>
      <c r="L103" s="65"/>
      <c r="M103" s="65"/>
      <c r="N103" s="65"/>
      <c r="O103" s="65"/>
      <c r="P103" s="65"/>
      <c r="Q103" s="152"/>
      <c r="R103" s="65"/>
      <c r="S103" s="65"/>
      <c r="T103" s="65"/>
      <c r="U103" s="65"/>
      <c r="V103" s="65"/>
      <c r="W103" s="65"/>
      <c r="X103" s="65"/>
      <c r="Y103" s="65"/>
      <c r="Z103" s="65"/>
      <c r="AA103" s="65"/>
      <c r="AB103" s="65"/>
      <c r="AC103" s="65"/>
      <c r="AD103" s="65"/>
      <c r="AE103" s="85"/>
      <c r="AF103" s="85"/>
      <c r="AG103" s="160"/>
    </row>
    <row r="104" spans="2:44" x14ac:dyDescent="0.25">
      <c r="B104" s="85"/>
      <c r="C104" s="65"/>
      <c r="D104" s="65"/>
      <c r="E104" s="65"/>
      <c r="F104" s="65"/>
      <c r="G104" s="65"/>
      <c r="H104" s="65"/>
      <c r="I104" s="65"/>
      <c r="J104" s="65"/>
      <c r="K104" s="65"/>
      <c r="L104" s="65"/>
      <c r="M104" s="65"/>
      <c r="N104" s="65"/>
      <c r="O104" s="65"/>
      <c r="P104" s="65"/>
      <c r="Q104" s="152"/>
      <c r="R104" s="65"/>
      <c r="S104" s="65"/>
      <c r="T104" s="65"/>
      <c r="U104" s="65"/>
      <c r="V104" s="65"/>
      <c r="W104" s="65"/>
      <c r="X104" s="65"/>
      <c r="Y104" s="65"/>
      <c r="Z104" s="65"/>
      <c r="AA104" s="65"/>
      <c r="AB104" s="65"/>
      <c r="AC104" s="65"/>
      <c r="AD104" s="65"/>
      <c r="AE104" s="85"/>
      <c r="AF104" s="85"/>
      <c r="AG104" s="160"/>
    </row>
    <row r="105" spans="2:44" x14ac:dyDescent="0.25">
      <c r="B105" s="85"/>
      <c r="C105" s="180" t="s">
        <v>1</v>
      </c>
      <c r="D105" s="180"/>
      <c r="E105" s="180"/>
      <c r="F105" s="180"/>
      <c r="G105" s="180"/>
      <c r="H105" s="180"/>
      <c r="I105" s="180"/>
      <c r="J105" s="180"/>
      <c r="K105" s="180"/>
      <c r="L105" s="180"/>
      <c r="M105" s="180"/>
      <c r="N105" s="180"/>
      <c r="O105" s="180"/>
      <c r="P105" s="180"/>
      <c r="Q105" s="180"/>
      <c r="R105" s="65"/>
      <c r="S105" s="180" t="s">
        <v>2</v>
      </c>
      <c r="T105" s="180"/>
      <c r="U105" s="180"/>
      <c r="V105" s="180"/>
      <c r="W105" s="180"/>
      <c r="X105" s="180"/>
      <c r="Y105" s="180"/>
      <c r="Z105" s="180"/>
      <c r="AA105" s="180"/>
      <c r="AB105" s="180"/>
      <c r="AC105" s="180"/>
      <c r="AD105" s="180"/>
      <c r="AE105" s="180"/>
      <c r="AF105" s="180"/>
      <c r="AG105" s="180"/>
    </row>
    <row r="106" spans="2:44" x14ac:dyDescent="0.25">
      <c r="B106" s="65"/>
      <c r="C106" s="152" t="s">
        <v>81</v>
      </c>
      <c r="D106" s="152" t="s">
        <v>82</v>
      </c>
      <c r="E106" s="152" t="s">
        <v>83</v>
      </c>
      <c r="F106" s="152" t="s">
        <v>84</v>
      </c>
      <c r="G106" s="152" t="s">
        <v>85</v>
      </c>
      <c r="H106" s="152" t="s">
        <v>86</v>
      </c>
      <c r="I106" s="152" t="s">
        <v>87</v>
      </c>
      <c r="J106" s="152" t="s">
        <v>88</v>
      </c>
      <c r="K106" s="152" t="s">
        <v>89</v>
      </c>
      <c r="L106" s="152" t="s">
        <v>90</v>
      </c>
      <c r="M106" s="152" t="s">
        <v>91</v>
      </c>
      <c r="N106" s="152" t="s">
        <v>92</v>
      </c>
      <c r="O106" s="152" t="s">
        <v>93</v>
      </c>
      <c r="P106" s="152" t="s">
        <v>94</v>
      </c>
      <c r="Q106" s="152" t="s">
        <v>95</v>
      </c>
      <c r="R106" s="65"/>
      <c r="S106" s="152" t="s">
        <v>81</v>
      </c>
      <c r="T106" s="152" t="s">
        <v>82</v>
      </c>
      <c r="U106" s="152" t="s">
        <v>83</v>
      </c>
      <c r="V106" s="152" t="s">
        <v>84</v>
      </c>
      <c r="W106" s="152" t="s">
        <v>85</v>
      </c>
      <c r="X106" s="152" t="s">
        <v>86</v>
      </c>
      <c r="Y106" s="152" t="s">
        <v>87</v>
      </c>
      <c r="Z106" s="152" t="s">
        <v>88</v>
      </c>
      <c r="AA106" s="152" t="s">
        <v>89</v>
      </c>
      <c r="AB106" s="152" t="s">
        <v>90</v>
      </c>
      <c r="AC106" s="152" t="s">
        <v>91</v>
      </c>
      <c r="AD106" s="152" t="s">
        <v>92</v>
      </c>
      <c r="AE106" s="152" t="s">
        <v>93</v>
      </c>
      <c r="AF106" s="152" t="s">
        <v>94</v>
      </c>
      <c r="AG106" s="152" t="s">
        <v>95</v>
      </c>
    </row>
    <row r="107" spans="2:44" x14ac:dyDescent="0.25">
      <c r="B107" s="66" t="s">
        <v>3</v>
      </c>
      <c r="C107" s="87">
        <v>0.56637473003590688</v>
      </c>
      <c r="D107" s="87">
        <v>0.584732185869691</v>
      </c>
      <c r="E107" s="87">
        <v>0.58482354263518754</v>
      </c>
      <c r="F107" s="87">
        <v>0.57767976374610353</v>
      </c>
      <c r="G107" s="87">
        <v>0.5733049551339936</v>
      </c>
      <c r="H107" s="87">
        <v>0.56989568365461774</v>
      </c>
      <c r="I107" s="87">
        <v>0.5607527658384942</v>
      </c>
      <c r="J107" s="87">
        <v>0.56906460752776811</v>
      </c>
      <c r="K107" s="87">
        <v>0.55486396459918796</v>
      </c>
      <c r="L107" s="87">
        <v>0.56479101614980498</v>
      </c>
      <c r="M107" s="87">
        <v>0.56749315276382639</v>
      </c>
      <c r="N107" s="87">
        <v>0.55523190281187373</v>
      </c>
      <c r="O107" s="87">
        <v>0.57390115499684835</v>
      </c>
      <c r="P107" s="87">
        <v>0.57727608415629028</v>
      </c>
      <c r="Q107" s="159">
        <v>0.58550233398636575</v>
      </c>
      <c r="R107" s="77"/>
      <c r="S107" s="87">
        <v>0.43335838171077262</v>
      </c>
      <c r="T107" s="87">
        <v>0.4148420899323696</v>
      </c>
      <c r="U107" s="87">
        <v>0.4148245192174812</v>
      </c>
      <c r="V107" s="87">
        <v>0.42191579173657912</v>
      </c>
      <c r="W107" s="87">
        <v>0.42469123139283355</v>
      </c>
      <c r="X107" s="87">
        <v>0.42758691473678317</v>
      </c>
      <c r="Y107" s="87">
        <v>0.43726044564848288</v>
      </c>
      <c r="Z107" s="87">
        <v>0.42864071527982794</v>
      </c>
      <c r="AA107" s="87">
        <v>0.43830761375559452</v>
      </c>
      <c r="AB107" s="87">
        <v>0.42851927691865799</v>
      </c>
      <c r="AC107" s="87">
        <v>0.42903625602520651</v>
      </c>
      <c r="AD107" s="87">
        <v>0.44175581909290845</v>
      </c>
      <c r="AE107" s="87">
        <v>0.42175229268206071</v>
      </c>
      <c r="AF107" s="87">
        <v>0.42152855302705022</v>
      </c>
      <c r="AG107" s="159">
        <v>0.41296874082212987</v>
      </c>
    </row>
    <row r="108" spans="2:44" x14ac:dyDescent="0.25">
      <c r="B108" s="66" t="s">
        <v>4</v>
      </c>
      <c r="C108" s="87">
        <v>0.58399179320188888</v>
      </c>
      <c r="D108" s="87">
        <v>0.59642013221340584</v>
      </c>
      <c r="E108" s="87">
        <v>0.59028637807403972</v>
      </c>
      <c r="F108" s="87">
        <v>0.58725304567469117</v>
      </c>
      <c r="G108" s="87">
        <v>0.58129181950081776</v>
      </c>
      <c r="H108" s="87">
        <v>0.58621685269796697</v>
      </c>
      <c r="I108" s="87">
        <v>0.57705805957978029</v>
      </c>
      <c r="J108" s="87">
        <v>0.57126624443761742</v>
      </c>
      <c r="K108" s="87">
        <v>0.57344577601803814</v>
      </c>
      <c r="L108" s="87">
        <v>0.5767587044734066</v>
      </c>
      <c r="M108" s="87">
        <v>0.5876576629411614</v>
      </c>
      <c r="N108" s="87">
        <v>0.59865267306209791</v>
      </c>
      <c r="O108" s="87">
        <v>0.5947953352696207</v>
      </c>
      <c r="P108" s="87">
        <v>0.60599949942371933</v>
      </c>
      <c r="Q108" s="159">
        <v>0.61836023563991804</v>
      </c>
      <c r="R108" s="77"/>
      <c r="S108" s="87">
        <v>0.41566511093203812</v>
      </c>
      <c r="T108" s="87">
        <v>0.40279828741351614</v>
      </c>
      <c r="U108" s="87">
        <v>0.40921501062581106</v>
      </c>
      <c r="V108" s="87">
        <v>0.41245560844189838</v>
      </c>
      <c r="W108" s="87">
        <v>0.41710295860859203</v>
      </c>
      <c r="X108" s="87">
        <v>0.41184894176310327</v>
      </c>
      <c r="Y108" s="87">
        <v>0.4217324916858789</v>
      </c>
      <c r="Z108" s="87">
        <v>0.4260110892141093</v>
      </c>
      <c r="AA108" s="87">
        <v>0.42353286194613055</v>
      </c>
      <c r="AB108" s="87">
        <v>0.41955005367927978</v>
      </c>
      <c r="AC108" s="87">
        <v>0.40942976112264645</v>
      </c>
      <c r="AD108" s="87">
        <v>0.39929562822477199</v>
      </c>
      <c r="AE108" s="87">
        <v>0.40370897727487509</v>
      </c>
      <c r="AF108" s="87">
        <v>0.3930358097439336</v>
      </c>
      <c r="AG108" s="159">
        <v>0.38036032485991222</v>
      </c>
    </row>
    <row r="109" spans="2:44" x14ac:dyDescent="0.25">
      <c r="B109" s="68" t="s">
        <v>5</v>
      </c>
      <c r="C109" s="87">
        <v>0.5401497637169449</v>
      </c>
      <c r="D109" s="87">
        <v>0.5332368496218578</v>
      </c>
      <c r="E109" s="87">
        <v>0.54825433178295702</v>
      </c>
      <c r="F109" s="87">
        <v>0.5573186458893068</v>
      </c>
      <c r="G109" s="87">
        <v>0.56012734858144653</v>
      </c>
      <c r="H109" s="87">
        <v>0.54589178465194454</v>
      </c>
      <c r="I109" s="87">
        <v>0.56004205774502991</v>
      </c>
      <c r="J109" s="87">
        <v>0.5430061465996836</v>
      </c>
      <c r="K109" s="87">
        <v>0.54438239665744426</v>
      </c>
      <c r="L109" s="87">
        <v>0.54950323541581936</v>
      </c>
      <c r="M109" s="87">
        <v>0.55349521745654529</v>
      </c>
      <c r="N109" s="87">
        <v>0.53483501388081978</v>
      </c>
      <c r="O109" s="87">
        <v>0.55365463517363145</v>
      </c>
      <c r="P109" s="87">
        <v>0.56594812876805822</v>
      </c>
      <c r="Q109" s="159">
        <v>0.57663147470333997</v>
      </c>
      <c r="R109" s="77"/>
      <c r="S109" s="87">
        <v>0.45952075243464702</v>
      </c>
      <c r="T109" s="87">
        <v>0.46618461196992328</v>
      </c>
      <c r="U109" s="87">
        <v>0.45139959667263985</v>
      </c>
      <c r="V109" s="87">
        <v>0.44216102453877842</v>
      </c>
      <c r="W109" s="87">
        <v>0.4383187699764014</v>
      </c>
      <c r="X109" s="87">
        <v>0.45180579952562294</v>
      </c>
      <c r="Y109" s="87">
        <v>0.43779790146730363</v>
      </c>
      <c r="Z109" s="87">
        <v>0.45397797286163222</v>
      </c>
      <c r="AA109" s="87">
        <v>0.45071272726624267</v>
      </c>
      <c r="AB109" s="87">
        <v>0.44509628274955854</v>
      </c>
      <c r="AC109" s="87">
        <v>0.44380555061190735</v>
      </c>
      <c r="AD109" s="87">
        <v>0.46106256447086041</v>
      </c>
      <c r="AE109" s="87">
        <v>0.44485896376132406</v>
      </c>
      <c r="AF109" s="87">
        <v>0.43122059994513107</v>
      </c>
      <c r="AG109" s="159">
        <v>0.42229360697303497</v>
      </c>
    </row>
    <row r="110" spans="2:44" x14ac:dyDescent="0.25">
      <c r="B110" s="66" t="s">
        <v>6</v>
      </c>
      <c r="C110" s="87">
        <v>0.54776117979950356</v>
      </c>
      <c r="D110" s="87">
        <v>0.55477471007252943</v>
      </c>
      <c r="E110" s="87">
        <v>0.54473340024941452</v>
      </c>
      <c r="F110" s="87">
        <v>0.55113200326616141</v>
      </c>
      <c r="G110" s="87">
        <v>0.5651622628394305</v>
      </c>
      <c r="H110" s="87">
        <v>0.55603008785801067</v>
      </c>
      <c r="I110" s="87">
        <v>0.56312731543222583</v>
      </c>
      <c r="J110" s="87">
        <v>0.55772873365313902</v>
      </c>
      <c r="K110" s="87">
        <v>0.54158101784415547</v>
      </c>
      <c r="L110" s="87">
        <v>0.5494761188622026</v>
      </c>
      <c r="M110" s="87">
        <v>0.56087788769233016</v>
      </c>
      <c r="N110" s="87">
        <v>0.55915971726903313</v>
      </c>
      <c r="O110" s="87">
        <v>0.55020015788416532</v>
      </c>
      <c r="P110" s="87">
        <v>0.54758207026841266</v>
      </c>
      <c r="Q110" s="159">
        <v>0.57151325032948697</v>
      </c>
      <c r="R110" s="77"/>
      <c r="S110" s="87">
        <v>0.45124619023959778</v>
      </c>
      <c r="T110" s="87">
        <v>0.44509667335815806</v>
      </c>
      <c r="U110" s="87">
        <v>0.45526659975058553</v>
      </c>
      <c r="V110" s="87">
        <v>0.44828270714851415</v>
      </c>
      <c r="W110" s="87">
        <v>0.43357887536965173</v>
      </c>
      <c r="X110" s="87">
        <v>0.44310802037605751</v>
      </c>
      <c r="Y110" s="87">
        <v>0.43468009131410573</v>
      </c>
      <c r="Z110" s="87">
        <v>0.44114620042901426</v>
      </c>
      <c r="AA110" s="87">
        <v>0.4573830473392671</v>
      </c>
      <c r="AB110" s="87">
        <v>0.44842736391746951</v>
      </c>
      <c r="AC110" s="87">
        <v>0.43550905699158837</v>
      </c>
      <c r="AD110" s="87">
        <v>0.43798244595117392</v>
      </c>
      <c r="AE110" s="87">
        <v>0.44868437647432513</v>
      </c>
      <c r="AF110" s="87">
        <v>0.45045173624087093</v>
      </c>
      <c r="AG110" s="159">
        <v>0.42703913739720611</v>
      </c>
    </row>
    <row r="111" spans="2:44" x14ac:dyDescent="0.25">
      <c r="B111" s="66" t="s">
        <v>7</v>
      </c>
      <c r="C111" s="87">
        <v>0.5584910092892591</v>
      </c>
      <c r="D111" s="87">
        <v>0.55588965549420921</v>
      </c>
      <c r="E111" s="87">
        <v>0.55377346367190727</v>
      </c>
      <c r="F111" s="87">
        <v>0.56868292307638513</v>
      </c>
      <c r="G111" s="87">
        <v>0.56775569022688455</v>
      </c>
      <c r="H111" s="87">
        <v>0.56353744038100295</v>
      </c>
      <c r="I111" s="87">
        <v>0.56342312075776402</v>
      </c>
      <c r="J111" s="87">
        <v>0.5520398235134788</v>
      </c>
      <c r="K111" s="87">
        <v>0.5639332136149432</v>
      </c>
      <c r="L111" s="87">
        <v>0.55717214435834295</v>
      </c>
      <c r="M111" s="87">
        <v>0.55571400340304666</v>
      </c>
      <c r="N111" s="87">
        <v>0.58015558582853133</v>
      </c>
      <c r="O111" s="87">
        <v>0.57316735616638159</v>
      </c>
      <c r="P111" s="87">
        <v>0.57292013843869094</v>
      </c>
      <c r="Q111" s="159">
        <v>0.59014099961595434</v>
      </c>
      <c r="R111" s="77"/>
      <c r="S111" s="87">
        <v>0.44065027483357372</v>
      </c>
      <c r="T111" s="87">
        <v>0.44311522320238828</v>
      </c>
      <c r="U111" s="87">
        <v>0.44601265009444441</v>
      </c>
      <c r="V111" s="87">
        <v>0.4309621309348543</v>
      </c>
      <c r="W111" s="87">
        <v>0.43052847256029947</v>
      </c>
      <c r="X111" s="87">
        <v>0.43601039797208119</v>
      </c>
      <c r="Y111" s="87">
        <v>0.43583247537382308</v>
      </c>
      <c r="Z111" s="87">
        <v>0.44540126448743356</v>
      </c>
      <c r="AA111" s="87">
        <v>0.43258478664973432</v>
      </c>
      <c r="AB111" s="87">
        <v>0.43910500234236327</v>
      </c>
      <c r="AC111" s="87">
        <v>0.44045170755235197</v>
      </c>
      <c r="AD111" s="87">
        <v>0.41699907351181253</v>
      </c>
      <c r="AE111" s="87">
        <v>0.42478237665247887</v>
      </c>
      <c r="AF111" s="87">
        <v>0.42477069401501633</v>
      </c>
      <c r="AG111" s="159">
        <v>0.40844900422450209</v>
      </c>
    </row>
    <row r="112" spans="2:44" x14ac:dyDescent="0.25">
      <c r="B112" s="66" t="s">
        <v>8</v>
      </c>
      <c r="C112" s="87">
        <v>0.54823396603252017</v>
      </c>
      <c r="D112" s="87">
        <v>0.55331788686568051</v>
      </c>
      <c r="E112" s="87">
        <v>0.53929033544359484</v>
      </c>
      <c r="F112" s="87">
        <v>0.55044462790423399</v>
      </c>
      <c r="G112" s="87">
        <v>0.55549033404213133</v>
      </c>
      <c r="H112" s="87">
        <v>0.54984408861206246</v>
      </c>
      <c r="I112" s="87">
        <v>0.54043355932389825</v>
      </c>
      <c r="J112" s="87">
        <v>0.55075527784518319</v>
      </c>
      <c r="K112" s="87">
        <v>0.56228835261508803</v>
      </c>
      <c r="L112" s="87">
        <v>0.55927269277687941</v>
      </c>
      <c r="M112" s="87">
        <v>0.54284074929267423</v>
      </c>
      <c r="N112" s="87">
        <v>0.55414605116764459</v>
      </c>
      <c r="O112" s="87">
        <v>0.57586656447665574</v>
      </c>
      <c r="P112" s="87">
        <v>0.56349065777470986</v>
      </c>
      <c r="Q112" s="159">
        <v>0.57394463324212197</v>
      </c>
      <c r="R112" s="77"/>
      <c r="S112" s="87">
        <v>0.4515819087752137</v>
      </c>
      <c r="T112" s="87">
        <v>0.44643275311839886</v>
      </c>
      <c r="U112" s="87">
        <v>0.45992911264889613</v>
      </c>
      <c r="V112" s="87">
        <v>0.4488941305971616</v>
      </c>
      <c r="W112" s="87">
        <v>0.44278600389514972</v>
      </c>
      <c r="X112" s="87">
        <v>0.44800294294044085</v>
      </c>
      <c r="Y112" s="87">
        <v>0.45805005943743043</v>
      </c>
      <c r="Z112" s="87">
        <v>0.44856603372967724</v>
      </c>
      <c r="AA112" s="87">
        <v>0.4362948903350205</v>
      </c>
      <c r="AB112" s="87">
        <v>0.4384038905926454</v>
      </c>
      <c r="AC112" s="87">
        <v>0.45690790365567063</v>
      </c>
      <c r="AD112" s="87">
        <v>0.44471476582422226</v>
      </c>
      <c r="AE112" s="87">
        <v>0.42228047773595068</v>
      </c>
      <c r="AF112" s="87">
        <v>0.43499086744884335</v>
      </c>
      <c r="AG112" s="159">
        <v>0.42527266859387414</v>
      </c>
    </row>
    <row r="113" spans="2:33" x14ac:dyDescent="0.25">
      <c r="B113" s="66" t="s">
        <v>9</v>
      </c>
      <c r="C113" s="87">
        <v>0.67351035415682825</v>
      </c>
      <c r="D113" s="87">
        <v>0.67195085437764668</v>
      </c>
      <c r="E113" s="87">
        <v>0.68225340197743201</v>
      </c>
      <c r="F113" s="87">
        <v>0.67666307469748166</v>
      </c>
      <c r="G113" s="87">
        <v>0.66700042546819327</v>
      </c>
      <c r="H113" s="87">
        <v>0.65267332284580404</v>
      </c>
      <c r="I113" s="87">
        <v>0.65582470106542523</v>
      </c>
      <c r="J113" s="87">
        <v>0.64509501386119572</v>
      </c>
      <c r="K113" s="87">
        <v>0.64873811512580259</v>
      </c>
      <c r="L113" s="87">
        <v>0.65802765062811808</v>
      </c>
      <c r="M113" s="87">
        <v>0.64306545099790824</v>
      </c>
      <c r="N113" s="87">
        <v>0.65529546503444347</v>
      </c>
      <c r="O113" s="87">
        <v>0.64804000966142394</v>
      </c>
      <c r="P113" s="87">
        <v>0.66338414330423467</v>
      </c>
      <c r="Q113" s="159">
        <v>0.66539187793411503</v>
      </c>
      <c r="R113" s="77"/>
      <c r="S113" s="87">
        <v>0.32446885434303802</v>
      </c>
      <c r="T113" s="87">
        <v>0.32685897399985436</v>
      </c>
      <c r="U113" s="87">
        <v>0.31666148188132703</v>
      </c>
      <c r="V113" s="87">
        <v>0.32203742441940048</v>
      </c>
      <c r="W113" s="87">
        <v>0.33132860168333284</v>
      </c>
      <c r="X113" s="87">
        <v>0.34515350622506424</v>
      </c>
      <c r="Y113" s="87">
        <v>0.34149224695713282</v>
      </c>
      <c r="Z113" s="87">
        <v>0.35181969686217324</v>
      </c>
      <c r="AA113" s="87">
        <v>0.34656720450115919</v>
      </c>
      <c r="AB113" s="87">
        <v>0.33738792115541671</v>
      </c>
      <c r="AC113" s="87">
        <v>0.35344090689972191</v>
      </c>
      <c r="AD113" s="87">
        <v>0.33957330337987535</v>
      </c>
      <c r="AE113" s="87">
        <v>0.34792884449467865</v>
      </c>
      <c r="AF113" s="87">
        <v>0.33261224338542345</v>
      </c>
      <c r="AG113" s="159">
        <v>0.33217112914483748</v>
      </c>
    </row>
    <row r="114" spans="2:33" x14ac:dyDescent="0.25">
      <c r="B114" s="66" t="s">
        <v>10</v>
      </c>
      <c r="C114" s="87">
        <v>0.54178104491713697</v>
      </c>
      <c r="D114" s="87">
        <v>0.54529226642984574</v>
      </c>
      <c r="E114" s="87">
        <v>0.54645331865072355</v>
      </c>
      <c r="F114" s="87">
        <v>0.557861247756826</v>
      </c>
      <c r="G114" s="87">
        <v>0.54890162451335622</v>
      </c>
      <c r="H114" s="87">
        <v>0.53337563484509654</v>
      </c>
      <c r="I114" s="87">
        <v>0.5408025970578928</v>
      </c>
      <c r="J114" s="87">
        <v>0.55138984991884665</v>
      </c>
      <c r="K114" s="87">
        <v>0.54401332724457174</v>
      </c>
      <c r="L114" s="87">
        <v>0.54081324011419563</v>
      </c>
      <c r="M114" s="87">
        <v>0.5436882750933425</v>
      </c>
      <c r="N114" s="87">
        <v>0.54874197097129063</v>
      </c>
      <c r="O114" s="87">
        <v>0.56045318583627157</v>
      </c>
      <c r="P114" s="87">
        <v>0.56096597942046278</v>
      </c>
      <c r="Q114" s="159">
        <v>0.55225970860647722</v>
      </c>
      <c r="R114" s="77"/>
      <c r="S114" s="87">
        <v>0.45760024854659825</v>
      </c>
      <c r="T114" s="87">
        <v>0.4541845326499917</v>
      </c>
      <c r="U114" s="87">
        <v>0.45297063131759108</v>
      </c>
      <c r="V114" s="87">
        <v>0.44156241518764233</v>
      </c>
      <c r="W114" s="87">
        <v>0.45002415718410216</v>
      </c>
      <c r="X114" s="87">
        <v>0.46600222340872804</v>
      </c>
      <c r="Y114" s="87">
        <v>0.45784681033514707</v>
      </c>
      <c r="Z114" s="87">
        <v>0.44699220528590095</v>
      </c>
      <c r="AA114" s="87">
        <v>0.45300896221481252</v>
      </c>
      <c r="AB114" s="87">
        <v>0.456903145131069</v>
      </c>
      <c r="AC114" s="87">
        <v>0.45379303692386841</v>
      </c>
      <c r="AD114" s="87">
        <v>0.44981119733594982</v>
      </c>
      <c r="AE114" s="87">
        <v>0.43842339836858829</v>
      </c>
      <c r="AF114" s="87">
        <v>0.43763127386877265</v>
      </c>
      <c r="AG114" s="159">
        <v>0.44654662449043608</v>
      </c>
    </row>
    <row r="115" spans="2:33" x14ac:dyDescent="0.25">
      <c r="B115" s="66" t="s">
        <v>11</v>
      </c>
      <c r="C115" s="87">
        <v>0.51399064723174526</v>
      </c>
      <c r="D115" s="87">
        <v>0.50253437699809056</v>
      </c>
      <c r="E115" s="87">
        <v>0.52164705963207392</v>
      </c>
      <c r="F115" s="87">
        <v>0.50238096036539359</v>
      </c>
      <c r="G115" s="87">
        <v>0.52069359465840714</v>
      </c>
      <c r="H115" s="87">
        <v>0.51433268166796942</v>
      </c>
      <c r="I115" s="87">
        <v>0.51247586803176204</v>
      </c>
      <c r="J115" s="87">
        <v>0.51650141457591869</v>
      </c>
      <c r="K115" s="87">
        <v>0.51686748109405289</v>
      </c>
      <c r="L115" s="87">
        <v>0.50942742070623315</v>
      </c>
      <c r="M115" s="87">
        <v>0.50765070692165037</v>
      </c>
      <c r="N115" s="87">
        <v>0.51913231994915254</v>
      </c>
      <c r="O115" s="87">
        <v>0.51263904993292986</v>
      </c>
      <c r="P115" s="87">
        <v>0.52148856271211363</v>
      </c>
      <c r="Q115" s="159">
        <v>0.53553282964807147</v>
      </c>
      <c r="R115" s="77"/>
      <c r="S115" s="87">
        <v>0.48521535001181709</v>
      </c>
      <c r="T115" s="87">
        <v>0.49746562300190944</v>
      </c>
      <c r="U115" s="87">
        <v>0.4774320082334082</v>
      </c>
      <c r="V115" s="87">
        <v>0.49720572503596594</v>
      </c>
      <c r="W115" s="87">
        <v>0.47826212055819306</v>
      </c>
      <c r="X115" s="87">
        <v>0.48519594893611251</v>
      </c>
      <c r="Y115" s="87">
        <v>0.4863405868826996</v>
      </c>
      <c r="Z115" s="87">
        <v>0.48288189959509931</v>
      </c>
      <c r="AA115" s="87">
        <v>0.48218394257432279</v>
      </c>
      <c r="AB115" s="87">
        <v>0.48764046613335005</v>
      </c>
      <c r="AC115" s="87">
        <v>0.49053861646758529</v>
      </c>
      <c r="AD115" s="87">
        <v>0.47878548077013844</v>
      </c>
      <c r="AE115" s="87">
        <v>0.48517127376755248</v>
      </c>
      <c r="AF115" s="87">
        <v>0.47676858329555616</v>
      </c>
      <c r="AG115" s="159">
        <v>0.46350629152261058</v>
      </c>
    </row>
    <row r="116" spans="2:33" x14ac:dyDescent="0.25">
      <c r="B116" s="66" t="s">
        <v>12</v>
      </c>
      <c r="C116" s="87">
        <v>0.56589702226558858</v>
      </c>
      <c r="D116" s="87">
        <v>0.55818032408835938</v>
      </c>
      <c r="E116" s="87">
        <v>0.55910465159219613</v>
      </c>
      <c r="F116" s="87">
        <v>0.55857147615505287</v>
      </c>
      <c r="G116" s="87">
        <v>0.57098303215285795</v>
      </c>
      <c r="H116" s="87">
        <v>0.56144046208908083</v>
      </c>
      <c r="I116" s="87">
        <v>0.54669747644829192</v>
      </c>
      <c r="J116" s="87">
        <v>0.56201993711624876</v>
      </c>
      <c r="K116" s="87">
        <v>0.5683795821025045</v>
      </c>
      <c r="L116" s="87">
        <v>0.55705684501438779</v>
      </c>
      <c r="M116" s="87">
        <v>0.56285088100587033</v>
      </c>
      <c r="N116" s="87">
        <v>0.57474552194644968</v>
      </c>
      <c r="O116" s="87">
        <v>0.57160502389908519</v>
      </c>
      <c r="P116" s="87">
        <v>0.56780399131067827</v>
      </c>
      <c r="Q116" s="159">
        <v>0.56910686512503772</v>
      </c>
      <c r="R116" s="77"/>
      <c r="S116" s="87">
        <v>0.43360938544491134</v>
      </c>
      <c r="T116" s="87">
        <v>0.44130811130346664</v>
      </c>
      <c r="U116" s="87">
        <v>0.44056138300212422</v>
      </c>
      <c r="V116" s="87">
        <v>0.44057836309160325</v>
      </c>
      <c r="W116" s="87">
        <v>0.42732921617008734</v>
      </c>
      <c r="X116" s="87">
        <v>0.43738616534841362</v>
      </c>
      <c r="Y116" s="87">
        <v>0.45204867433067991</v>
      </c>
      <c r="Z116" s="87">
        <v>0.43587755694552788</v>
      </c>
      <c r="AA116" s="87">
        <v>0.42632241714602831</v>
      </c>
      <c r="AB116" s="87">
        <v>0.43772103652749622</v>
      </c>
      <c r="AC116" s="87">
        <v>0.43212373278671773</v>
      </c>
      <c r="AD116" s="87">
        <v>0.42005834102220507</v>
      </c>
      <c r="AE116" s="87">
        <v>0.42509676952840814</v>
      </c>
      <c r="AF116" s="87">
        <v>0.43034755828016791</v>
      </c>
      <c r="AG116" s="159">
        <v>0.42813056431244051</v>
      </c>
    </row>
    <row r="117" spans="2:33" x14ac:dyDescent="0.25">
      <c r="B117" s="66" t="s">
        <v>13</v>
      </c>
      <c r="C117" s="87">
        <v>0.58274638632244702</v>
      </c>
      <c r="D117" s="87">
        <v>0.58344826178859854</v>
      </c>
      <c r="E117" s="87">
        <v>0.58196236791243527</v>
      </c>
      <c r="F117" s="87">
        <v>0.58719245000623621</v>
      </c>
      <c r="G117" s="87">
        <v>0.59178780779566775</v>
      </c>
      <c r="H117" s="87">
        <v>0.57323606100593905</v>
      </c>
      <c r="I117" s="87">
        <v>0.57015882097587833</v>
      </c>
      <c r="J117" s="87">
        <v>0.56044984676208409</v>
      </c>
      <c r="K117" s="87">
        <v>0.55909295075698751</v>
      </c>
      <c r="L117" s="87">
        <v>0.56811693061251323</v>
      </c>
      <c r="M117" s="87">
        <v>0.57732642314443494</v>
      </c>
      <c r="N117" s="87">
        <v>0.57341773566709142</v>
      </c>
      <c r="O117" s="87">
        <v>0.57930924662285732</v>
      </c>
      <c r="P117" s="87">
        <v>0.57245121900685914</v>
      </c>
      <c r="Q117" s="159">
        <v>0.58116666912723991</v>
      </c>
      <c r="R117" s="77"/>
      <c r="S117" s="87">
        <v>0.41681582718809218</v>
      </c>
      <c r="T117" s="87">
        <v>0.41616741518960221</v>
      </c>
      <c r="U117" s="87">
        <v>0.41763497672070826</v>
      </c>
      <c r="V117" s="87">
        <v>0.41191202760570406</v>
      </c>
      <c r="W117" s="87">
        <v>0.40687679557827977</v>
      </c>
      <c r="X117" s="87">
        <v>0.42576713178761316</v>
      </c>
      <c r="Y117" s="87">
        <v>0.42892557584870011</v>
      </c>
      <c r="Z117" s="87">
        <v>0.43762486716707788</v>
      </c>
      <c r="AA117" s="87">
        <v>0.4363076840873153</v>
      </c>
      <c r="AB117" s="87">
        <v>0.42687152261277622</v>
      </c>
      <c r="AC117" s="87">
        <v>0.42122016297454162</v>
      </c>
      <c r="AD117" s="87">
        <v>0.4232658881086277</v>
      </c>
      <c r="AE117" s="87">
        <v>0.41930804838363833</v>
      </c>
      <c r="AF117" s="87">
        <v>0.42583733179675581</v>
      </c>
      <c r="AG117" s="159">
        <v>0.41751394562236832</v>
      </c>
    </row>
    <row r="118" spans="2:33" x14ac:dyDescent="0.25">
      <c r="B118" s="66" t="s">
        <v>14</v>
      </c>
      <c r="C118" s="87">
        <v>0.59962673874470218</v>
      </c>
      <c r="D118" s="87">
        <v>0.62910511251509316</v>
      </c>
      <c r="E118" s="87">
        <v>0.61175601308886329</v>
      </c>
      <c r="F118" s="87">
        <v>0.61309463253146212</v>
      </c>
      <c r="G118" s="87">
        <v>0.60335566000566032</v>
      </c>
      <c r="H118" s="87">
        <v>0.61603934975153585</v>
      </c>
      <c r="I118" s="87">
        <v>0.61310972935035313</v>
      </c>
      <c r="J118" s="87">
        <v>0.59507329311460233</v>
      </c>
      <c r="K118" s="87">
        <v>0.59295908356493665</v>
      </c>
      <c r="L118" s="87">
        <v>0.60078991101668178</v>
      </c>
      <c r="M118" s="87">
        <v>0.59387491770901912</v>
      </c>
      <c r="N118" s="87">
        <v>0.59558173784977908</v>
      </c>
      <c r="O118" s="87">
        <v>0.60256998147644403</v>
      </c>
      <c r="P118" s="87">
        <v>0.58627673059758023</v>
      </c>
      <c r="Q118" s="159">
        <v>0.60150812491272421</v>
      </c>
      <c r="R118" s="77"/>
      <c r="S118" s="87">
        <v>0.39912905707097174</v>
      </c>
      <c r="T118" s="87">
        <v>0.37089488748490684</v>
      </c>
      <c r="U118" s="87">
        <v>0.38685750313099987</v>
      </c>
      <c r="V118" s="87">
        <v>0.38443623845517211</v>
      </c>
      <c r="W118" s="87">
        <v>0.39378090264867954</v>
      </c>
      <c r="X118" s="87">
        <v>0.38396065024846415</v>
      </c>
      <c r="Y118" s="87">
        <v>0.38583201737070666</v>
      </c>
      <c r="Z118" s="87">
        <v>0.40355919990322259</v>
      </c>
      <c r="AA118" s="87">
        <v>0.39893590296196596</v>
      </c>
      <c r="AB118" s="87">
        <v>0.39721164566548162</v>
      </c>
      <c r="AC118" s="87">
        <v>0.39818301514154048</v>
      </c>
      <c r="AD118" s="87">
        <v>0.39852198611403322</v>
      </c>
      <c r="AE118" s="87">
        <v>0.39353877640902085</v>
      </c>
      <c r="AF118" s="87">
        <v>0.41026294932281238</v>
      </c>
      <c r="AG118" s="159">
        <v>0.39523113067721083</v>
      </c>
    </row>
    <row r="119" spans="2:33" ht="18" customHeight="1" x14ac:dyDescent="0.25">
      <c r="B119" s="69" t="s">
        <v>15</v>
      </c>
      <c r="C119" s="88">
        <v>0.56941842917659313</v>
      </c>
      <c r="D119" s="88">
        <v>0.57177145704815047</v>
      </c>
      <c r="E119" s="88">
        <v>0.57269487650723927</v>
      </c>
      <c r="F119" s="88">
        <v>0.57537577508924154</v>
      </c>
      <c r="G119" s="88">
        <v>0.57618340559919312</v>
      </c>
      <c r="H119" s="88">
        <v>0.56772836289343553</v>
      </c>
      <c r="I119" s="88">
        <v>0.56753052737140164</v>
      </c>
      <c r="J119" s="88">
        <v>0.56551743651931063</v>
      </c>
      <c r="K119" s="88">
        <v>0.5661570158002408</v>
      </c>
      <c r="L119" s="88">
        <v>0.56752060988133268</v>
      </c>
      <c r="M119" s="88">
        <v>0.56753440639365105</v>
      </c>
      <c r="N119" s="88">
        <v>0.57357961364119514</v>
      </c>
      <c r="O119" s="88">
        <v>0.57707642454623564</v>
      </c>
      <c r="P119" s="88">
        <v>0.57982094873227441</v>
      </c>
      <c r="Q119" s="161">
        <v>0.5878190738713549</v>
      </c>
      <c r="R119" s="80"/>
      <c r="S119" s="88">
        <v>0.42986295703331467</v>
      </c>
      <c r="T119" s="88">
        <v>0.42768074358761393</v>
      </c>
      <c r="U119" s="88">
        <v>0.42674615625980544</v>
      </c>
      <c r="V119" s="88">
        <v>0.42393638170974157</v>
      </c>
      <c r="W119" s="88">
        <v>0.42230872858709817</v>
      </c>
      <c r="X119" s="88">
        <v>0.43092070588931985</v>
      </c>
      <c r="Y119" s="88">
        <v>0.4309160423548844</v>
      </c>
      <c r="Z119" s="88">
        <v>0.43251357806930513</v>
      </c>
      <c r="AA119" s="88">
        <v>0.43036417451358761</v>
      </c>
      <c r="AB119" s="88">
        <v>0.42879022136010952</v>
      </c>
      <c r="AC119" s="88">
        <v>0.42964699389417499</v>
      </c>
      <c r="AD119" s="88">
        <v>0.4234367006576466</v>
      </c>
      <c r="AE119" s="88">
        <v>0.4207756783634039</v>
      </c>
      <c r="AF119" s="88">
        <v>0.41810300103759279</v>
      </c>
      <c r="AG119" s="161">
        <v>0.41068787011513963</v>
      </c>
    </row>
  </sheetData>
  <mergeCells count="12">
    <mergeCell ref="S65:AG65"/>
    <mergeCell ref="S86:AG86"/>
    <mergeCell ref="S105:AG105"/>
    <mergeCell ref="C105:Q105"/>
    <mergeCell ref="C86:Q86"/>
    <mergeCell ref="C65:Q65"/>
    <mergeCell ref="S6:AG6"/>
    <mergeCell ref="S25:AG25"/>
    <mergeCell ref="C25:Q25"/>
    <mergeCell ref="C6:Q6"/>
    <mergeCell ref="S46:AG46"/>
    <mergeCell ref="C46:Q4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tint="-0.749992370372631"/>
  </sheetPr>
  <dimension ref="B1:AE115"/>
  <sheetViews>
    <sheetView showGridLines="0" workbookViewId="0"/>
  </sheetViews>
  <sheetFormatPr defaultColWidth="8.88671875" defaultRowHeight="13.8" x14ac:dyDescent="0.25"/>
  <cols>
    <col min="1" max="1" width="3.77734375" style="1" customWidth="1"/>
    <col min="2" max="2" width="16.6640625" style="1" customWidth="1"/>
    <col min="3" max="28" width="12.44140625" style="2" customWidth="1"/>
    <col min="29" max="16384" width="8.88671875" style="1"/>
  </cols>
  <sheetData>
    <row r="1" spans="2:30" x14ac:dyDescent="0.25">
      <c r="B1" s="18"/>
      <c r="C1" s="5"/>
      <c r="D1" s="5"/>
      <c r="E1" s="5"/>
      <c r="F1" s="5"/>
      <c r="G1" s="5"/>
      <c r="H1" s="5"/>
      <c r="I1" s="5"/>
      <c r="J1" s="5"/>
      <c r="K1" s="5"/>
      <c r="L1" s="5"/>
      <c r="M1" s="5"/>
      <c r="N1" s="5"/>
      <c r="O1" s="5"/>
      <c r="P1" s="5"/>
    </row>
    <row r="2" spans="2:30" ht="18" x14ac:dyDescent="0.35">
      <c r="B2" s="60" t="s">
        <v>0</v>
      </c>
      <c r="C2" s="61"/>
      <c r="D2" s="61"/>
      <c r="E2" s="61"/>
      <c r="F2" s="61"/>
      <c r="G2" s="61"/>
      <c r="H2" s="61"/>
      <c r="I2" s="61"/>
      <c r="J2" s="61"/>
      <c r="K2" s="61"/>
      <c r="L2" s="61"/>
      <c r="M2" s="61"/>
      <c r="N2" s="61"/>
      <c r="O2" s="61"/>
      <c r="P2" s="61"/>
      <c r="Q2" s="143"/>
    </row>
    <row r="3" spans="2:30" ht="14.4" customHeight="1" x14ac:dyDescent="0.25">
      <c r="B3" s="81"/>
      <c r="C3" s="82"/>
      <c r="D3" s="82"/>
      <c r="E3" s="82"/>
      <c r="F3" s="82"/>
      <c r="G3" s="82"/>
      <c r="H3" s="82"/>
      <c r="I3" s="82"/>
      <c r="J3" s="82"/>
      <c r="K3" s="82"/>
      <c r="L3" s="82"/>
      <c r="M3" s="82"/>
      <c r="N3" s="82"/>
      <c r="O3" s="82"/>
      <c r="P3" s="82"/>
      <c r="Q3" s="141"/>
    </row>
    <row r="4" spans="2:30" ht="13.8" customHeight="1" x14ac:dyDescent="0.3">
      <c r="B4" s="137" t="s">
        <v>113</v>
      </c>
      <c r="C4" s="73"/>
      <c r="D4" s="73"/>
      <c r="E4" s="73"/>
      <c r="F4" s="73"/>
      <c r="G4" s="73"/>
      <c r="H4" s="73"/>
      <c r="I4" s="73"/>
      <c r="J4" s="73"/>
      <c r="K4" s="73"/>
      <c r="L4" s="73"/>
      <c r="M4" s="73"/>
      <c r="N4" s="73"/>
      <c r="O4" s="73"/>
      <c r="P4" s="73"/>
      <c r="Q4" s="153"/>
    </row>
    <row r="5" spans="2:30" ht="13.8" customHeight="1" x14ac:dyDescent="0.25">
      <c r="B5" s="74"/>
      <c r="C5" s="73"/>
      <c r="D5" s="73"/>
      <c r="E5" s="73"/>
      <c r="F5" s="73"/>
      <c r="G5" s="73"/>
      <c r="H5" s="73"/>
      <c r="I5" s="73"/>
      <c r="J5" s="73"/>
      <c r="K5" s="73"/>
      <c r="L5" s="73"/>
      <c r="M5" s="73"/>
      <c r="N5" s="73"/>
      <c r="O5" s="73"/>
      <c r="P5" s="73"/>
      <c r="Q5" s="153"/>
    </row>
    <row r="6" spans="2:30" s="2" customFormat="1" ht="13.8" customHeight="1" x14ac:dyDescent="0.25">
      <c r="B6" s="73"/>
      <c r="C6" s="89" t="s">
        <v>81</v>
      </c>
      <c r="D6" s="89" t="s">
        <v>82</v>
      </c>
      <c r="E6" s="89" t="s">
        <v>83</v>
      </c>
      <c r="F6" s="89" t="s">
        <v>84</v>
      </c>
      <c r="G6" s="89" t="s">
        <v>85</v>
      </c>
      <c r="H6" s="89" t="s">
        <v>86</v>
      </c>
      <c r="I6" s="89" t="s">
        <v>87</v>
      </c>
      <c r="J6" s="89" t="s">
        <v>88</v>
      </c>
      <c r="K6" s="89" t="s">
        <v>89</v>
      </c>
      <c r="L6" s="89" t="s">
        <v>90</v>
      </c>
      <c r="M6" s="89" t="s">
        <v>91</v>
      </c>
      <c r="N6" s="89" t="s">
        <v>92</v>
      </c>
      <c r="O6" s="89" t="s">
        <v>93</v>
      </c>
      <c r="P6" s="89" t="s">
        <v>94</v>
      </c>
      <c r="Q6" s="162" t="s">
        <v>95</v>
      </c>
      <c r="R6" s="5"/>
      <c r="S6" s="5"/>
      <c r="T6" s="5"/>
      <c r="U6" s="5"/>
      <c r="V6" s="5"/>
      <c r="W6" s="5"/>
      <c r="X6" s="5"/>
      <c r="Y6" s="5"/>
      <c r="Z6" s="5"/>
      <c r="AA6" s="5"/>
      <c r="AB6" s="5"/>
    </row>
    <row r="7" spans="2:30" x14ac:dyDescent="0.25">
      <c r="B7" s="66" t="s">
        <v>3</v>
      </c>
      <c r="C7" s="84">
        <v>97.016000000000005</v>
      </c>
      <c r="D7" s="84">
        <v>104.166</v>
      </c>
      <c r="E7" s="84">
        <v>105.661</v>
      </c>
      <c r="F7" s="84">
        <v>108.032</v>
      </c>
      <c r="G7" s="84">
        <v>109.133</v>
      </c>
      <c r="H7" s="84">
        <v>106.744</v>
      </c>
      <c r="I7" s="84">
        <v>109.35299999999999</v>
      </c>
      <c r="J7" s="84">
        <v>113.91200000000001</v>
      </c>
      <c r="K7" s="84">
        <v>119.425</v>
      </c>
      <c r="L7" s="84">
        <v>120.791</v>
      </c>
      <c r="M7" s="84">
        <v>130.685</v>
      </c>
      <c r="N7" s="84">
        <v>130.62799999999999</v>
      </c>
      <c r="O7" s="84">
        <v>130.59899999999999</v>
      </c>
      <c r="P7" s="84">
        <v>143.125</v>
      </c>
      <c r="Q7" s="156">
        <v>149.93899999999999</v>
      </c>
      <c r="R7" s="7"/>
      <c r="S7" s="7"/>
      <c r="T7" s="7"/>
      <c r="U7" s="7"/>
      <c r="V7" s="7"/>
      <c r="W7" s="7"/>
      <c r="X7" s="7"/>
      <c r="Y7" s="7"/>
      <c r="Z7" s="7"/>
      <c r="AA7" s="7"/>
      <c r="AB7" s="7"/>
      <c r="AC7" s="7"/>
      <c r="AD7" s="7"/>
    </row>
    <row r="8" spans="2:30" x14ac:dyDescent="0.25">
      <c r="B8" s="66" t="s">
        <v>4</v>
      </c>
      <c r="C8" s="84">
        <v>349.66399999999999</v>
      </c>
      <c r="D8" s="84">
        <v>355.95600000000002</v>
      </c>
      <c r="E8" s="84">
        <v>363.95600000000002</v>
      </c>
      <c r="F8" s="84">
        <v>365.089</v>
      </c>
      <c r="G8" s="84">
        <v>369.43900000000002</v>
      </c>
      <c r="H8" s="84">
        <v>376.53500000000003</v>
      </c>
      <c r="I8" s="84">
        <v>395.57900000000001</v>
      </c>
      <c r="J8" s="84">
        <v>398.57299999999998</v>
      </c>
      <c r="K8" s="84">
        <v>400.53699999999998</v>
      </c>
      <c r="L8" s="84">
        <v>433.976</v>
      </c>
      <c r="M8" s="84">
        <v>425.036</v>
      </c>
      <c r="N8" s="84">
        <v>444.77600000000001</v>
      </c>
      <c r="O8" s="84">
        <v>454.971</v>
      </c>
      <c r="P8" s="84">
        <v>459.065</v>
      </c>
      <c r="Q8" s="156">
        <v>450.589</v>
      </c>
      <c r="R8" s="7"/>
      <c r="S8" s="7"/>
      <c r="T8" s="7"/>
      <c r="U8" s="7"/>
      <c r="V8" s="7"/>
      <c r="W8" s="7"/>
      <c r="X8" s="7"/>
      <c r="Y8" s="7"/>
      <c r="Z8" s="7"/>
      <c r="AA8" s="7"/>
      <c r="AB8" s="7"/>
      <c r="AC8" s="7"/>
      <c r="AD8" s="7"/>
    </row>
    <row r="9" spans="2:30" x14ac:dyDescent="0.25">
      <c r="B9" s="68" t="s">
        <v>5</v>
      </c>
      <c r="C9" s="84">
        <v>256.31099999999998</v>
      </c>
      <c r="D9" s="84">
        <v>269.07</v>
      </c>
      <c r="E9" s="84">
        <v>277.959</v>
      </c>
      <c r="F9" s="84">
        <v>280.22000000000003</v>
      </c>
      <c r="G9" s="84">
        <v>285.82900000000001</v>
      </c>
      <c r="H9" s="84">
        <v>286.08600000000001</v>
      </c>
      <c r="I9" s="84">
        <v>300.68799999999999</v>
      </c>
      <c r="J9" s="84">
        <v>297.92500000000001</v>
      </c>
      <c r="K9" s="84">
        <v>297.97899999999998</v>
      </c>
      <c r="L9" s="84">
        <v>319.42</v>
      </c>
      <c r="M9" s="84">
        <v>319.221</v>
      </c>
      <c r="N9" s="84">
        <v>339.274</v>
      </c>
      <c r="O9" s="84">
        <v>349.29599999999999</v>
      </c>
      <c r="P9" s="84">
        <v>345.053</v>
      </c>
      <c r="Q9" s="156">
        <v>348.435</v>
      </c>
      <c r="R9" s="7"/>
      <c r="S9" s="7"/>
      <c r="T9" s="7"/>
      <c r="U9" s="7"/>
      <c r="V9" s="7"/>
      <c r="W9" s="7"/>
      <c r="X9" s="7"/>
      <c r="Y9" s="7"/>
      <c r="Z9" s="7"/>
      <c r="AA9" s="7"/>
      <c r="AB9" s="7"/>
      <c r="AC9" s="7"/>
      <c r="AD9" s="7"/>
    </row>
    <row r="10" spans="2:30" x14ac:dyDescent="0.25">
      <c r="B10" s="66" t="s">
        <v>6</v>
      </c>
      <c r="C10" s="84">
        <v>246.43100000000001</v>
      </c>
      <c r="D10" s="84">
        <v>267.53100000000001</v>
      </c>
      <c r="E10" s="84">
        <v>263.06599999999997</v>
      </c>
      <c r="F10" s="84">
        <v>266.18700000000001</v>
      </c>
      <c r="G10" s="84">
        <v>233.1</v>
      </c>
      <c r="H10" s="84">
        <v>245.476</v>
      </c>
      <c r="I10" s="84">
        <v>268.14400000000001</v>
      </c>
      <c r="J10" s="84">
        <v>282.64600000000002</v>
      </c>
      <c r="K10" s="84">
        <v>268.94799999999998</v>
      </c>
      <c r="L10" s="84">
        <v>263.34800000000001</v>
      </c>
      <c r="M10" s="84">
        <v>293.21600000000001</v>
      </c>
      <c r="N10" s="84">
        <v>294.11500000000001</v>
      </c>
      <c r="O10" s="84">
        <v>313.80700000000002</v>
      </c>
      <c r="P10" s="84">
        <v>310.178</v>
      </c>
      <c r="Q10" s="156">
        <v>294.68799999999999</v>
      </c>
      <c r="R10" s="7"/>
      <c r="S10" s="7"/>
      <c r="T10" s="7"/>
      <c r="U10" s="7"/>
      <c r="V10" s="7"/>
      <c r="W10" s="7"/>
      <c r="X10" s="7"/>
      <c r="Y10" s="7"/>
      <c r="Z10" s="7"/>
      <c r="AA10" s="7"/>
      <c r="AB10" s="7"/>
      <c r="AC10" s="7"/>
      <c r="AD10" s="7"/>
    </row>
    <row r="11" spans="2:30" x14ac:dyDescent="0.25">
      <c r="B11" s="66" t="s">
        <v>7</v>
      </c>
      <c r="C11" s="84">
        <v>287.17500000000001</v>
      </c>
      <c r="D11" s="84">
        <v>289.423</v>
      </c>
      <c r="E11" s="84">
        <v>294.59699999999998</v>
      </c>
      <c r="F11" s="84">
        <v>296.322</v>
      </c>
      <c r="G11" s="84">
        <v>288.94799999999998</v>
      </c>
      <c r="H11" s="84">
        <v>311.721</v>
      </c>
      <c r="I11" s="84">
        <v>303.08100000000002</v>
      </c>
      <c r="J11" s="84">
        <v>321.125</v>
      </c>
      <c r="K11" s="84">
        <v>332.80200000000002</v>
      </c>
      <c r="L11" s="84">
        <v>347.06799999999998</v>
      </c>
      <c r="M11" s="84">
        <v>328.73</v>
      </c>
      <c r="N11" s="84">
        <v>350.233</v>
      </c>
      <c r="O11" s="84">
        <v>376.51600000000002</v>
      </c>
      <c r="P11" s="84">
        <v>381.60899999999998</v>
      </c>
      <c r="Q11" s="156">
        <v>381.25400000000002</v>
      </c>
      <c r="R11" s="7"/>
      <c r="S11" s="7"/>
      <c r="T11" s="7"/>
      <c r="U11" s="7"/>
      <c r="V11" s="7"/>
      <c r="W11" s="7"/>
      <c r="X11" s="7"/>
      <c r="Y11" s="7"/>
      <c r="Z11" s="7"/>
      <c r="AA11" s="7"/>
      <c r="AB11" s="7"/>
      <c r="AC11" s="7"/>
      <c r="AD11" s="7"/>
    </row>
    <row r="12" spans="2:30" x14ac:dyDescent="0.25">
      <c r="B12" s="66" t="s">
        <v>8</v>
      </c>
      <c r="C12" s="84">
        <v>374.29599999999999</v>
      </c>
      <c r="D12" s="84">
        <v>382.495</v>
      </c>
      <c r="E12" s="84">
        <v>409.63099999999997</v>
      </c>
      <c r="F12" s="84">
        <v>409.32799999999997</v>
      </c>
      <c r="G12" s="84">
        <v>388.31099999999998</v>
      </c>
      <c r="H12" s="84">
        <v>392.66699999999997</v>
      </c>
      <c r="I12" s="84">
        <v>399.767</v>
      </c>
      <c r="J12" s="84">
        <v>414.99</v>
      </c>
      <c r="K12" s="84">
        <v>433.24099999999999</v>
      </c>
      <c r="L12" s="84">
        <v>449.51600000000002</v>
      </c>
      <c r="M12" s="84">
        <v>434.88900000000001</v>
      </c>
      <c r="N12" s="84">
        <v>431.05599999999998</v>
      </c>
      <c r="O12" s="84">
        <v>469.36500000000001</v>
      </c>
      <c r="P12" s="84">
        <v>481.96800000000002</v>
      </c>
      <c r="Q12" s="156">
        <v>483.17599999999999</v>
      </c>
      <c r="R12" s="7"/>
      <c r="S12" s="7"/>
      <c r="T12" s="7"/>
      <c r="U12" s="7"/>
      <c r="V12" s="7"/>
      <c r="W12" s="7"/>
      <c r="X12" s="7"/>
      <c r="Y12" s="7"/>
      <c r="Z12" s="7"/>
      <c r="AA12" s="7"/>
      <c r="AB12" s="7"/>
      <c r="AC12" s="7"/>
      <c r="AD12" s="7"/>
    </row>
    <row r="13" spans="2:30" x14ac:dyDescent="0.25">
      <c r="B13" s="66" t="s">
        <v>9</v>
      </c>
      <c r="C13" s="84">
        <v>543.38900000000001</v>
      </c>
      <c r="D13" s="84">
        <v>579</v>
      </c>
      <c r="E13" s="84">
        <v>563.15599999999995</v>
      </c>
      <c r="F13" s="84">
        <v>574.399</v>
      </c>
      <c r="G13" s="84">
        <v>572.38199999999995</v>
      </c>
      <c r="H13" s="84">
        <v>614.09500000000003</v>
      </c>
      <c r="I13" s="84">
        <v>612.87</v>
      </c>
      <c r="J13" s="84">
        <v>663.86099999999999</v>
      </c>
      <c r="K13" s="84">
        <v>696.524</v>
      </c>
      <c r="L13" s="84">
        <v>730.43600000000004</v>
      </c>
      <c r="M13" s="84">
        <v>798.64800000000002</v>
      </c>
      <c r="N13" s="84">
        <v>810.601</v>
      </c>
      <c r="O13" s="84">
        <v>858.60599999999999</v>
      </c>
      <c r="P13" s="84">
        <v>854.50099999999998</v>
      </c>
      <c r="Q13" s="156">
        <v>882.303</v>
      </c>
      <c r="R13" s="7"/>
      <c r="S13" s="7"/>
      <c r="T13" s="7"/>
      <c r="U13" s="7"/>
      <c r="V13" s="7"/>
      <c r="W13" s="7"/>
      <c r="X13" s="7"/>
      <c r="Y13" s="7"/>
      <c r="Z13" s="7"/>
      <c r="AA13" s="7"/>
      <c r="AB13" s="7"/>
      <c r="AC13" s="7"/>
      <c r="AD13" s="7"/>
    </row>
    <row r="14" spans="2:30" x14ac:dyDescent="0.25">
      <c r="B14" s="66" t="s">
        <v>10</v>
      </c>
      <c r="C14" s="84">
        <v>575.44799999999998</v>
      </c>
      <c r="D14" s="84">
        <v>575.74</v>
      </c>
      <c r="E14" s="84">
        <v>581.93100000000004</v>
      </c>
      <c r="F14" s="84">
        <v>607.327</v>
      </c>
      <c r="G14" s="84">
        <v>583.44299999999998</v>
      </c>
      <c r="H14" s="84">
        <v>602.58600000000001</v>
      </c>
      <c r="I14" s="84">
        <v>605.62599999999998</v>
      </c>
      <c r="J14" s="84">
        <v>637.09500000000003</v>
      </c>
      <c r="K14" s="84">
        <v>652.09</v>
      </c>
      <c r="L14" s="84">
        <v>683.99800000000005</v>
      </c>
      <c r="M14" s="84">
        <v>711.78399999999999</v>
      </c>
      <c r="N14" s="84">
        <v>728.87800000000004</v>
      </c>
      <c r="O14" s="84">
        <v>753.14700000000005</v>
      </c>
      <c r="P14" s="84">
        <v>749.33299999999997</v>
      </c>
      <c r="Q14" s="156">
        <v>737.54300000000001</v>
      </c>
      <c r="R14" s="7"/>
      <c r="S14" s="7"/>
      <c r="T14" s="7"/>
      <c r="U14" s="7"/>
      <c r="V14" s="7"/>
      <c r="W14" s="7"/>
      <c r="X14" s="7"/>
      <c r="Y14" s="7"/>
      <c r="Z14" s="7"/>
      <c r="AA14" s="7"/>
      <c r="AB14" s="7"/>
      <c r="AC14" s="7"/>
      <c r="AD14" s="7"/>
    </row>
    <row r="15" spans="2:30" x14ac:dyDescent="0.25">
      <c r="B15" s="66" t="s">
        <v>11</v>
      </c>
      <c r="C15" s="84">
        <v>352.94400000000002</v>
      </c>
      <c r="D15" s="84">
        <v>348.822</v>
      </c>
      <c r="E15" s="84">
        <v>367.01499999999999</v>
      </c>
      <c r="F15" s="84">
        <v>393.18299999999999</v>
      </c>
      <c r="G15" s="84">
        <v>387.22699999999998</v>
      </c>
      <c r="H15" s="84">
        <v>374.69099999999997</v>
      </c>
      <c r="I15" s="84">
        <v>383.79899999999998</v>
      </c>
      <c r="J15" s="84">
        <v>410.73099999999999</v>
      </c>
      <c r="K15" s="84">
        <v>409.55200000000002</v>
      </c>
      <c r="L15" s="84">
        <v>437.72800000000001</v>
      </c>
      <c r="M15" s="84">
        <v>452.12799999999999</v>
      </c>
      <c r="N15" s="84">
        <v>461.40199999999999</v>
      </c>
      <c r="O15" s="84">
        <v>462.26400000000001</v>
      </c>
      <c r="P15" s="84">
        <v>475.827</v>
      </c>
      <c r="Q15" s="156">
        <v>487.43900000000002</v>
      </c>
      <c r="R15" s="7"/>
      <c r="S15" s="7"/>
      <c r="T15" s="7"/>
      <c r="U15" s="7"/>
      <c r="V15" s="7"/>
      <c r="W15" s="7"/>
      <c r="X15" s="7"/>
      <c r="Y15" s="7"/>
      <c r="Z15" s="7"/>
      <c r="AA15" s="7"/>
      <c r="AB15" s="7"/>
      <c r="AC15" s="7"/>
      <c r="AD15" s="7"/>
    </row>
    <row r="16" spans="2:30" x14ac:dyDescent="0.25">
      <c r="B16" s="66" t="s">
        <v>12</v>
      </c>
      <c r="C16" s="84">
        <v>168.66499999999999</v>
      </c>
      <c r="D16" s="84">
        <v>168.65100000000001</v>
      </c>
      <c r="E16" s="84">
        <v>169.696</v>
      </c>
      <c r="F16" s="84">
        <v>173.82499999999999</v>
      </c>
      <c r="G16" s="84">
        <v>176.8</v>
      </c>
      <c r="H16" s="84">
        <v>173.19</v>
      </c>
      <c r="I16" s="84">
        <v>171.67500000000001</v>
      </c>
      <c r="J16" s="84">
        <v>181.77699999999999</v>
      </c>
      <c r="K16" s="84">
        <v>185.48400000000001</v>
      </c>
      <c r="L16" s="84">
        <v>196.45099999999999</v>
      </c>
      <c r="M16" s="84">
        <v>197.756</v>
      </c>
      <c r="N16" s="84">
        <v>200.09200000000001</v>
      </c>
      <c r="O16" s="84">
        <v>202.11699999999999</v>
      </c>
      <c r="P16" s="84">
        <v>209.833</v>
      </c>
      <c r="Q16" s="156">
        <v>207.97399999999999</v>
      </c>
      <c r="R16" s="7"/>
      <c r="S16" s="7"/>
      <c r="T16" s="7"/>
      <c r="U16" s="7"/>
      <c r="V16" s="7"/>
      <c r="W16" s="7"/>
      <c r="X16" s="7"/>
      <c r="Y16" s="7"/>
      <c r="Z16" s="7"/>
      <c r="AA16" s="7"/>
      <c r="AB16" s="7"/>
      <c r="AC16" s="7"/>
      <c r="AD16" s="7"/>
    </row>
    <row r="17" spans="2:31" x14ac:dyDescent="0.25">
      <c r="B17" s="66" t="s">
        <v>13</v>
      </c>
      <c r="C17" s="84">
        <v>248.548</v>
      </c>
      <c r="D17" s="84">
        <v>246.75</v>
      </c>
      <c r="E17" s="84">
        <v>266.399</v>
      </c>
      <c r="F17" s="84">
        <v>267.15100000000001</v>
      </c>
      <c r="G17" s="84">
        <v>267.077</v>
      </c>
      <c r="H17" s="84">
        <v>267.642</v>
      </c>
      <c r="I17" s="84">
        <v>273.34500000000003</v>
      </c>
      <c r="J17" s="84">
        <v>293.774</v>
      </c>
      <c r="K17" s="84">
        <v>293.65699999999998</v>
      </c>
      <c r="L17" s="84">
        <v>288.70499999999998</v>
      </c>
      <c r="M17" s="84">
        <v>312.16300000000001</v>
      </c>
      <c r="N17" s="84">
        <v>301.154</v>
      </c>
      <c r="O17" s="84">
        <v>322.12099999999998</v>
      </c>
      <c r="P17" s="84">
        <v>318.13</v>
      </c>
      <c r="Q17" s="156">
        <v>325.31299999999999</v>
      </c>
      <c r="R17" s="7"/>
      <c r="S17" s="7"/>
      <c r="T17" s="7"/>
      <c r="U17" s="7"/>
      <c r="V17" s="7"/>
      <c r="W17" s="7"/>
      <c r="X17" s="7"/>
      <c r="Y17" s="7"/>
      <c r="Z17" s="7"/>
      <c r="AA17" s="7"/>
      <c r="AB17" s="7"/>
      <c r="AC17" s="7"/>
      <c r="AD17" s="7"/>
    </row>
    <row r="18" spans="2:31" x14ac:dyDescent="0.25">
      <c r="B18" s="66" t="s">
        <v>14</v>
      </c>
      <c r="C18" s="84">
        <v>122.399</v>
      </c>
      <c r="D18" s="84">
        <v>114.041</v>
      </c>
      <c r="E18" s="84">
        <v>123.35899999999999</v>
      </c>
      <c r="F18" s="84">
        <v>120.06</v>
      </c>
      <c r="G18" s="84">
        <v>115.68</v>
      </c>
      <c r="H18" s="84">
        <v>121.682</v>
      </c>
      <c r="I18" s="84">
        <v>121.548</v>
      </c>
      <c r="J18" s="84">
        <v>112.816</v>
      </c>
      <c r="K18" s="84">
        <v>104.28100000000001</v>
      </c>
      <c r="L18" s="84">
        <v>116.2</v>
      </c>
      <c r="M18" s="84">
        <v>116.346</v>
      </c>
      <c r="N18" s="84">
        <v>110.297</v>
      </c>
      <c r="O18" s="84">
        <v>129.63200000000001</v>
      </c>
      <c r="P18" s="84">
        <v>124.279</v>
      </c>
      <c r="Q18" s="156">
        <v>129.01599999999999</v>
      </c>
      <c r="R18" s="7"/>
      <c r="S18" s="7"/>
      <c r="T18" s="7"/>
      <c r="U18" s="7"/>
      <c r="V18" s="7"/>
      <c r="W18" s="7"/>
      <c r="X18" s="7"/>
      <c r="Y18" s="7"/>
      <c r="Z18" s="7"/>
      <c r="AA18" s="7"/>
      <c r="AB18" s="7"/>
      <c r="AC18" s="7"/>
      <c r="AD18" s="7"/>
    </row>
    <row r="19" spans="2:31" ht="18" customHeight="1" x14ac:dyDescent="0.25">
      <c r="B19" s="69" t="s">
        <v>15</v>
      </c>
      <c r="C19" s="84">
        <v>3622.2860000000001</v>
      </c>
      <c r="D19" s="84">
        <v>3701.645</v>
      </c>
      <c r="E19" s="84">
        <v>3786.4259999999999</v>
      </c>
      <c r="F19" s="84">
        <v>3861.123</v>
      </c>
      <c r="G19" s="84">
        <v>3777.3690000000001</v>
      </c>
      <c r="H19" s="84">
        <v>3873.1149999999998</v>
      </c>
      <c r="I19" s="84">
        <v>3945.4749999999999</v>
      </c>
      <c r="J19" s="84">
        <v>4129.2250000000004</v>
      </c>
      <c r="K19" s="84">
        <v>4194.5200000000004</v>
      </c>
      <c r="L19" s="84">
        <v>4387.6369999999997</v>
      </c>
      <c r="M19" s="84">
        <v>4520.6019999999999</v>
      </c>
      <c r="N19" s="84">
        <v>4602.5060000000003</v>
      </c>
      <c r="O19" s="84">
        <v>4822.4409999999998</v>
      </c>
      <c r="P19" s="84">
        <v>4852.9009999999998</v>
      </c>
      <c r="Q19" s="156">
        <v>4877.6689999999999</v>
      </c>
      <c r="R19" s="7"/>
      <c r="S19" s="7"/>
      <c r="T19" s="7"/>
      <c r="U19" s="7"/>
      <c r="V19" s="7"/>
      <c r="W19" s="7"/>
      <c r="X19" s="7"/>
      <c r="Y19" s="7"/>
      <c r="Z19" s="7"/>
      <c r="AA19" s="7"/>
      <c r="AB19" s="7"/>
      <c r="AC19" s="7"/>
      <c r="AD19" s="7"/>
      <c r="AE19" s="2"/>
    </row>
    <row r="20" spans="2:31" x14ac:dyDescent="0.25">
      <c r="B20" s="69"/>
      <c r="C20" s="86"/>
      <c r="D20" s="86"/>
      <c r="E20" s="86"/>
      <c r="F20" s="86"/>
      <c r="G20" s="86"/>
      <c r="H20" s="86"/>
      <c r="I20" s="86"/>
      <c r="J20" s="86"/>
      <c r="K20" s="86"/>
      <c r="L20" s="86"/>
      <c r="M20" s="86"/>
      <c r="N20" s="86"/>
      <c r="O20" s="72"/>
      <c r="P20" s="72"/>
      <c r="Q20" s="147"/>
      <c r="AC20" s="2"/>
      <c r="AD20" s="2"/>
      <c r="AE20" s="2"/>
    </row>
    <row r="21" spans="2:31" x14ac:dyDescent="0.25">
      <c r="B21" s="71"/>
      <c r="C21" s="72"/>
      <c r="D21" s="72"/>
      <c r="E21" s="72"/>
      <c r="F21" s="72"/>
      <c r="G21" s="72"/>
      <c r="H21" s="72"/>
      <c r="I21" s="72"/>
      <c r="J21" s="72"/>
      <c r="K21" s="72"/>
      <c r="L21" s="72"/>
      <c r="M21" s="72"/>
      <c r="N21" s="72"/>
      <c r="O21" s="72"/>
      <c r="P21" s="72"/>
      <c r="Q21" s="147"/>
    </row>
    <row r="22" spans="2:31" ht="15.6" x14ac:dyDescent="0.3">
      <c r="B22" s="137" t="s">
        <v>114</v>
      </c>
      <c r="C22" s="73"/>
      <c r="D22" s="73"/>
      <c r="E22" s="73"/>
      <c r="F22" s="73"/>
      <c r="G22" s="73"/>
      <c r="H22" s="73"/>
      <c r="I22" s="73"/>
      <c r="J22" s="73"/>
      <c r="K22" s="73"/>
      <c r="L22" s="73"/>
      <c r="M22" s="73"/>
      <c r="N22" s="73"/>
      <c r="O22" s="73"/>
      <c r="P22" s="73"/>
      <c r="Q22" s="153"/>
    </row>
    <row r="23" spans="2:31" x14ac:dyDescent="0.25">
      <c r="B23" s="74"/>
      <c r="C23" s="75"/>
      <c r="D23" s="75"/>
      <c r="E23" s="75"/>
      <c r="F23" s="75"/>
      <c r="G23" s="75"/>
      <c r="H23" s="75"/>
      <c r="I23" s="75"/>
      <c r="J23" s="75"/>
      <c r="K23" s="75"/>
      <c r="L23" s="75"/>
      <c r="M23" s="75"/>
      <c r="N23" s="75"/>
      <c r="O23" s="73"/>
      <c r="P23" s="73"/>
      <c r="Q23" s="153"/>
    </row>
    <row r="24" spans="2:31" x14ac:dyDescent="0.25">
      <c r="B24" s="74"/>
      <c r="C24" s="89" t="s">
        <v>81</v>
      </c>
      <c r="D24" s="89" t="s">
        <v>82</v>
      </c>
      <c r="E24" s="89" t="s">
        <v>83</v>
      </c>
      <c r="F24" s="89" t="s">
        <v>84</v>
      </c>
      <c r="G24" s="89" t="s">
        <v>85</v>
      </c>
      <c r="H24" s="89" t="s">
        <v>86</v>
      </c>
      <c r="I24" s="89" t="s">
        <v>87</v>
      </c>
      <c r="J24" s="89" t="s">
        <v>88</v>
      </c>
      <c r="K24" s="89" t="s">
        <v>89</v>
      </c>
      <c r="L24" s="89" t="s">
        <v>90</v>
      </c>
      <c r="M24" s="89" t="s">
        <v>91</v>
      </c>
      <c r="N24" s="89" t="s">
        <v>92</v>
      </c>
      <c r="O24" s="89" t="s">
        <v>93</v>
      </c>
      <c r="P24" s="89" t="s">
        <v>94</v>
      </c>
      <c r="Q24" s="162" t="s">
        <v>95</v>
      </c>
    </row>
    <row r="25" spans="2:31" x14ac:dyDescent="0.25">
      <c r="B25" s="66" t="s">
        <v>3</v>
      </c>
      <c r="C25" s="87">
        <v>8.6262898399953769E-2</v>
      </c>
      <c r="D25" s="87">
        <v>9.1727559479465523E-2</v>
      </c>
      <c r="E25" s="87">
        <v>9.1640148863962587E-2</v>
      </c>
      <c r="F25" s="87">
        <v>9.2989626120279167E-2</v>
      </c>
      <c r="G25" s="87">
        <v>9.4710404840485957E-2</v>
      </c>
      <c r="H25" s="87">
        <v>9.5507623592022181E-2</v>
      </c>
      <c r="I25" s="87">
        <v>9.7605234031918314E-2</v>
      </c>
      <c r="J25" s="87">
        <v>0.10284105733665207</v>
      </c>
      <c r="K25" s="87">
        <v>0.10605167205102202</v>
      </c>
      <c r="L25" s="87">
        <v>0.10609615241039784</v>
      </c>
      <c r="M25" s="87">
        <v>0.11250411070228873</v>
      </c>
      <c r="N25" s="87">
        <v>0.11082228458763604</v>
      </c>
      <c r="O25" s="87">
        <v>0.11017442449029176</v>
      </c>
      <c r="P25" s="87">
        <v>0.11918065330566538</v>
      </c>
      <c r="Q25" s="159">
        <v>0.12473358545314182</v>
      </c>
    </row>
    <row r="26" spans="2:31" x14ac:dyDescent="0.25">
      <c r="B26" s="66" t="s">
        <v>4</v>
      </c>
      <c r="C26" s="87">
        <v>0.11154367845572181</v>
      </c>
      <c r="D26" s="87">
        <v>0.11265467800990535</v>
      </c>
      <c r="E26" s="87">
        <v>0.11429594294561179</v>
      </c>
      <c r="F26" s="87">
        <v>0.1141538105571224</v>
      </c>
      <c r="G26" s="87">
        <v>0.11668885015814819</v>
      </c>
      <c r="H26" s="87">
        <v>0.12073545265012932</v>
      </c>
      <c r="I26" s="87">
        <v>0.12457646948045138</v>
      </c>
      <c r="J26" s="87">
        <v>0.12643826929622787</v>
      </c>
      <c r="K26" s="87">
        <v>0.12542846853617673</v>
      </c>
      <c r="L26" s="87">
        <v>0.13610253541056941</v>
      </c>
      <c r="M26" s="87">
        <v>0.1315002411664847</v>
      </c>
      <c r="N26" s="87">
        <v>0.13414306067767617</v>
      </c>
      <c r="O26" s="87">
        <v>0.13599752020364461</v>
      </c>
      <c r="P26" s="87">
        <v>0.13457344207125813</v>
      </c>
      <c r="Q26" s="159">
        <v>0.13126946439236137</v>
      </c>
    </row>
    <row r="27" spans="2:31" x14ac:dyDescent="0.25">
      <c r="B27" s="68" t="s">
        <v>5</v>
      </c>
      <c r="C27" s="87">
        <v>0.10810508730070693</v>
      </c>
      <c r="D27" s="87">
        <v>0.1125367165310234</v>
      </c>
      <c r="E27" s="87">
        <v>0.11529272495144963</v>
      </c>
      <c r="F27" s="87">
        <v>0.11521701767932813</v>
      </c>
      <c r="G27" s="87">
        <v>0.11865860467819506</v>
      </c>
      <c r="H27" s="87">
        <v>0.12143616648732626</v>
      </c>
      <c r="I27" s="87">
        <v>0.12742139985219036</v>
      </c>
      <c r="J27" s="87">
        <v>0.12735026805858218</v>
      </c>
      <c r="K27" s="87">
        <v>0.12356449816423294</v>
      </c>
      <c r="L27" s="87">
        <v>0.1318484456974445</v>
      </c>
      <c r="M27" s="87">
        <v>0.12977106994737136</v>
      </c>
      <c r="N27" s="87">
        <v>0.13439084947229823</v>
      </c>
      <c r="O27" s="87">
        <v>0.13682016579205994</v>
      </c>
      <c r="P27" s="87">
        <v>0.13458586878216158</v>
      </c>
      <c r="Q27" s="159">
        <v>0.1353576147131845</v>
      </c>
    </row>
    <row r="28" spans="2:31" x14ac:dyDescent="0.25">
      <c r="B28" s="66" t="s">
        <v>6</v>
      </c>
      <c r="C28" s="87">
        <v>0.11930792678203479</v>
      </c>
      <c r="D28" s="87">
        <v>0.12659580962007203</v>
      </c>
      <c r="E28" s="87">
        <v>0.12323537720005452</v>
      </c>
      <c r="F28" s="87">
        <v>0.12431011986098256</v>
      </c>
      <c r="G28" s="87">
        <v>0.10904304089277762</v>
      </c>
      <c r="H28" s="87">
        <v>0.11640995485412951</v>
      </c>
      <c r="I28" s="87">
        <v>0.12685352690499799</v>
      </c>
      <c r="J28" s="87">
        <v>0.13298153381890826</v>
      </c>
      <c r="K28" s="87">
        <v>0.12672901934711098</v>
      </c>
      <c r="L28" s="87">
        <v>0.12261284914198289</v>
      </c>
      <c r="M28" s="87">
        <v>0.13248670573877414</v>
      </c>
      <c r="N28" s="87">
        <v>0.13087121700909779</v>
      </c>
      <c r="O28" s="87">
        <v>0.13840431063797318</v>
      </c>
      <c r="P28" s="87">
        <v>0.13566769467092565</v>
      </c>
      <c r="Q28" s="159">
        <v>0.12781623553496765</v>
      </c>
    </row>
    <row r="29" spans="2:31" x14ac:dyDescent="0.25">
      <c r="B29" s="66" t="s">
        <v>7</v>
      </c>
      <c r="C29" s="87">
        <v>0.11583962398863447</v>
      </c>
      <c r="D29" s="87">
        <v>0.11703457785577666</v>
      </c>
      <c r="E29" s="87">
        <v>0.11710432169433314</v>
      </c>
      <c r="F29" s="87">
        <v>0.11791136890785094</v>
      </c>
      <c r="G29" s="87">
        <v>0.11661921011581282</v>
      </c>
      <c r="H29" s="87">
        <v>0.12677254056692017</v>
      </c>
      <c r="I29" s="87">
        <v>0.1243213886802607</v>
      </c>
      <c r="J29" s="87">
        <v>0.1311742799149864</v>
      </c>
      <c r="K29" s="87">
        <v>0.13355801551960497</v>
      </c>
      <c r="L29" s="87">
        <v>0.13673068112024703</v>
      </c>
      <c r="M29" s="87">
        <v>0.12729039852547125</v>
      </c>
      <c r="N29" s="87">
        <v>0.13463172927041631</v>
      </c>
      <c r="O29" s="87">
        <v>0.14139274004481564</v>
      </c>
      <c r="P29" s="87">
        <v>0.14033560601045872</v>
      </c>
      <c r="Q29" s="159">
        <v>0.13787983008320079</v>
      </c>
    </row>
    <row r="30" spans="2:31" x14ac:dyDescent="0.25">
      <c r="B30" s="66" t="s">
        <v>8</v>
      </c>
      <c r="C30" s="87">
        <v>0.13678089680697425</v>
      </c>
      <c r="D30" s="87">
        <v>0.13959213018550484</v>
      </c>
      <c r="E30" s="87">
        <v>0.14916952437968783</v>
      </c>
      <c r="F30" s="87">
        <v>0.14625172083231652</v>
      </c>
      <c r="G30" s="87">
        <v>0.13878415939675812</v>
      </c>
      <c r="H30" s="87">
        <v>0.14282477088646822</v>
      </c>
      <c r="I30" s="87">
        <v>0.14397592183889502</v>
      </c>
      <c r="J30" s="87">
        <v>0.14656582694785381</v>
      </c>
      <c r="K30" s="87">
        <v>0.15217462317338362</v>
      </c>
      <c r="L30" s="87">
        <v>0.15502406667280533</v>
      </c>
      <c r="M30" s="87">
        <v>0.1479429658467287</v>
      </c>
      <c r="N30" s="87">
        <v>0.14406754452896869</v>
      </c>
      <c r="O30" s="87">
        <v>0.15553913373419515</v>
      </c>
      <c r="P30" s="87">
        <v>0.15884736391446985</v>
      </c>
      <c r="Q30" s="159">
        <v>0.15670005464666956</v>
      </c>
    </row>
    <row r="31" spans="2:31" x14ac:dyDescent="0.25">
      <c r="B31" s="66" t="s">
        <v>9</v>
      </c>
      <c r="C31" s="87">
        <v>0.15497915553759375</v>
      </c>
      <c r="D31" s="87">
        <v>0.16347970649322194</v>
      </c>
      <c r="E31" s="87">
        <v>0.15521007224501956</v>
      </c>
      <c r="F31" s="87">
        <v>0.15496608627125966</v>
      </c>
      <c r="G31" s="87">
        <v>0.15170880535100462</v>
      </c>
      <c r="H31" s="87">
        <v>0.16292557389879747</v>
      </c>
      <c r="I31" s="87">
        <v>0.15994164675671055</v>
      </c>
      <c r="J31" s="87">
        <v>0.17091934728093799</v>
      </c>
      <c r="K31" s="87">
        <v>0.17332296832168431</v>
      </c>
      <c r="L31" s="87">
        <v>0.17778805466275116</v>
      </c>
      <c r="M31" s="87">
        <v>0.18632312731548448</v>
      </c>
      <c r="N31" s="87">
        <v>0.18354982570034045</v>
      </c>
      <c r="O31" s="87">
        <v>0.19075406871408529</v>
      </c>
      <c r="P31" s="87">
        <v>0.18739287149140427</v>
      </c>
      <c r="Q31" s="159">
        <v>0.190701542833565</v>
      </c>
    </row>
    <row r="32" spans="2:31" x14ac:dyDescent="0.25">
      <c r="B32" s="66" t="s">
        <v>10</v>
      </c>
      <c r="C32" s="87">
        <v>0.140422834157238</v>
      </c>
      <c r="D32" s="87">
        <v>0.13923774505180483</v>
      </c>
      <c r="E32" s="87">
        <v>0.13983472075275563</v>
      </c>
      <c r="F32" s="87">
        <v>0.14462070839327179</v>
      </c>
      <c r="G32" s="87">
        <v>0.13773880895637608</v>
      </c>
      <c r="H32" s="87">
        <v>0.14498145825478786</v>
      </c>
      <c r="I32" s="87">
        <v>0.14419790264868937</v>
      </c>
      <c r="J32" s="87">
        <v>0.15118013262476729</v>
      </c>
      <c r="K32" s="87">
        <v>0.15471536775892028</v>
      </c>
      <c r="L32" s="87">
        <v>0.15865852433687386</v>
      </c>
      <c r="M32" s="87">
        <v>0.16207836590002195</v>
      </c>
      <c r="N32" s="87">
        <v>0.16398800999751839</v>
      </c>
      <c r="O32" s="87">
        <v>0.16789266062163</v>
      </c>
      <c r="P32" s="87">
        <v>0.16463299422436733</v>
      </c>
      <c r="Q32" s="159">
        <v>0.16176178692159277</v>
      </c>
    </row>
    <row r="33" spans="2:31" x14ac:dyDescent="0.25">
      <c r="B33" s="66" t="s">
        <v>11</v>
      </c>
      <c r="C33" s="87">
        <v>0.14444695459144083</v>
      </c>
      <c r="D33" s="87">
        <v>0.14150959470281207</v>
      </c>
      <c r="E33" s="87">
        <v>0.14679989312444602</v>
      </c>
      <c r="F33" s="87">
        <v>0.15417381300244917</v>
      </c>
      <c r="G33" s="87">
        <v>0.15206243864127234</v>
      </c>
      <c r="H33" s="87">
        <v>0.15022347631968902</v>
      </c>
      <c r="I33" s="87">
        <v>0.152901632761033</v>
      </c>
      <c r="J33" s="87">
        <v>0.16357046539393733</v>
      </c>
      <c r="K33" s="87">
        <v>0.16182779362483399</v>
      </c>
      <c r="L33" s="87">
        <v>0.17053963361063892</v>
      </c>
      <c r="M33" s="87">
        <v>0.17127319204517302</v>
      </c>
      <c r="N33" s="87">
        <v>0.17118012864794996</v>
      </c>
      <c r="O33" s="87">
        <v>0.1707516539045445</v>
      </c>
      <c r="P33" s="87">
        <v>0.17276088026803649</v>
      </c>
      <c r="Q33" s="159">
        <v>0.17570162383035662</v>
      </c>
    </row>
    <row r="34" spans="2:31" x14ac:dyDescent="0.25">
      <c r="B34" s="66" t="s">
        <v>12</v>
      </c>
      <c r="C34" s="87">
        <v>0.12813889583192467</v>
      </c>
      <c r="D34" s="87">
        <v>0.12783554072256023</v>
      </c>
      <c r="E34" s="87">
        <v>0.12716645184496866</v>
      </c>
      <c r="F34" s="87">
        <v>0.12840486184057925</v>
      </c>
      <c r="G34" s="87">
        <v>0.13141971949917788</v>
      </c>
      <c r="H34" s="87">
        <v>0.13147566421059184</v>
      </c>
      <c r="I34" s="87">
        <v>0.13016746052326295</v>
      </c>
      <c r="J34" s="87">
        <v>0.13702420841169752</v>
      </c>
      <c r="K34" s="87">
        <v>0.13815551321565889</v>
      </c>
      <c r="L34" s="87">
        <v>0.14210207282070275</v>
      </c>
      <c r="M34" s="87">
        <v>0.14359352683320348</v>
      </c>
      <c r="N34" s="87">
        <v>0.14136821073395714</v>
      </c>
      <c r="O34" s="87">
        <v>0.14208706301006618</v>
      </c>
      <c r="P34" s="87">
        <v>0.14496895886099123</v>
      </c>
      <c r="Q34" s="159">
        <v>0.1425174468644983</v>
      </c>
    </row>
    <row r="35" spans="2:31" x14ac:dyDescent="0.25">
      <c r="B35" s="66" t="s">
        <v>13</v>
      </c>
      <c r="C35" s="87">
        <v>0.10187758769310477</v>
      </c>
      <c r="D35" s="87">
        <v>0.10040483391799397</v>
      </c>
      <c r="E35" s="87">
        <v>0.10611586589517275</v>
      </c>
      <c r="F35" s="87">
        <v>0.1052937137740137</v>
      </c>
      <c r="G35" s="87">
        <v>0.1055031483807763</v>
      </c>
      <c r="H35" s="87">
        <v>0.10802334972399037</v>
      </c>
      <c r="I35" s="87">
        <v>0.11003110795523159</v>
      </c>
      <c r="J35" s="87">
        <v>0.11870304036785845</v>
      </c>
      <c r="K35" s="87">
        <v>0.11814173693381122</v>
      </c>
      <c r="L35" s="87">
        <v>0.11485297323618009</v>
      </c>
      <c r="M35" s="87">
        <v>0.12140293400567885</v>
      </c>
      <c r="N35" s="87">
        <v>0.11683970922177601</v>
      </c>
      <c r="O35" s="87">
        <v>0.12328150056068185</v>
      </c>
      <c r="P35" s="87">
        <v>0.12051278068855896</v>
      </c>
      <c r="Q35" s="159">
        <v>0.12268346630110742</v>
      </c>
    </row>
    <row r="36" spans="2:31" x14ac:dyDescent="0.25">
      <c r="B36" s="66" t="s">
        <v>14</v>
      </c>
      <c r="C36" s="87">
        <v>0.16760764154676824</v>
      </c>
      <c r="D36" s="87">
        <v>0.15043954768274473</v>
      </c>
      <c r="E36" s="87">
        <v>0.15992859161612677</v>
      </c>
      <c r="F36" s="87">
        <v>0.15030703648757771</v>
      </c>
      <c r="G36" s="87">
        <v>0.14837940902205296</v>
      </c>
      <c r="H36" s="87">
        <v>0.15828676386417326</v>
      </c>
      <c r="I36" s="87">
        <v>0.15507230660296115</v>
      </c>
      <c r="J36" s="87">
        <v>0.1411754694857712</v>
      </c>
      <c r="K36" s="87">
        <v>0.13150437902356288</v>
      </c>
      <c r="L36" s="87">
        <v>0.14467978081386734</v>
      </c>
      <c r="M36" s="87">
        <v>0.14247594602504773</v>
      </c>
      <c r="N36" s="87">
        <v>0.13356058220919814</v>
      </c>
      <c r="O36" s="87">
        <v>0.15653543154955973</v>
      </c>
      <c r="P36" s="87">
        <v>0.14863544436112436</v>
      </c>
      <c r="Q36" s="159">
        <v>0.15048230011080654</v>
      </c>
    </row>
    <row r="37" spans="2:31" ht="18" customHeight="1" x14ac:dyDescent="0.25">
      <c r="B37" s="69" t="s">
        <v>15</v>
      </c>
      <c r="C37" s="88">
        <v>0.12734395269450763</v>
      </c>
      <c r="D37" s="88">
        <v>0.12902618067489047</v>
      </c>
      <c r="E37" s="88">
        <v>0.13033989204967919</v>
      </c>
      <c r="F37" s="88">
        <v>0.13136958895999837</v>
      </c>
      <c r="G37" s="88">
        <v>0.12869160979963956</v>
      </c>
      <c r="H37" s="88">
        <v>0.13405307278038514</v>
      </c>
      <c r="I37" s="88">
        <v>0.13552418703864635</v>
      </c>
      <c r="J37" s="88">
        <v>0.14134307973519727</v>
      </c>
      <c r="K37" s="88">
        <v>0.14181503445198024</v>
      </c>
      <c r="L37" s="88">
        <v>0.1461517732528122</v>
      </c>
      <c r="M37" s="88">
        <v>0.14738626360370111</v>
      </c>
      <c r="N37" s="88">
        <v>0.14735186394662364</v>
      </c>
      <c r="O37" s="88">
        <v>0.15266010117317835</v>
      </c>
      <c r="P37" s="88">
        <v>0.15163041168824676</v>
      </c>
      <c r="Q37" s="161">
        <v>0.15105117445767463</v>
      </c>
    </row>
    <row r="38" spans="2:31" x14ac:dyDescent="0.25">
      <c r="Q38" s="139"/>
    </row>
    <row r="39" spans="2:31" x14ac:dyDescent="0.25">
      <c r="B39" s="18"/>
      <c r="C39" s="5"/>
      <c r="D39" s="5"/>
      <c r="E39" s="5"/>
      <c r="F39" s="5"/>
      <c r="G39" s="5"/>
      <c r="H39" s="5"/>
      <c r="I39" s="5"/>
      <c r="J39" s="5"/>
      <c r="K39" s="5"/>
      <c r="L39" s="5"/>
      <c r="M39" s="5"/>
      <c r="N39" s="5"/>
      <c r="O39" s="5"/>
      <c r="P39" s="5"/>
      <c r="Q39" s="140"/>
    </row>
    <row r="40" spans="2:31" ht="18" x14ac:dyDescent="0.35">
      <c r="B40" s="60" t="s">
        <v>16</v>
      </c>
      <c r="C40" s="61"/>
      <c r="D40" s="61"/>
      <c r="E40" s="61"/>
      <c r="F40" s="61"/>
      <c r="G40" s="61"/>
      <c r="H40" s="61"/>
      <c r="I40" s="61"/>
      <c r="J40" s="61"/>
      <c r="K40" s="61"/>
      <c r="L40" s="61"/>
      <c r="M40" s="61"/>
      <c r="N40" s="61"/>
      <c r="O40" s="61"/>
      <c r="P40" s="61"/>
      <c r="Q40" s="143"/>
    </row>
    <row r="41" spans="2:31" x14ac:dyDescent="0.25">
      <c r="B41" s="81"/>
      <c r="C41" s="82"/>
      <c r="D41" s="82"/>
      <c r="E41" s="82"/>
      <c r="F41" s="82"/>
      <c r="G41" s="82"/>
      <c r="H41" s="82"/>
      <c r="I41" s="82"/>
      <c r="J41" s="82"/>
      <c r="K41" s="82"/>
      <c r="L41" s="82"/>
      <c r="M41" s="82"/>
      <c r="N41" s="82"/>
      <c r="O41" s="82"/>
      <c r="P41" s="82"/>
      <c r="Q41" s="141"/>
    </row>
    <row r="42" spans="2:31" ht="15.6" x14ac:dyDescent="0.3">
      <c r="B42" s="137" t="s">
        <v>115</v>
      </c>
      <c r="C42" s="73"/>
      <c r="D42" s="73"/>
      <c r="E42" s="73"/>
      <c r="F42" s="73"/>
      <c r="G42" s="73"/>
      <c r="H42" s="73"/>
      <c r="I42" s="73"/>
      <c r="J42" s="73"/>
      <c r="K42" s="73"/>
      <c r="L42" s="73"/>
      <c r="M42" s="73"/>
      <c r="N42" s="73"/>
      <c r="O42" s="73"/>
      <c r="P42" s="73"/>
      <c r="Q42" s="153"/>
    </row>
    <row r="43" spans="2:31" x14ac:dyDescent="0.25">
      <c r="B43" s="74"/>
      <c r="C43" s="73"/>
      <c r="D43" s="73"/>
      <c r="E43" s="73"/>
      <c r="F43" s="73"/>
      <c r="G43" s="73"/>
      <c r="H43" s="73"/>
      <c r="I43" s="73"/>
      <c r="J43" s="73"/>
      <c r="K43" s="73"/>
      <c r="L43" s="73"/>
      <c r="M43" s="73"/>
      <c r="N43" s="73"/>
      <c r="O43" s="73"/>
      <c r="P43" s="73"/>
      <c r="Q43" s="153"/>
    </row>
    <row r="44" spans="2:31" x14ac:dyDescent="0.25">
      <c r="B44" s="73"/>
      <c r="C44" s="89" t="s">
        <v>81</v>
      </c>
      <c r="D44" s="89" t="s">
        <v>82</v>
      </c>
      <c r="E44" s="89" t="s">
        <v>83</v>
      </c>
      <c r="F44" s="89" t="s">
        <v>84</v>
      </c>
      <c r="G44" s="89" t="s">
        <v>85</v>
      </c>
      <c r="H44" s="89" t="s">
        <v>86</v>
      </c>
      <c r="I44" s="89" t="s">
        <v>87</v>
      </c>
      <c r="J44" s="89" t="s">
        <v>88</v>
      </c>
      <c r="K44" s="89" t="s">
        <v>89</v>
      </c>
      <c r="L44" s="89" t="s">
        <v>90</v>
      </c>
      <c r="M44" s="89" t="s">
        <v>91</v>
      </c>
      <c r="N44" s="89" t="s">
        <v>92</v>
      </c>
      <c r="O44" s="89" t="s">
        <v>93</v>
      </c>
      <c r="P44" s="89" t="s">
        <v>94</v>
      </c>
      <c r="Q44" s="162" t="s">
        <v>95</v>
      </c>
    </row>
    <row r="45" spans="2:31" x14ac:dyDescent="0.25">
      <c r="B45" s="66" t="s">
        <v>3</v>
      </c>
      <c r="C45" s="84">
        <v>74.680000000000007</v>
      </c>
      <c r="D45" s="84">
        <v>78.364999999999995</v>
      </c>
      <c r="E45" s="84">
        <v>79.608999999999995</v>
      </c>
      <c r="F45" s="84">
        <v>80.349000000000004</v>
      </c>
      <c r="G45" s="84">
        <v>79.721000000000004</v>
      </c>
      <c r="H45" s="84">
        <v>76.459999999999994</v>
      </c>
      <c r="I45" s="84">
        <v>74.706999999999994</v>
      </c>
      <c r="J45" s="84">
        <v>82.123999999999995</v>
      </c>
      <c r="K45" s="84">
        <v>83.840999999999994</v>
      </c>
      <c r="L45" s="84">
        <v>86.94</v>
      </c>
      <c r="M45" s="84">
        <v>89.537000000000006</v>
      </c>
      <c r="N45" s="84">
        <v>85.135999999999996</v>
      </c>
      <c r="O45" s="84">
        <v>85.882999999999996</v>
      </c>
      <c r="P45" s="84">
        <v>92.295000000000002</v>
      </c>
      <c r="Q45" s="156">
        <v>99.055999999999997</v>
      </c>
      <c r="R45" s="14"/>
      <c r="S45" s="14"/>
      <c r="T45" s="14"/>
      <c r="U45" s="14"/>
      <c r="V45" s="14"/>
      <c r="W45" s="14"/>
      <c r="X45" s="14"/>
      <c r="Y45" s="14"/>
      <c r="Z45" s="14"/>
      <c r="AA45" s="14"/>
      <c r="AB45" s="14"/>
      <c r="AC45" s="14"/>
      <c r="AD45" s="14"/>
      <c r="AE45" s="14"/>
    </row>
    <row r="46" spans="2:31" x14ac:dyDescent="0.25">
      <c r="B46" s="66" t="s">
        <v>4</v>
      </c>
      <c r="C46" s="84">
        <v>258.19</v>
      </c>
      <c r="D46" s="84">
        <v>263.09300000000002</v>
      </c>
      <c r="E46" s="84">
        <v>274.02300000000002</v>
      </c>
      <c r="F46" s="84">
        <v>270.98</v>
      </c>
      <c r="G46" s="84">
        <v>271.93299999999999</v>
      </c>
      <c r="H46" s="84">
        <v>282.49200000000002</v>
      </c>
      <c r="I46" s="84">
        <v>294.04300000000001</v>
      </c>
      <c r="J46" s="84">
        <v>292.90300000000002</v>
      </c>
      <c r="K46" s="84">
        <v>291.55399999999997</v>
      </c>
      <c r="L46" s="84">
        <v>310.24700000000001</v>
      </c>
      <c r="M46" s="84">
        <v>297.82900000000001</v>
      </c>
      <c r="N46" s="84">
        <v>305.67099999999999</v>
      </c>
      <c r="O46" s="84">
        <v>314.57100000000003</v>
      </c>
      <c r="P46" s="84">
        <v>315.517</v>
      </c>
      <c r="Q46" s="156">
        <v>313.06200000000001</v>
      </c>
      <c r="R46" s="14"/>
      <c r="S46" s="14"/>
      <c r="T46" s="14"/>
      <c r="U46" s="14"/>
      <c r="V46" s="14"/>
      <c r="W46" s="14"/>
      <c r="X46" s="14"/>
      <c r="Y46" s="14"/>
      <c r="Z46" s="14"/>
      <c r="AA46" s="14"/>
      <c r="AB46" s="14"/>
      <c r="AC46" s="14"/>
      <c r="AD46" s="14"/>
      <c r="AE46" s="14"/>
    </row>
    <row r="47" spans="2:31" x14ac:dyDescent="0.25">
      <c r="B47" s="68" t="s">
        <v>5</v>
      </c>
      <c r="C47" s="84">
        <v>194.09800000000001</v>
      </c>
      <c r="D47" s="84">
        <v>205.511</v>
      </c>
      <c r="E47" s="84">
        <v>209.107</v>
      </c>
      <c r="F47" s="84">
        <v>204.55099999999999</v>
      </c>
      <c r="G47" s="84">
        <v>209.79</v>
      </c>
      <c r="H47" s="84">
        <v>210.714</v>
      </c>
      <c r="I47" s="84">
        <v>219.20699999999999</v>
      </c>
      <c r="J47" s="84">
        <v>213.59399999999999</v>
      </c>
      <c r="K47" s="84">
        <v>214.059</v>
      </c>
      <c r="L47" s="84">
        <v>226.017</v>
      </c>
      <c r="M47" s="84">
        <v>228.46700000000001</v>
      </c>
      <c r="N47" s="84">
        <v>240.11500000000001</v>
      </c>
      <c r="O47" s="84">
        <v>240.89500000000001</v>
      </c>
      <c r="P47" s="84">
        <v>235.809</v>
      </c>
      <c r="Q47" s="156">
        <v>234.44399999999999</v>
      </c>
      <c r="R47" s="14"/>
      <c r="S47" s="14"/>
      <c r="T47" s="14"/>
      <c r="U47" s="14"/>
      <c r="V47" s="14"/>
      <c r="W47" s="14"/>
      <c r="X47" s="14"/>
      <c r="Y47" s="14"/>
      <c r="Z47" s="14"/>
      <c r="AA47" s="14"/>
      <c r="AB47" s="14"/>
      <c r="AC47" s="14"/>
      <c r="AD47" s="14"/>
      <c r="AE47" s="14"/>
    </row>
    <row r="48" spans="2:31" x14ac:dyDescent="0.25">
      <c r="B48" s="66" t="s">
        <v>6</v>
      </c>
      <c r="C48" s="84">
        <v>180.03700000000001</v>
      </c>
      <c r="D48" s="84">
        <v>197.995</v>
      </c>
      <c r="E48" s="84">
        <v>189.19</v>
      </c>
      <c r="F48" s="84">
        <v>190.48</v>
      </c>
      <c r="G48" s="84">
        <v>174.83199999999999</v>
      </c>
      <c r="H48" s="84">
        <v>180.55099999999999</v>
      </c>
      <c r="I48" s="84">
        <v>188.22200000000001</v>
      </c>
      <c r="J48" s="84">
        <v>200.40700000000001</v>
      </c>
      <c r="K48" s="84">
        <v>184.989</v>
      </c>
      <c r="L48" s="84">
        <v>181.90299999999999</v>
      </c>
      <c r="M48" s="84">
        <v>201.548</v>
      </c>
      <c r="N48" s="84">
        <v>193.928</v>
      </c>
      <c r="O48" s="84">
        <v>207.958</v>
      </c>
      <c r="P48" s="84">
        <v>209.274</v>
      </c>
      <c r="Q48" s="156">
        <v>193.14599999999999</v>
      </c>
      <c r="R48" s="14"/>
      <c r="S48" s="14"/>
      <c r="T48" s="14"/>
      <c r="U48" s="14"/>
      <c r="V48" s="14"/>
      <c r="W48" s="14"/>
      <c r="X48" s="14"/>
      <c r="Y48" s="14"/>
      <c r="Z48" s="14"/>
      <c r="AA48" s="14"/>
      <c r="AB48" s="14"/>
      <c r="AC48" s="14"/>
      <c r="AD48" s="14"/>
      <c r="AE48" s="14"/>
    </row>
    <row r="49" spans="2:31" x14ac:dyDescent="0.25">
      <c r="B49" s="66" t="s">
        <v>7</v>
      </c>
      <c r="C49" s="84">
        <v>213.209</v>
      </c>
      <c r="D49" s="84">
        <v>217.20400000000001</v>
      </c>
      <c r="E49" s="84">
        <v>217.61600000000001</v>
      </c>
      <c r="F49" s="84">
        <v>228.75299999999999</v>
      </c>
      <c r="G49" s="84">
        <v>219.30600000000001</v>
      </c>
      <c r="H49" s="84">
        <v>229.922</v>
      </c>
      <c r="I49" s="84">
        <v>219.15299999999999</v>
      </c>
      <c r="J49" s="84">
        <v>233.10300000000001</v>
      </c>
      <c r="K49" s="84">
        <v>238.672</v>
      </c>
      <c r="L49" s="84">
        <v>249.89599999999999</v>
      </c>
      <c r="M49" s="84">
        <v>237.70500000000001</v>
      </c>
      <c r="N49" s="84">
        <v>252.137</v>
      </c>
      <c r="O49" s="84">
        <v>264.35599999999999</v>
      </c>
      <c r="P49" s="84">
        <v>264.00400000000002</v>
      </c>
      <c r="Q49" s="156">
        <v>265.245</v>
      </c>
      <c r="R49" s="14"/>
      <c r="S49" s="14"/>
      <c r="T49" s="14"/>
      <c r="U49" s="14"/>
      <c r="V49" s="14"/>
      <c r="W49" s="14"/>
      <c r="X49" s="14"/>
      <c r="Y49" s="14"/>
      <c r="Z49" s="14"/>
      <c r="AA49" s="14"/>
      <c r="AB49" s="14"/>
      <c r="AC49" s="14"/>
      <c r="AD49" s="14"/>
      <c r="AE49" s="14"/>
    </row>
    <row r="50" spans="2:31" x14ac:dyDescent="0.25">
      <c r="B50" s="66" t="s">
        <v>8</v>
      </c>
      <c r="C50" s="84">
        <v>279.44900000000001</v>
      </c>
      <c r="D50" s="84">
        <v>286.49299999999999</v>
      </c>
      <c r="E50" s="84">
        <v>307.87099999999998</v>
      </c>
      <c r="F50" s="84">
        <v>302.17899999999997</v>
      </c>
      <c r="G50" s="84">
        <v>282.221</v>
      </c>
      <c r="H50" s="84">
        <v>288.19099999999997</v>
      </c>
      <c r="I50" s="84">
        <v>289.73700000000002</v>
      </c>
      <c r="J50" s="84">
        <v>292.23500000000001</v>
      </c>
      <c r="K50" s="84">
        <v>299.02100000000002</v>
      </c>
      <c r="L50" s="84">
        <v>305.63</v>
      </c>
      <c r="M50" s="84">
        <v>293.34199999999998</v>
      </c>
      <c r="N50" s="84">
        <v>289.51799999999997</v>
      </c>
      <c r="O50" s="84">
        <v>317.46699999999998</v>
      </c>
      <c r="P50" s="84">
        <v>314.69400000000002</v>
      </c>
      <c r="Q50" s="156">
        <v>320.78199999999998</v>
      </c>
      <c r="R50" s="14"/>
      <c r="S50" s="14"/>
      <c r="T50" s="14"/>
      <c r="U50" s="14"/>
      <c r="V50" s="14"/>
      <c r="W50" s="14"/>
      <c r="X50" s="14"/>
      <c r="Y50" s="14"/>
      <c r="Z50" s="14"/>
      <c r="AA50" s="14"/>
      <c r="AB50" s="14"/>
      <c r="AC50" s="14"/>
      <c r="AD50" s="14"/>
      <c r="AE50" s="14"/>
    </row>
    <row r="51" spans="2:31" x14ac:dyDescent="0.25">
      <c r="B51" s="66" t="s">
        <v>9</v>
      </c>
      <c r="C51" s="84">
        <v>386.57499999999999</v>
      </c>
      <c r="D51" s="84">
        <v>397.46300000000002</v>
      </c>
      <c r="E51" s="84">
        <v>400.709</v>
      </c>
      <c r="F51" s="84">
        <v>412.60199999999998</v>
      </c>
      <c r="G51" s="84">
        <v>405.01600000000002</v>
      </c>
      <c r="H51" s="84">
        <v>424.43400000000003</v>
      </c>
      <c r="I51" s="84">
        <v>419.245</v>
      </c>
      <c r="J51" s="84">
        <v>450.99700000000001</v>
      </c>
      <c r="K51" s="84">
        <v>476.49799999999999</v>
      </c>
      <c r="L51" s="84">
        <v>488.41800000000001</v>
      </c>
      <c r="M51" s="84">
        <v>532.06200000000001</v>
      </c>
      <c r="N51" s="84">
        <v>548.88499999999999</v>
      </c>
      <c r="O51" s="84">
        <v>570.36500000000001</v>
      </c>
      <c r="P51" s="84">
        <v>560.74599999999998</v>
      </c>
      <c r="Q51" s="156">
        <v>585.20500000000004</v>
      </c>
      <c r="R51" s="14"/>
      <c r="S51" s="14"/>
      <c r="T51" s="14"/>
      <c r="U51" s="14"/>
      <c r="V51" s="14"/>
      <c r="W51" s="14"/>
      <c r="X51" s="14"/>
      <c r="Y51" s="14"/>
      <c r="Z51" s="14"/>
      <c r="AA51" s="14"/>
      <c r="AB51" s="14"/>
      <c r="AC51" s="14"/>
      <c r="AD51" s="14"/>
      <c r="AE51" s="14"/>
    </row>
    <row r="52" spans="2:31" x14ac:dyDescent="0.25">
      <c r="B52" s="66" t="s">
        <v>10</v>
      </c>
      <c r="C52" s="84">
        <v>417.28699999999998</v>
      </c>
      <c r="D52" s="84">
        <v>410.63499999999999</v>
      </c>
      <c r="E52" s="84">
        <v>413.57600000000002</v>
      </c>
      <c r="F52" s="84">
        <v>418.858</v>
      </c>
      <c r="G52" s="84">
        <v>398.45699999999999</v>
      </c>
      <c r="H52" s="84">
        <v>408.00400000000002</v>
      </c>
      <c r="I52" s="84">
        <v>416.79199999999997</v>
      </c>
      <c r="J52" s="84">
        <v>436.09899999999999</v>
      </c>
      <c r="K52" s="84">
        <v>437.976</v>
      </c>
      <c r="L52" s="84">
        <v>458.59399999999999</v>
      </c>
      <c r="M52" s="84">
        <v>467.86200000000002</v>
      </c>
      <c r="N52" s="84">
        <v>483.065</v>
      </c>
      <c r="O52" s="84">
        <v>486.31700000000001</v>
      </c>
      <c r="P52" s="84">
        <v>483.77699999999999</v>
      </c>
      <c r="Q52" s="156">
        <v>471.10199999999998</v>
      </c>
      <c r="R52" s="14"/>
      <c r="S52" s="14"/>
      <c r="T52" s="14"/>
      <c r="U52" s="14"/>
      <c r="V52" s="14"/>
      <c r="W52" s="14"/>
      <c r="X52" s="14"/>
      <c r="Y52" s="14"/>
      <c r="Z52" s="14"/>
      <c r="AA52" s="14"/>
      <c r="AB52" s="14"/>
      <c r="AC52" s="14"/>
      <c r="AD52" s="14"/>
      <c r="AE52" s="14"/>
    </row>
    <row r="53" spans="2:31" x14ac:dyDescent="0.25">
      <c r="B53" s="66" t="s">
        <v>11</v>
      </c>
      <c r="C53" s="84">
        <v>251.65100000000001</v>
      </c>
      <c r="D53" s="84">
        <v>245.78299999999999</v>
      </c>
      <c r="E53" s="84">
        <v>250.66</v>
      </c>
      <c r="F53" s="84">
        <v>275.387</v>
      </c>
      <c r="G53" s="84">
        <v>266.072</v>
      </c>
      <c r="H53" s="84">
        <v>251.02500000000001</v>
      </c>
      <c r="I53" s="84">
        <v>256.279</v>
      </c>
      <c r="J53" s="84">
        <v>281.82600000000002</v>
      </c>
      <c r="K53" s="84">
        <v>271.92599999999999</v>
      </c>
      <c r="L53" s="84">
        <v>286.65699999999998</v>
      </c>
      <c r="M53" s="84">
        <v>291.62400000000002</v>
      </c>
      <c r="N53" s="84">
        <v>300.94099999999997</v>
      </c>
      <c r="O53" s="84">
        <v>296.76100000000002</v>
      </c>
      <c r="P53" s="84">
        <v>308.637</v>
      </c>
      <c r="Q53" s="156">
        <v>315.53199999999998</v>
      </c>
      <c r="R53" s="14"/>
      <c r="S53" s="14"/>
      <c r="T53" s="14"/>
      <c r="U53" s="14"/>
      <c r="V53" s="14"/>
      <c r="W53" s="14"/>
      <c r="X53" s="14"/>
      <c r="Y53" s="14"/>
      <c r="Z53" s="14"/>
      <c r="AA53" s="14"/>
      <c r="AB53" s="14"/>
      <c r="AC53" s="14"/>
      <c r="AD53" s="14"/>
      <c r="AE53" s="14"/>
    </row>
    <row r="54" spans="2:31" x14ac:dyDescent="0.25">
      <c r="B54" s="66" t="s">
        <v>12</v>
      </c>
      <c r="C54" s="84">
        <v>124.538</v>
      </c>
      <c r="D54" s="84">
        <v>124.614</v>
      </c>
      <c r="E54" s="84">
        <v>124.693</v>
      </c>
      <c r="F54" s="84">
        <v>127.761</v>
      </c>
      <c r="G54" s="84">
        <v>127.922</v>
      </c>
      <c r="H54" s="84">
        <v>126.393</v>
      </c>
      <c r="I54" s="84">
        <v>124.23099999999999</v>
      </c>
      <c r="J54" s="84">
        <v>128.297</v>
      </c>
      <c r="K54" s="84">
        <v>132.93899999999999</v>
      </c>
      <c r="L54" s="84">
        <v>138.72300000000001</v>
      </c>
      <c r="M54" s="84">
        <v>138.16300000000001</v>
      </c>
      <c r="N54" s="84">
        <v>136.37</v>
      </c>
      <c r="O54" s="84">
        <v>140.79300000000001</v>
      </c>
      <c r="P54" s="84">
        <v>143.66499999999999</v>
      </c>
      <c r="Q54" s="156">
        <v>142.68199999999999</v>
      </c>
      <c r="R54" s="14"/>
      <c r="S54" s="14"/>
      <c r="T54" s="14"/>
      <c r="U54" s="14"/>
      <c r="V54" s="14"/>
      <c r="W54" s="14"/>
      <c r="X54" s="14"/>
      <c r="Y54" s="14"/>
      <c r="Z54" s="14"/>
      <c r="AA54" s="14"/>
      <c r="AB54" s="14"/>
      <c r="AC54" s="14"/>
      <c r="AD54" s="14"/>
      <c r="AE54" s="14"/>
    </row>
    <row r="55" spans="2:31" x14ac:dyDescent="0.25">
      <c r="B55" s="66" t="s">
        <v>13</v>
      </c>
      <c r="C55" s="84">
        <v>182.12700000000001</v>
      </c>
      <c r="D55" s="84">
        <v>176.88499999999999</v>
      </c>
      <c r="E55" s="84">
        <v>191.34</v>
      </c>
      <c r="F55" s="84">
        <v>191.83600000000001</v>
      </c>
      <c r="G55" s="84">
        <v>183.09</v>
      </c>
      <c r="H55" s="84">
        <v>185.10300000000001</v>
      </c>
      <c r="I55" s="84">
        <v>189.91200000000001</v>
      </c>
      <c r="J55" s="84">
        <v>205.232</v>
      </c>
      <c r="K55" s="84">
        <v>201.65899999999999</v>
      </c>
      <c r="L55" s="84">
        <v>194.96899999999999</v>
      </c>
      <c r="M55" s="84">
        <v>205.90100000000001</v>
      </c>
      <c r="N55" s="84">
        <v>196.858</v>
      </c>
      <c r="O55" s="84">
        <v>208.55799999999999</v>
      </c>
      <c r="P55" s="84">
        <v>212.91499999999999</v>
      </c>
      <c r="Q55" s="156">
        <v>220.167</v>
      </c>
      <c r="R55" s="14"/>
      <c r="S55" s="14"/>
      <c r="T55" s="14"/>
      <c r="U55" s="14"/>
      <c r="V55" s="14"/>
      <c r="W55" s="14"/>
      <c r="X55" s="14"/>
      <c r="Y55" s="14"/>
      <c r="Z55" s="14"/>
      <c r="AA55" s="14"/>
      <c r="AB55" s="14"/>
      <c r="AC55" s="14"/>
      <c r="AD55" s="14"/>
      <c r="AE55" s="14"/>
    </row>
    <row r="56" spans="2:31" x14ac:dyDescent="0.25">
      <c r="B56" s="66" t="s">
        <v>14</v>
      </c>
      <c r="C56" s="84">
        <v>100.40300000000001</v>
      </c>
      <c r="D56" s="84">
        <v>96.382999999999996</v>
      </c>
      <c r="E56" s="84">
        <v>101.386</v>
      </c>
      <c r="F56" s="84">
        <v>98.186000000000007</v>
      </c>
      <c r="G56" s="84">
        <v>93.343999999999994</v>
      </c>
      <c r="H56" s="84">
        <v>99.787999999999997</v>
      </c>
      <c r="I56" s="84">
        <v>96.153000000000006</v>
      </c>
      <c r="J56" s="84">
        <v>86.441000000000003</v>
      </c>
      <c r="K56" s="84">
        <v>83.290999999999997</v>
      </c>
      <c r="L56" s="84">
        <v>88.141000000000005</v>
      </c>
      <c r="M56" s="84">
        <v>91.957999999999998</v>
      </c>
      <c r="N56" s="84">
        <v>84.253</v>
      </c>
      <c r="O56" s="84">
        <v>95.997</v>
      </c>
      <c r="P56" s="84">
        <v>89.400999999999996</v>
      </c>
      <c r="Q56" s="156">
        <v>94.031000000000006</v>
      </c>
      <c r="R56" s="14"/>
      <c r="S56" s="14"/>
      <c r="T56" s="14"/>
      <c r="U56" s="14"/>
      <c r="V56" s="14"/>
      <c r="W56" s="14"/>
      <c r="X56" s="14"/>
      <c r="Y56" s="14"/>
      <c r="Z56" s="14"/>
      <c r="AA56" s="14"/>
      <c r="AB56" s="14"/>
      <c r="AC56" s="14"/>
      <c r="AD56" s="14"/>
      <c r="AE56" s="14"/>
    </row>
    <row r="57" spans="2:31" ht="18" customHeight="1" x14ac:dyDescent="0.25">
      <c r="B57" s="69" t="s">
        <v>15</v>
      </c>
      <c r="C57" s="84">
        <v>2662.2440000000001</v>
      </c>
      <c r="D57" s="84">
        <v>2700.424</v>
      </c>
      <c r="E57" s="84">
        <v>2759.78</v>
      </c>
      <c r="F57" s="84">
        <v>2801.922</v>
      </c>
      <c r="G57" s="84">
        <v>2711.7040000000002</v>
      </c>
      <c r="H57" s="84">
        <v>2763.0770000000002</v>
      </c>
      <c r="I57" s="84">
        <v>2787.681</v>
      </c>
      <c r="J57" s="84">
        <v>2903.2579999999998</v>
      </c>
      <c r="K57" s="84">
        <v>2916.4250000000002</v>
      </c>
      <c r="L57" s="84">
        <v>3016.1350000000002</v>
      </c>
      <c r="M57" s="84">
        <v>3075.998</v>
      </c>
      <c r="N57" s="84">
        <v>3116.877</v>
      </c>
      <c r="O57" s="84">
        <v>3229.9209999999998</v>
      </c>
      <c r="P57" s="84">
        <v>3230.7339999999999</v>
      </c>
      <c r="Q57" s="156">
        <v>3254.4540000000002</v>
      </c>
      <c r="R57" s="14"/>
      <c r="S57" s="14"/>
      <c r="T57" s="14"/>
      <c r="U57" s="14"/>
      <c r="V57" s="14"/>
      <c r="W57" s="14"/>
      <c r="X57" s="14"/>
      <c r="Y57" s="14"/>
      <c r="Z57" s="14"/>
      <c r="AA57" s="14"/>
      <c r="AB57" s="14"/>
      <c r="AC57" s="14"/>
      <c r="AD57" s="14"/>
      <c r="AE57" s="14"/>
    </row>
    <row r="58" spans="2:31" x14ac:dyDescent="0.25">
      <c r="B58" s="69"/>
      <c r="C58" s="86"/>
      <c r="D58" s="86"/>
      <c r="E58" s="86"/>
      <c r="F58" s="86"/>
      <c r="G58" s="86"/>
      <c r="H58" s="86"/>
      <c r="I58" s="86"/>
      <c r="J58" s="86"/>
      <c r="K58" s="86"/>
      <c r="L58" s="86"/>
      <c r="M58" s="86"/>
      <c r="N58" s="86"/>
      <c r="O58" s="72"/>
      <c r="P58" s="72"/>
      <c r="Q58" s="147"/>
      <c r="R58" s="14"/>
      <c r="S58" s="14"/>
      <c r="T58" s="14"/>
      <c r="U58" s="14"/>
      <c r="V58" s="14"/>
      <c r="W58" s="14"/>
      <c r="X58" s="14"/>
      <c r="Y58" s="14"/>
      <c r="Z58" s="14"/>
      <c r="AA58" s="14"/>
      <c r="AB58" s="14"/>
    </row>
    <row r="59" spans="2:31" x14ac:dyDescent="0.25">
      <c r="B59" s="71"/>
      <c r="C59" s="72"/>
      <c r="D59" s="72"/>
      <c r="E59" s="72"/>
      <c r="F59" s="72"/>
      <c r="G59" s="72"/>
      <c r="H59" s="72"/>
      <c r="I59" s="72"/>
      <c r="J59" s="72"/>
      <c r="K59" s="72"/>
      <c r="L59" s="72"/>
      <c r="M59" s="72"/>
      <c r="N59" s="72"/>
      <c r="O59" s="72"/>
      <c r="P59" s="72"/>
      <c r="Q59" s="147"/>
    </row>
    <row r="60" spans="2:31" ht="15.6" x14ac:dyDescent="0.3">
      <c r="B60" s="137" t="s">
        <v>116</v>
      </c>
      <c r="C60" s="73"/>
      <c r="D60" s="73"/>
      <c r="E60" s="73"/>
      <c r="F60" s="73"/>
      <c r="G60" s="73"/>
      <c r="H60" s="73"/>
      <c r="I60" s="73"/>
      <c r="J60" s="73"/>
      <c r="K60" s="73"/>
      <c r="L60" s="73"/>
      <c r="M60" s="73"/>
      <c r="N60" s="73"/>
      <c r="O60" s="73"/>
      <c r="P60" s="73"/>
      <c r="Q60" s="153"/>
    </row>
    <row r="61" spans="2:31" x14ac:dyDescent="0.25">
      <c r="B61" s="74"/>
      <c r="C61" s="75"/>
      <c r="D61" s="75"/>
      <c r="E61" s="75"/>
      <c r="F61" s="75"/>
      <c r="G61" s="75"/>
      <c r="H61" s="75"/>
      <c r="I61" s="75"/>
      <c r="J61" s="75"/>
      <c r="K61" s="75"/>
      <c r="L61" s="75"/>
      <c r="M61" s="75"/>
      <c r="N61" s="75"/>
      <c r="O61" s="73"/>
      <c r="P61" s="73"/>
      <c r="Q61" s="153"/>
    </row>
    <row r="62" spans="2:31" x14ac:dyDescent="0.25">
      <c r="B62" s="74"/>
      <c r="C62" s="89" t="s">
        <v>81</v>
      </c>
      <c r="D62" s="89" t="s">
        <v>82</v>
      </c>
      <c r="E62" s="89" t="s">
        <v>83</v>
      </c>
      <c r="F62" s="89" t="s">
        <v>84</v>
      </c>
      <c r="G62" s="89" t="s">
        <v>85</v>
      </c>
      <c r="H62" s="89" t="s">
        <v>86</v>
      </c>
      <c r="I62" s="89" t="s">
        <v>87</v>
      </c>
      <c r="J62" s="89" t="s">
        <v>88</v>
      </c>
      <c r="K62" s="89" t="s">
        <v>89</v>
      </c>
      <c r="L62" s="89" t="s">
        <v>90</v>
      </c>
      <c r="M62" s="89" t="s">
        <v>91</v>
      </c>
      <c r="N62" s="89" t="s">
        <v>92</v>
      </c>
      <c r="O62" s="89" t="s">
        <v>93</v>
      </c>
      <c r="P62" s="89" t="s">
        <v>94</v>
      </c>
      <c r="Q62" s="162" t="s">
        <v>95</v>
      </c>
    </row>
    <row r="63" spans="2:31" x14ac:dyDescent="0.25">
      <c r="B63" s="66" t="s">
        <v>3</v>
      </c>
      <c r="C63" s="87">
        <v>0.1252297331741411</v>
      </c>
      <c r="D63" s="87">
        <v>0.13059875609121999</v>
      </c>
      <c r="E63" s="87">
        <v>0.13044454275836079</v>
      </c>
      <c r="F63" s="87">
        <v>0.13110434142703997</v>
      </c>
      <c r="G63" s="87">
        <v>0.13148294140737099</v>
      </c>
      <c r="H63" s="87">
        <v>0.13142447561702983</v>
      </c>
      <c r="I63" s="87">
        <v>0.12719570810043263</v>
      </c>
      <c r="J63" s="87">
        <v>0.14014119237076564</v>
      </c>
      <c r="K63" s="87">
        <v>0.1417610009722281</v>
      </c>
      <c r="L63" s="87">
        <v>0.1451734099220198</v>
      </c>
      <c r="M63" s="87">
        <v>0.14724203823750934</v>
      </c>
      <c r="N63" s="87">
        <v>0.13835265822167692</v>
      </c>
      <c r="O63" s="87">
        <v>0.1380358385609286</v>
      </c>
      <c r="P63" s="87">
        <v>0.14918581833581721</v>
      </c>
      <c r="Q63" s="159">
        <v>0.15893818713938218</v>
      </c>
    </row>
    <row r="64" spans="2:31" x14ac:dyDescent="0.25">
      <c r="B64" s="66" t="s">
        <v>4</v>
      </c>
      <c r="C64" s="87">
        <v>0.15365086695295316</v>
      </c>
      <c r="D64" s="87">
        <v>0.15666125790844809</v>
      </c>
      <c r="E64" s="87">
        <v>0.1611702803421699</v>
      </c>
      <c r="F64" s="87">
        <v>0.15828141592300063</v>
      </c>
      <c r="G64" s="87">
        <v>0.16166174527126925</v>
      </c>
      <c r="H64" s="87">
        <v>0.17047413064783212</v>
      </c>
      <c r="I64" s="87">
        <v>0.17445901880559325</v>
      </c>
      <c r="J64" s="87">
        <v>0.1762888242215595</v>
      </c>
      <c r="K64" s="87">
        <v>0.17325806867592955</v>
      </c>
      <c r="L64" s="87">
        <v>0.1837937651101855</v>
      </c>
      <c r="M64" s="87">
        <v>0.17369667279036538</v>
      </c>
      <c r="N64" s="87">
        <v>0.17441111407181034</v>
      </c>
      <c r="O64" s="87">
        <v>0.1789158949520136</v>
      </c>
      <c r="P64" s="87">
        <v>0.17595928895085394</v>
      </c>
      <c r="Q64" s="159">
        <v>0.17214810383148885</v>
      </c>
    </row>
    <row r="65" spans="2:17" x14ac:dyDescent="0.25">
      <c r="B65" s="68" t="s">
        <v>5</v>
      </c>
      <c r="C65" s="87">
        <v>0.15147811700068678</v>
      </c>
      <c r="D65" s="87">
        <v>0.15910968380288179</v>
      </c>
      <c r="E65" s="87">
        <v>0.15998026134590079</v>
      </c>
      <c r="F65" s="87">
        <v>0.15549225925233331</v>
      </c>
      <c r="G65" s="87">
        <v>0.16266548396451272</v>
      </c>
      <c r="H65" s="87">
        <v>0.16891524657422238</v>
      </c>
      <c r="I65" s="87">
        <v>0.17431995915699269</v>
      </c>
      <c r="J65" s="87">
        <v>0.17194511126030612</v>
      </c>
      <c r="K65" s="87">
        <v>0.16593862428284273</v>
      </c>
      <c r="L65" s="87">
        <v>0.17466173426056797</v>
      </c>
      <c r="M65" s="87">
        <v>0.17392088768035954</v>
      </c>
      <c r="N65" s="87">
        <v>0.17868810492302975</v>
      </c>
      <c r="O65" s="87">
        <v>0.17711005386933579</v>
      </c>
      <c r="P65" s="87">
        <v>0.17234514196005515</v>
      </c>
      <c r="Q65" s="159">
        <v>0.1713135765373677</v>
      </c>
    </row>
    <row r="66" spans="2:17" x14ac:dyDescent="0.25">
      <c r="B66" s="66" t="s">
        <v>6</v>
      </c>
      <c r="C66" s="87">
        <v>0.16052559544985631</v>
      </c>
      <c r="D66" s="87">
        <v>0.1734686189096083</v>
      </c>
      <c r="E66" s="87">
        <v>0.1647489926877885</v>
      </c>
      <c r="F66" s="87">
        <v>0.16363980000343636</v>
      </c>
      <c r="G66" s="87">
        <v>0.15230528658730469</v>
      </c>
      <c r="H66" s="87">
        <v>0.16034753170076679</v>
      </c>
      <c r="I66" s="87">
        <v>0.16689883760832305</v>
      </c>
      <c r="J66" s="87">
        <v>0.17501785923256824</v>
      </c>
      <c r="K66" s="87">
        <v>0.16219891679752951</v>
      </c>
      <c r="L66" s="87">
        <v>0.15950582945170885</v>
      </c>
      <c r="M66" s="87">
        <v>0.16985078601538153</v>
      </c>
      <c r="N66" s="87">
        <v>0.16084733321445011</v>
      </c>
      <c r="O66" s="87">
        <v>0.17374485761741007</v>
      </c>
      <c r="P66" s="87">
        <v>0.17135277428652138</v>
      </c>
      <c r="Q66" s="159">
        <v>0.1575607475949361</v>
      </c>
    </row>
    <row r="67" spans="2:17" x14ac:dyDescent="0.25">
      <c r="B67" s="66" t="s">
        <v>7</v>
      </c>
      <c r="C67" s="87">
        <v>0.15731463739104834</v>
      </c>
      <c r="D67" s="87">
        <v>0.15988128370823529</v>
      </c>
      <c r="E67" s="87">
        <v>0.15774281982252339</v>
      </c>
      <c r="F67" s="87">
        <v>0.16706384128595478</v>
      </c>
      <c r="G67" s="87">
        <v>0.16294423937659375</v>
      </c>
      <c r="H67" s="87">
        <v>0.17507302260274182</v>
      </c>
      <c r="I67" s="87">
        <v>0.16701825248637733</v>
      </c>
      <c r="J67" s="87">
        <v>0.17583031800664842</v>
      </c>
      <c r="K67" s="87">
        <v>0.1766887152475746</v>
      </c>
      <c r="L67" s="87">
        <v>0.18174545338179957</v>
      </c>
      <c r="M67" s="87">
        <v>0.17122069068844109</v>
      </c>
      <c r="N67" s="87">
        <v>0.17789023927347333</v>
      </c>
      <c r="O67" s="87">
        <v>0.18153363772517797</v>
      </c>
      <c r="P67" s="87">
        <v>0.18056531133023321</v>
      </c>
      <c r="Q67" s="159">
        <v>0.17810906053337702</v>
      </c>
    </row>
    <row r="68" spans="2:17" x14ac:dyDescent="0.25">
      <c r="B68" s="66" t="s">
        <v>8</v>
      </c>
      <c r="C68" s="87">
        <v>0.18720478045479971</v>
      </c>
      <c r="D68" s="87">
        <v>0.1924209157578782</v>
      </c>
      <c r="E68" s="87">
        <v>0.20426549717690301</v>
      </c>
      <c r="F68" s="87">
        <v>0.19789828159699688</v>
      </c>
      <c r="G68" s="87">
        <v>0.18668694360251209</v>
      </c>
      <c r="H68" s="87">
        <v>0.19510661128769646</v>
      </c>
      <c r="I68" s="87">
        <v>0.19266260023393181</v>
      </c>
      <c r="J68" s="87">
        <v>0.19318716682179726</v>
      </c>
      <c r="K68" s="87">
        <v>0.19681251929318333</v>
      </c>
      <c r="L68" s="87">
        <v>0.19713651201956722</v>
      </c>
      <c r="M68" s="87">
        <v>0.18625775830595107</v>
      </c>
      <c r="N68" s="87">
        <v>0.18087041050345068</v>
      </c>
      <c r="O68" s="87">
        <v>0.19849230207478841</v>
      </c>
      <c r="P68" s="87">
        <v>0.19597932680720734</v>
      </c>
      <c r="Q68" s="159">
        <v>0.1963971829382006</v>
      </c>
    </row>
    <row r="69" spans="2:17" x14ac:dyDescent="0.25">
      <c r="B69" s="66" t="s">
        <v>9</v>
      </c>
      <c r="C69" s="87">
        <v>0.19891142209253324</v>
      </c>
      <c r="D69" s="87">
        <v>0.20538250432893609</v>
      </c>
      <c r="E69" s="87">
        <v>0.20017504307388426</v>
      </c>
      <c r="F69" s="87">
        <v>0.20143808323267987</v>
      </c>
      <c r="G69" s="87">
        <v>0.19378320200454821</v>
      </c>
      <c r="H69" s="87">
        <v>0.20560744041664628</v>
      </c>
      <c r="I69" s="87">
        <v>0.19842188237287478</v>
      </c>
      <c r="J69" s="87">
        <v>0.21106818998697077</v>
      </c>
      <c r="K69" s="87">
        <v>0.21610935315228449</v>
      </c>
      <c r="L69" s="87">
        <v>0.21592336329358527</v>
      </c>
      <c r="M69" s="87">
        <v>0.22493132361731971</v>
      </c>
      <c r="N69" s="87">
        <v>0.2269546272677993</v>
      </c>
      <c r="O69" s="87">
        <v>0.23185493705711527</v>
      </c>
      <c r="P69" s="87">
        <v>0.22591859781609794</v>
      </c>
      <c r="Q69" s="159">
        <v>0.23072849969404685</v>
      </c>
    </row>
    <row r="70" spans="2:17" x14ac:dyDescent="0.25">
      <c r="B70" s="66" t="s">
        <v>10</v>
      </c>
      <c r="C70" s="87">
        <v>0.18811642393647571</v>
      </c>
      <c r="D70" s="87">
        <v>0.18435181348383109</v>
      </c>
      <c r="E70" s="87">
        <v>0.18493075649385637</v>
      </c>
      <c r="F70" s="87">
        <v>0.18522516466969879</v>
      </c>
      <c r="G70" s="87">
        <v>0.17540453045941137</v>
      </c>
      <c r="H70" s="87">
        <v>0.18396524173156487</v>
      </c>
      <c r="I70" s="87">
        <v>0.18599943592178592</v>
      </c>
      <c r="J70" s="87">
        <v>0.1928218465309674</v>
      </c>
      <c r="K70" s="87">
        <v>0.19423498487944132</v>
      </c>
      <c r="L70" s="87">
        <v>0.20016411402432904</v>
      </c>
      <c r="M70" s="87">
        <v>0.2000309540870511</v>
      </c>
      <c r="N70" s="87">
        <v>0.20473566587566547</v>
      </c>
      <c r="O70" s="87">
        <v>0.20336257866277158</v>
      </c>
      <c r="P70" s="87">
        <v>0.20061672463319771</v>
      </c>
      <c r="Q70" s="159">
        <v>0.19645359194539522</v>
      </c>
    </row>
    <row r="71" spans="2:17" x14ac:dyDescent="0.25">
      <c r="B71" s="66" t="s">
        <v>11</v>
      </c>
      <c r="C71" s="87">
        <v>0.19155939307161393</v>
      </c>
      <c r="D71" s="87">
        <v>0.18595595005625215</v>
      </c>
      <c r="E71" s="87">
        <v>0.18761049229603927</v>
      </c>
      <c r="F71" s="87">
        <v>0.2028690305879649</v>
      </c>
      <c r="G71" s="87">
        <v>0.19494882146494436</v>
      </c>
      <c r="H71" s="87">
        <v>0.19093971013522662</v>
      </c>
      <c r="I71" s="87">
        <v>0.1929721654561308</v>
      </c>
      <c r="J71" s="87">
        <v>0.2123323742340579</v>
      </c>
      <c r="K71" s="87">
        <v>0.20157329257281964</v>
      </c>
      <c r="L71" s="87">
        <v>0.21150659258767368</v>
      </c>
      <c r="M71" s="87">
        <v>0.21038704134024849</v>
      </c>
      <c r="N71" s="87">
        <v>0.21131033882286193</v>
      </c>
      <c r="O71" s="87">
        <v>0.20727890429482734</v>
      </c>
      <c r="P71" s="87">
        <v>0.21309588579540276</v>
      </c>
      <c r="Q71" s="159">
        <v>0.21707277977018075</v>
      </c>
    </row>
    <row r="72" spans="2:17" x14ac:dyDescent="0.25">
      <c r="B72" s="66" t="s">
        <v>12</v>
      </c>
      <c r="C72" s="87">
        <v>0.17679358797091532</v>
      </c>
      <c r="D72" s="87">
        <v>0.17712853737546605</v>
      </c>
      <c r="E72" s="87">
        <v>0.17522389024494781</v>
      </c>
      <c r="F72" s="87">
        <v>0.17664675212268943</v>
      </c>
      <c r="G72" s="87">
        <v>0.17908947473788694</v>
      </c>
      <c r="H72" s="87">
        <v>0.18339780664969949</v>
      </c>
      <c r="I72" s="87">
        <v>0.17890383222374392</v>
      </c>
      <c r="J72" s="87">
        <v>0.18335110199018484</v>
      </c>
      <c r="K72" s="87">
        <v>0.18816960020382598</v>
      </c>
      <c r="L72" s="87">
        <v>0.19162779261215687</v>
      </c>
      <c r="M72" s="87">
        <v>0.19148827062792265</v>
      </c>
      <c r="N72" s="87">
        <v>0.1831667143488428</v>
      </c>
      <c r="O72" s="87">
        <v>0.18902296582112277</v>
      </c>
      <c r="P72" s="87">
        <v>0.18853798253269377</v>
      </c>
      <c r="Q72" s="159">
        <v>0.18607047052947442</v>
      </c>
    </row>
    <row r="73" spans="2:17" x14ac:dyDescent="0.25">
      <c r="B73" s="66" t="s">
        <v>13</v>
      </c>
      <c r="C73" s="87">
        <v>0.14236568721712825</v>
      </c>
      <c r="D73" s="87">
        <v>0.13803428441219642</v>
      </c>
      <c r="E73" s="87">
        <v>0.14651403193077836</v>
      </c>
      <c r="F73" s="87">
        <v>0.14374604735086335</v>
      </c>
      <c r="G73" s="87">
        <v>0.13825124893530907</v>
      </c>
      <c r="H73" s="87">
        <v>0.14440717951838528</v>
      </c>
      <c r="I73" s="87">
        <v>0.14816432952660627</v>
      </c>
      <c r="J73" s="87">
        <v>0.15908150183008218</v>
      </c>
      <c r="K73" s="87">
        <v>0.15658468823062152</v>
      </c>
      <c r="L73" s="87">
        <v>0.15033441231488578</v>
      </c>
      <c r="M73" s="87">
        <v>0.155689206835774</v>
      </c>
      <c r="N73" s="87">
        <v>0.14858048568786913</v>
      </c>
      <c r="O73" s="87">
        <v>0.15513529837945433</v>
      </c>
      <c r="P73" s="87">
        <v>0.15646655937447182</v>
      </c>
      <c r="Q73" s="159">
        <v>0.16133209055296399</v>
      </c>
    </row>
    <row r="74" spans="2:17" x14ac:dyDescent="0.25">
      <c r="B74" s="66" t="s">
        <v>14</v>
      </c>
      <c r="C74" s="87">
        <v>0.2485481163883374</v>
      </c>
      <c r="D74" s="87">
        <v>0.23168489143263726</v>
      </c>
      <c r="E74" s="87">
        <v>0.24093001371161876</v>
      </c>
      <c r="F74" s="87">
        <v>0.22567655157513433</v>
      </c>
      <c r="G74" s="87">
        <v>0.22266272598678011</v>
      </c>
      <c r="H74" s="87">
        <v>0.241759679423971</v>
      </c>
      <c r="I74" s="87">
        <v>0.22944760095737396</v>
      </c>
      <c r="J74" s="87">
        <v>0.20636959402194024</v>
      </c>
      <c r="K74" s="87">
        <v>0.20078635758779628</v>
      </c>
      <c r="L74" s="87">
        <v>0.20844162447352177</v>
      </c>
      <c r="M74" s="87">
        <v>0.21050197893560962</v>
      </c>
      <c r="N74" s="87">
        <v>0.18908613492526594</v>
      </c>
      <c r="O74" s="87">
        <v>0.21712048527944958</v>
      </c>
      <c r="P74" s="87">
        <v>0.20496824632597382</v>
      </c>
      <c r="Q74" s="159">
        <v>0.20934809567170792</v>
      </c>
    </row>
    <row r="75" spans="2:17" ht="18" customHeight="1" x14ac:dyDescent="0.25">
      <c r="B75" s="69" t="s">
        <v>15</v>
      </c>
      <c r="C75" s="88">
        <v>0.1729785713357504</v>
      </c>
      <c r="D75" s="88">
        <v>0.17483791185668132</v>
      </c>
      <c r="E75" s="88">
        <v>0.17617491222470474</v>
      </c>
      <c r="F75" s="88">
        <v>0.17665926888011804</v>
      </c>
      <c r="G75" s="88">
        <v>0.17197513952308474</v>
      </c>
      <c r="H75" s="88">
        <v>0.17961536211346071</v>
      </c>
      <c r="I75" s="88">
        <v>0.17925940930223586</v>
      </c>
      <c r="J75" s="88">
        <v>0.18601565903790462</v>
      </c>
      <c r="K75" s="88">
        <v>0.18466801327187071</v>
      </c>
      <c r="L75" s="88">
        <v>0.18852375505509822</v>
      </c>
      <c r="M75" s="88">
        <v>0.18804702401330267</v>
      </c>
      <c r="N75" s="88">
        <v>0.18717059197963082</v>
      </c>
      <c r="O75" s="88">
        <v>0.19217141157221479</v>
      </c>
      <c r="P75" s="88">
        <v>0.1903791396582204</v>
      </c>
      <c r="Q75" s="161">
        <v>0.19001558914715103</v>
      </c>
    </row>
    <row r="76" spans="2:17" x14ac:dyDescent="0.25">
      <c r="B76" s="11"/>
      <c r="C76" s="16"/>
      <c r="D76" s="16"/>
      <c r="E76" s="16"/>
      <c r="F76" s="16"/>
      <c r="G76" s="16"/>
      <c r="H76" s="16"/>
      <c r="I76" s="16"/>
      <c r="J76" s="16"/>
      <c r="K76" s="16"/>
      <c r="L76" s="16"/>
      <c r="M76" s="16"/>
      <c r="N76" s="16"/>
      <c r="O76" s="5"/>
      <c r="P76" s="5"/>
      <c r="Q76" s="140"/>
    </row>
    <row r="77" spans="2:17" x14ac:dyDescent="0.25">
      <c r="B77" s="18"/>
      <c r="C77" s="5"/>
      <c r="D77" s="5"/>
      <c r="E77" s="5"/>
      <c r="F77" s="5"/>
      <c r="G77" s="5"/>
      <c r="H77" s="5"/>
      <c r="I77" s="5"/>
      <c r="J77" s="5"/>
      <c r="K77" s="5"/>
      <c r="L77" s="5"/>
      <c r="M77" s="5"/>
      <c r="N77" s="5"/>
      <c r="O77" s="5"/>
      <c r="P77" s="5"/>
      <c r="Q77" s="140"/>
    </row>
    <row r="78" spans="2:17" ht="18" x14ac:dyDescent="0.35">
      <c r="B78" s="60" t="s">
        <v>17</v>
      </c>
      <c r="C78" s="61"/>
      <c r="D78" s="61"/>
      <c r="E78" s="61"/>
      <c r="F78" s="61"/>
      <c r="G78" s="61"/>
      <c r="H78" s="61"/>
      <c r="I78" s="61"/>
      <c r="J78" s="61"/>
      <c r="K78" s="61"/>
      <c r="L78" s="61"/>
      <c r="M78" s="61"/>
      <c r="N78" s="61"/>
      <c r="O78" s="61"/>
      <c r="P78" s="61"/>
      <c r="Q78" s="143"/>
    </row>
    <row r="79" spans="2:17" x14ac:dyDescent="0.25">
      <c r="B79" s="81"/>
      <c r="C79" s="82"/>
      <c r="D79" s="82"/>
      <c r="E79" s="82"/>
      <c r="F79" s="82"/>
      <c r="G79" s="82"/>
      <c r="H79" s="82"/>
      <c r="I79" s="82"/>
      <c r="J79" s="82"/>
      <c r="K79" s="82"/>
      <c r="L79" s="82"/>
      <c r="M79" s="82"/>
      <c r="N79" s="82"/>
      <c r="O79" s="82"/>
      <c r="P79" s="82"/>
      <c r="Q79" s="141"/>
    </row>
    <row r="80" spans="2:17" ht="15.6" x14ac:dyDescent="0.3">
      <c r="B80" s="137" t="s">
        <v>117</v>
      </c>
      <c r="C80" s="73"/>
      <c r="D80" s="73"/>
      <c r="E80" s="73"/>
      <c r="F80" s="73"/>
      <c r="G80" s="73"/>
      <c r="H80" s="73"/>
      <c r="I80" s="73"/>
      <c r="J80" s="73"/>
      <c r="K80" s="73"/>
      <c r="L80" s="73"/>
      <c r="M80" s="73"/>
      <c r="N80" s="73"/>
      <c r="O80" s="73"/>
      <c r="P80" s="73"/>
      <c r="Q80" s="153"/>
    </row>
    <row r="81" spans="2:31" x14ac:dyDescent="0.25">
      <c r="B81" s="74"/>
      <c r="C81" s="73"/>
      <c r="D81" s="73"/>
      <c r="E81" s="73"/>
      <c r="F81" s="73"/>
      <c r="G81" s="73"/>
      <c r="H81" s="73"/>
      <c r="I81" s="73"/>
      <c r="J81" s="73"/>
      <c r="K81" s="73"/>
      <c r="L81" s="73"/>
      <c r="M81" s="73"/>
      <c r="N81" s="73"/>
      <c r="O81" s="73"/>
      <c r="P81" s="73"/>
      <c r="Q81" s="153"/>
    </row>
    <row r="82" spans="2:31" x14ac:dyDescent="0.25">
      <c r="B82" s="73"/>
      <c r="C82" s="89" t="s">
        <v>81</v>
      </c>
      <c r="D82" s="89" t="s">
        <v>82</v>
      </c>
      <c r="E82" s="89" t="s">
        <v>83</v>
      </c>
      <c r="F82" s="89" t="s">
        <v>84</v>
      </c>
      <c r="G82" s="89" t="s">
        <v>85</v>
      </c>
      <c r="H82" s="89" t="s">
        <v>86</v>
      </c>
      <c r="I82" s="89" t="s">
        <v>87</v>
      </c>
      <c r="J82" s="89" t="s">
        <v>88</v>
      </c>
      <c r="K82" s="89" t="s">
        <v>89</v>
      </c>
      <c r="L82" s="89" t="s">
        <v>90</v>
      </c>
      <c r="M82" s="89" t="s">
        <v>91</v>
      </c>
      <c r="N82" s="89" t="s">
        <v>92</v>
      </c>
      <c r="O82" s="89" t="s">
        <v>93</v>
      </c>
      <c r="P82" s="89" t="s">
        <v>94</v>
      </c>
      <c r="Q82" s="162" t="s">
        <v>95</v>
      </c>
    </row>
    <row r="83" spans="2:31" x14ac:dyDescent="0.25">
      <c r="B83" s="66" t="s">
        <v>3</v>
      </c>
      <c r="C83" s="84">
        <v>22.335999999999999</v>
      </c>
      <c r="D83" s="84">
        <v>25.800999999999998</v>
      </c>
      <c r="E83" s="84">
        <v>26.052</v>
      </c>
      <c r="F83" s="84">
        <v>27.683</v>
      </c>
      <c r="G83" s="84">
        <v>29.411999999999999</v>
      </c>
      <c r="H83" s="84">
        <v>30.283999999999999</v>
      </c>
      <c r="I83" s="84">
        <v>34.646000000000001</v>
      </c>
      <c r="J83" s="84">
        <v>31.788</v>
      </c>
      <c r="K83" s="84">
        <v>35.584000000000003</v>
      </c>
      <c r="L83" s="84">
        <v>33.850999999999999</v>
      </c>
      <c r="M83" s="84">
        <v>41.148000000000003</v>
      </c>
      <c r="N83" s="84">
        <v>45.491999999999997</v>
      </c>
      <c r="O83" s="84">
        <v>44.716000000000001</v>
      </c>
      <c r="P83" s="84">
        <v>50.83</v>
      </c>
      <c r="Q83" s="156">
        <v>50.883000000000003</v>
      </c>
      <c r="R83" s="14"/>
      <c r="S83" s="14"/>
      <c r="T83" s="14"/>
      <c r="U83" s="14"/>
      <c r="V83" s="14"/>
      <c r="W83" s="14"/>
      <c r="X83" s="14"/>
      <c r="Y83" s="14"/>
      <c r="Z83" s="14"/>
      <c r="AA83" s="14"/>
      <c r="AB83" s="14"/>
      <c r="AC83" s="14"/>
      <c r="AD83" s="14"/>
      <c r="AE83" s="14"/>
    </row>
    <row r="84" spans="2:31" x14ac:dyDescent="0.25">
      <c r="B84" s="66" t="s">
        <v>4</v>
      </c>
      <c r="C84" s="84">
        <v>91.474000000000004</v>
      </c>
      <c r="D84" s="84">
        <v>92.863</v>
      </c>
      <c r="E84" s="84">
        <v>89.933000000000007</v>
      </c>
      <c r="F84" s="84">
        <v>94.108999999999995</v>
      </c>
      <c r="G84" s="84">
        <v>97.506</v>
      </c>
      <c r="H84" s="84">
        <v>94.043000000000006</v>
      </c>
      <c r="I84" s="84">
        <v>101.536</v>
      </c>
      <c r="J84" s="84">
        <v>105.67</v>
      </c>
      <c r="K84" s="84">
        <v>108.983</v>
      </c>
      <c r="L84" s="84">
        <v>123.729</v>
      </c>
      <c r="M84" s="84">
        <v>127.20699999999999</v>
      </c>
      <c r="N84" s="84">
        <v>139.10499999999999</v>
      </c>
      <c r="O84" s="84">
        <v>140.4</v>
      </c>
      <c r="P84" s="84">
        <v>143.548</v>
      </c>
      <c r="Q84" s="156">
        <v>137.52699999999999</v>
      </c>
      <c r="R84" s="14"/>
      <c r="S84" s="14"/>
      <c r="T84" s="14"/>
      <c r="U84" s="14"/>
      <c r="V84" s="14"/>
      <c r="W84" s="14"/>
      <c r="X84" s="14"/>
      <c r="Y84" s="14"/>
      <c r="Z84" s="14"/>
      <c r="AA84" s="14"/>
      <c r="AB84" s="14"/>
      <c r="AC84" s="14"/>
      <c r="AD84" s="14"/>
      <c r="AE84" s="14"/>
    </row>
    <row r="85" spans="2:31" x14ac:dyDescent="0.25">
      <c r="B85" s="68" t="s">
        <v>5</v>
      </c>
      <c r="C85" s="84">
        <v>62.213000000000001</v>
      </c>
      <c r="D85" s="84">
        <v>63.558999999999997</v>
      </c>
      <c r="E85" s="84">
        <v>68.852000000000004</v>
      </c>
      <c r="F85" s="84">
        <v>75.668999999999997</v>
      </c>
      <c r="G85" s="84">
        <v>76.039000000000001</v>
      </c>
      <c r="H85" s="84">
        <v>75.372</v>
      </c>
      <c r="I85" s="84">
        <v>81.480999999999995</v>
      </c>
      <c r="J85" s="84">
        <v>84.331000000000003</v>
      </c>
      <c r="K85" s="84">
        <v>83.92</v>
      </c>
      <c r="L85" s="84">
        <v>93.403000000000006</v>
      </c>
      <c r="M85" s="84">
        <v>90.754000000000005</v>
      </c>
      <c r="N85" s="84">
        <v>99.159000000000006</v>
      </c>
      <c r="O85" s="84">
        <v>108.401</v>
      </c>
      <c r="P85" s="84">
        <v>109.244</v>
      </c>
      <c r="Q85" s="156">
        <v>113.991</v>
      </c>
      <c r="R85" s="14"/>
      <c r="S85" s="14"/>
      <c r="T85" s="14"/>
      <c r="U85" s="14"/>
      <c r="V85" s="14"/>
      <c r="W85" s="14"/>
      <c r="X85" s="14"/>
      <c r="Y85" s="14"/>
      <c r="Z85" s="14"/>
      <c r="AA85" s="14"/>
      <c r="AB85" s="14"/>
      <c r="AC85" s="14"/>
      <c r="AD85" s="14"/>
      <c r="AE85" s="14"/>
    </row>
    <row r="86" spans="2:31" x14ac:dyDescent="0.25">
      <c r="B86" s="66" t="s">
        <v>6</v>
      </c>
      <c r="C86" s="84">
        <v>66.394000000000005</v>
      </c>
      <c r="D86" s="84">
        <v>69.536000000000001</v>
      </c>
      <c r="E86" s="84">
        <v>73.876000000000005</v>
      </c>
      <c r="F86" s="84">
        <v>75.706999999999994</v>
      </c>
      <c r="G86" s="84">
        <v>58.268000000000001</v>
      </c>
      <c r="H86" s="84">
        <v>64.924999999999997</v>
      </c>
      <c r="I86" s="84">
        <v>79.921999999999997</v>
      </c>
      <c r="J86" s="84">
        <v>82.239000000000004</v>
      </c>
      <c r="K86" s="84">
        <v>83.959000000000003</v>
      </c>
      <c r="L86" s="84">
        <v>81.444999999999993</v>
      </c>
      <c r="M86" s="84">
        <v>91.668000000000006</v>
      </c>
      <c r="N86" s="84">
        <v>100.187</v>
      </c>
      <c r="O86" s="84">
        <v>105.849</v>
      </c>
      <c r="P86" s="84">
        <v>100.904</v>
      </c>
      <c r="Q86" s="156">
        <v>101.542</v>
      </c>
      <c r="R86" s="14"/>
      <c r="S86" s="14"/>
      <c r="T86" s="14"/>
      <c r="U86" s="14"/>
      <c r="V86" s="14"/>
      <c r="W86" s="14"/>
      <c r="X86" s="14"/>
      <c r="Y86" s="14"/>
      <c r="Z86" s="14"/>
      <c r="AA86" s="14"/>
      <c r="AB86" s="14"/>
      <c r="AC86" s="14"/>
      <c r="AD86" s="14"/>
      <c r="AE86" s="14"/>
    </row>
    <row r="87" spans="2:31" x14ac:dyDescent="0.25">
      <c r="B87" s="66" t="s">
        <v>7</v>
      </c>
      <c r="C87" s="84">
        <v>73.965999999999994</v>
      </c>
      <c r="D87" s="84">
        <v>72.218999999999994</v>
      </c>
      <c r="E87" s="84">
        <v>76.980999999999995</v>
      </c>
      <c r="F87" s="84">
        <v>67.569000000000003</v>
      </c>
      <c r="G87" s="84">
        <v>69.641999999999996</v>
      </c>
      <c r="H87" s="84">
        <v>81.799000000000007</v>
      </c>
      <c r="I87" s="84">
        <v>83.927999999999997</v>
      </c>
      <c r="J87" s="84">
        <v>88.022000000000006</v>
      </c>
      <c r="K87" s="84">
        <v>94.13</v>
      </c>
      <c r="L87" s="84">
        <v>97.171999999999997</v>
      </c>
      <c r="M87" s="84">
        <v>91.025000000000006</v>
      </c>
      <c r="N87" s="84">
        <v>98.096000000000004</v>
      </c>
      <c r="O87" s="84">
        <v>112.16</v>
      </c>
      <c r="P87" s="84">
        <v>117.605</v>
      </c>
      <c r="Q87" s="156">
        <v>116.009</v>
      </c>
      <c r="R87" s="14"/>
      <c r="S87" s="14"/>
      <c r="T87" s="14"/>
      <c r="U87" s="14"/>
      <c r="V87" s="14"/>
      <c r="W87" s="14"/>
      <c r="X87" s="14"/>
      <c r="Y87" s="14"/>
      <c r="Z87" s="14"/>
      <c r="AA87" s="14"/>
      <c r="AB87" s="14"/>
      <c r="AC87" s="14"/>
      <c r="AD87" s="14"/>
      <c r="AE87" s="14"/>
    </row>
    <row r="88" spans="2:31" x14ac:dyDescent="0.25">
      <c r="B88" s="66" t="s">
        <v>8</v>
      </c>
      <c r="C88" s="84">
        <v>94.846999999999994</v>
      </c>
      <c r="D88" s="84">
        <v>96.001999999999995</v>
      </c>
      <c r="E88" s="84">
        <v>101.76</v>
      </c>
      <c r="F88" s="84">
        <v>107.149</v>
      </c>
      <c r="G88" s="84">
        <v>106.09</v>
      </c>
      <c r="H88" s="84">
        <v>104.476</v>
      </c>
      <c r="I88" s="84">
        <v>110.03</v>
      </c>
      <c r="J88" s="84">
        <v>122.755</v>
      </c>
      <c r="K88" s="84">
        <v>134.22</v>
      </c>
      <c r="L88" s="84">
        <v>143.886</v>
      </c>
      <c r="M88" s="84">
        <v>141.547</v>
      </c>
      <c r="N88" s="84">
        <v>141.53800000000001</v>
      </c>
      <c r="O88" s="84">
        <v>151.898</v>
      </c>
      <c r="P88" s="84">
        <v>167.274</v>
      </c>
      <c r="Q88" s="156">
        <v>162.39400000000001</v>
      </c>
      <c r="R88" s="14"/>
      <c r="S88" s="14"/>
      <c r="T88" s="14"/>
      <c r="U88" s="14"/>
      <c r="V88" s="14"/>
      <c r="W88" s="14"/>
      <c r="X88" s="14"/>
      <c r="Y88" s="14"/>
      <c r="Z88" s="14"/>
      <c r="AA88" s="14"/>
      <c r="AB88" s="14"/>
      <c r="AC88" s="14"/>
      <c r="AD88" s="14"/>
      <c r="AE88" s="14"/>
    </row>
    <row r="89" spans="2:31" x14ac:dyDescent="0.25">
      <c r="B89" s="66" t="s">
        <v>9</v>
      </c>
      <c r="C89" s="84">
        <v>156.81399999999999</v>
      </c>
      <c r="D89" s="84">
        <v>181.53700000000001</v>
      </c>
      <c r="E89" s="84">
        <v>162.447</v>
      </c>
      <c r="F89" s="84">
        <v>161.797</v>
      </c>
      <c r="G89" s="84">
        <v>167.36600000000001</v>
      </c>
      <c r="H89" s="84">
        <v>189.661</v>
      </c>
      <c r="I89" s="84">
        <v>193.625</v>
      </c>
      <c r="J89" s="84">
        <v>212.864</v>
      </c>
      <c r="K89" s="84">
        <v>220.02600000000001</v>
      </c>
      <c r="L89" s="84">
        <v>242.018</v>
      </c>
      <c r="M89" s="84">
        <v>266.58600000000001</v>
      </c>
      <c r="N89" s="84">
        <v>261.71600000000001</v>
      </c>
      <c r="O89" s="84">
        <v>288.24099999999999</v>
      </c>
      <c r="P89" s="84">
        <v>293.755</v>
      </c>
      <c r="Q89" s="156">
        <v>297.09800000000001</v>
      </c>
      <c r="R89" s="14"/>
      <c r="S89" s="14"/>
      <c r="T89" s="14"/>
      <c r="U89" s="14"/>
      <c r="V89" s="14"/>
      <c r="W89" s="14"/>
      <c r="X89" s="14"/>
      <c r="Y89" s="14"/>
      <c r="Z89" s="14"/>
      <c r="AA89" s="14"/>
      <c r="AB89" s="14"/>
      <c r="AC89" s="14"/>
      <c r="AD89" s="14"/>
      <c r="AE89" s="14"/>
    </row>
    <row r="90" spans="2:31" x14ac:dyDescent="0.25">
      <c r="B90" s="66" t="s">
        <v>10</v>
      </c>
      <c r="C90" s="84">
        <v>158.161</v>
      </c>
      <c r="D90" s="84">
        <v>165.10499999999999</v>
      </c>
      <c r="E90" s="84">
        <v>168.35499999999999</v>
      </c>
      <c r="F90" s="84">
        <v>188.46899999999999</v>
      </c>
      <c r="G90" s="84">
        <v>184.98599999999999</v>
      </c>
      <c r="H90" s="84">
        <v>194.58199999999999</v>
      </c>
      <c r="I90" s="84">
        <v>188.834</v>
      </c>
      <c r="J90" s="84">
        <v>200.99600000000001</v>
      </c>
      <c r="K90" s="84">
        <v>214.114</v>
      </c>
      <c r="L90" s="84">
        <v>225.404</v>
      </c>
      <c r="M90" s="84">
        <v>243.922</v>
      </c>
      <c r="N90" s="84">
        <v>245.81299999999999</v>
      </c>
      <c r="O90" s="84">
        <v>266.83</v>
      </c>
      <c r="P90" s="84">
        <v>265.55599999999998</v>
      </c>
      <c r="Q90" s="156">
        <v>266.44099999999997</v>
      </c>
      <c r="R90" s="14"/>
      <c r="S90" s="14"/>
      <c r="T90" s="14"/>
      <c r="U90" s="14"/>
      <c r="V90" s="14"/>
      <c r="W90" s="14"/>
      <c r="X90" s="14"/>
      <c r="Y90" s="14"/>
      <c r="Z90" s="14"/>
      <c r="AA90" s="14"/>
      <c r="AB90" s="14"/>
      <c r="AC90" s="14"/>
      <c r="AD90" s="14"/>
      <c r="AE90" s="14"/>
    </row>
    <row r="91" spans="2:31" x14ac:dyDescent="0.25">
      <c r="B91" s="66" t="s">
        <v>11</v>
      </c>
      <c r="C91" s="84">
        <v>101.29300000000001</v>
      </c>
      <c r="D91" s="84">
        <v>103.039</v>
      </c>
      <c r="E91" s="84">
        <v>116.355</v>
      </c>
      <c r="F91" s="84">
        <v>117.79600000000001</v>
      </c>
      <c r="G91" s="84">
        <v>121.155</v>
      </c>
      <c r="H91" s="84">
        <v>123.666</v>
      </c>
      <c r="I91" s="84">
        <v>127.52</v>
      </c>
      <c r="J91" s="84">
        <v>128.905</v>
      </c>
      <c r="K91" s="84">
        <v>137.626</v>
      </c>
      <c r="L91" s="84">
        <v>151.071</v>
      </c>
      <c r="M91" s="84">
        <v>160.50399999999999</v>
      </c>
      <c r="N91" s="84">
        <v>160.46100000000001</v>
      </c>
      <c r="O91" s="84">
        <v>165.50299999999999</v>
      </c>
      <c r="P91" s="84">
        <v>167.19</v>
      </c>
      <c r="Q91" s="156">
        <v>171.90700000000001</v>
      </c>
      <c r="R91" s="14"/>
      <c r="S91" s="14"/>
      <c r="T91" s="14"/>
      <c r="U91" s="14"/>
      <c r="V91" s="14"/>
      <c r="W91" s="14"/>
      <c r="X91" s="14"/>
      <c r="Y91" s="14"/>
      <c r="Z91" s="14"/>
      <c r="AA91" s="14"/>
      <c r="AB91" s="14"/>
      <c r="AC91" s="14"/>
      <c r="AD91" s="14"/>
      <c r="AE91" s="14"/>
    </row>
    <row r="92" spans="2:31" x14ac:dyDescent="0.25">
      <c r="B92" s="66" t="s">
        <v>12</v>
      </c>
      <c r="C92" s="84">
        <v>44.127000000000002</v>
      </c>
      <c r="D92" s="84">
        <v>44.036999999999999</v>
      </c>
      <c r="E92" s="84">
        <v>45.003</v>
      </c>
      <c r="F92" s="84">
        <v>46.064</v>
      </c>
      <c r="G92" s="84">
        <v>48.878</v>
      </c>
      <c r="H92" s="84">
        <v>46.796999999999997</v>
      </c>
      <c r="I92" s="84">
        <v>47.444000000000003</v>
      </c>
      <c r="J92" s="84">
        <v>53.48</v>
      </c>
      <c r="K92" s="84">
        <v>52.545000000000002</v>
      </c>
      <c r="L92" s="84">
        <v>57.728000000000002</v>
      </c>
      <c r="M92" s="84">
        <v>59.593000000000004</v>
      </c>
      <c r="N92" s="84">
        <v>63.722000000000001</v>
      </c>
      <c r="O92" s="84">
        <v>61.323999999999998</v>
      </c>
      <c r="P92" s="84">
        <v>66.168000000000006</v>
      </c>
      <c r="Q92" s="156">
        <v>65.292000000000002</v>
      </c>
      <c r="R92" s="14"/>
      <c r="S92" s="14"/>
      <c r="T92" s="14"/>
      <c r="U92" s="14"/>
      <c r="V92" s="14"/>
      <c r="W92" s="14"/>
      <c r="X92" s="14"/>
      <c r="Y92" s="14"/>
      <c r="Z92" s="14"/>
      <c r="AA92" s="14"/>
      <c r="AB92" s="14"/>
      <c r="AC92" s="14"/>
      <c r="AD92" s="14"/>
      <c r="AE92" s="14"/>
    </row>
    <row r="93" spans="2:31" x14ac:dyDescent="0.25">
      <c r="B93" s="66" t="s">
        <v>13</v>
      </c>
      <c r="C93" s="84">
        <v>66.421000000000006</v>
      </c>
      <c r="D93" s="84">
        <v>69.864999999999995</v>
      </c>
      <c r="E93" s="84">
        <v>75.058999999999997</v>
      </c>
      <c r="F93" s="84">
        <v>75.314999999999998</v>
      </c>
      <c r="G93" s="84">
        <v>83.986999999999995</v>
      </c>
      <c r="H93" s="84">
        <v>82.539000000000001</v>
      </c>
      <c r="I93" s="84">
        <v>83.433000000000007</v>
      </c>
      <c r="J93" s="84">
        <v>88.542000000000002</v>
      </c>
      <c r="K93" s="84">
        <v>91.998000000000005</v>
      </c>
      <c r="L93" s="84">
        <v>93.736000000000004</v>
      </c>
      <c r="M93" s="84">
        <v>106.262</v>
      </c>
      <c r="N93" s="84">
        <v>104.29600000000001</v>
      </c>
      <c r="O93" s="84">
        <v>113.563</v>
      </c>
      <c r="P93" s="84">
        <v>105.215</v>
      </c>
      <c r="Q93" s="156">
        <v>105.146</v>
      </c>
      <c r="R93" s="14"/>
      <c r="S93" s="14"/>
      <c r="T93" s="14"/>
      <c r="U93" s="14"/>
      <c r="V93" s="14"/>
      <c r="W93" s="14"/>
      <c r="X93" s="14"/>
      <c r="Y93" s="14"/>
      <c r="Z93" s="14"/>
      <c r="AA93" s="14"/>
      <c r="AB93" s="14"/>
      <c r="AC93" s="14"/>
      <c r="AD93" s="14"/>
      <c r="AE93" s="14"/>
    </row>
    <row r="94" spans="2:31" x14ac:dyDescent="0.25">
      <c r="B94" s="66" t="s">
        <v>14</v>
      </c>
      <c r="C94" s="84">
        <v>21.995999999999999</v>
      </c>
      <c r="D94" s="84">
        <v>17.658000000000001</v>
      </c>
      <c r="E94" s="84">
        <v>21.972999999999999</v>
      </c>
      <c r="F94" s="84">
        <v>21.873999999999999</v>
      </c>
      <c r="G94" s="84">
        <v>22.335999999999999</v>
      </c>
      <c r="H94" s="84">
        <v>21.893999999999998</v>
      </c>
      <c r="I94" s="84">
        <v>25.395</v>
      </c>
      <c r="J94" s="84">
        <v>26.375</v>
      </c>
      <c r="K94" s="84">
        <v>20.99</v>
      </c>
      <c r="L94" s="84">
        <v>28.059000000000001</v>
      </c>
      <c r="M94" s="84">
        <v>24.388000000000002</v>
      </c>
      <c r="N94" s="84">
        <v>26.044</v>
      </c>
      <c r="O94" s="84">
        <v>33.634999999999998</v>
      </c>
      <c r="P94" s="84">
        <v>34.878</v>
      </c>
      <c r="Q94" s="156">
        <v>34.984999999999999</v>
      </c>
      <c r="R94" s="14"/>
      <c r="S94" s="14"/>
      <c r="T94" s="14"/>
      <c r="U94" s="14"/>
      <c r="V94" s="14"/>
      <c r="W94" s="14"/>
      <c r="X94" s="14"/>
      <c r="Y94" s="14"/>
      <c r="Z94" s="14"/>
      <c r="AA94" s="14"/>
      <c r="AB94" s="14"/>
      <c r="AC94" s="14"/>
      <c r="AD94" s="14"/>
      <c r="AE94" s="14"/>
    </row>
    <row r="95" spans="2:31" ht="18" customHeight="1" x14ac:dyDescent="0.25">
      <c r="B95" s="69" t="s">
        <v>15</v>
      </c>
      <c r="C95" s="84">
        <v>960.04200000000003</v>
      </c>
      <c r="D95" s="84">
        <v>1001.221</v>
      </c>
      <c r="E95" s="84">
        <v>1026.646</v>
      </c>
      <c r="F95" s="84">
        <v>1059.201</v>
      </c>
      <c r="G95" s="84">
        <v>1065.665</v>
      </c>
      <c r="H95" s="84">
        <v>1110.038</v>
      </c>
      <c r="I95" s="84">
        <v>1157.7940000000001</v>
      </c>
      <c r="J95" s="84">
        <v>1225.9670000000001</v>
      </c>
      <c r="K95" s="84">
        <v>1278.095</v>
      </c>
      <c r="L95" s="84">
        <v>1371.502</v>
      </c>
      <c r="M95" s="84">
        <v>1444.604</v>
      </c>
      <c r="N95" s="84">
        <v>1485.6289999999999</v>
      </c>
      <c r="O95" s="84">
        <v>1592.52</v>
      </c>
      <c r="P95" s="84">
        <v>1622.1669999999999</v>
      </c>
      <c r="Q95" s="156">
        <v>1623.2149999999999</v>
      </c>
      <c r="R95" s="14"/>
      <c r="S95" s="14"/>
      <c r="T95" s="14"/>
      <c r="U95" s="14"/>
      <c r="V95" s="14"/>
      <c r="W95" s="14"/>
      <c r="X95" s="14"/>
      <c r="Y95" s="14"/>
      <c r="Z95" s="14"/>
      <c r="AA95" s="14"/>
      <c r="AB95" s="14"/>
      <c r="AC95" s="14"/>
      <c r="AD95" s="14"/>
      <c r="AE95" s="14"/>
    </row>
    <row r="96" spans="2:31" x14ac:dyDescent="0.25">
      <c r="B96" s="69"/>
      <c r="C96" s="86"/>
      <c r="D96" s="86"/>
      <c r="E96" s="86"/>
      <c r="F96" s="86"/>
      <c r="G96" s="86"/>
      <c r="H96" s="86"/>
      <c r="I96" s="86"/>
      <c r="J96" s="86"/>
      <c r="K96" s="86"/>
      <c r="L96" s="86"/>
      <c r="M96" s="86"/>
      <c r="N96" s="86"/>
      <c r="O96" s="72"/>
      <c r="P96" s="72"/>
      <c r="Q96" s="147"/>
    </row>
    <row r="97" spans="2:17" x14ac:dyDescent="0.25">
      <c r="B97" s="71"/>
      <c r="C97" s="72"/>
      <c r="D97" s="72"/>
      <c r="E97" s="72"/>
      <c r="F97" s="72"/>
      <c r="G97" s="72"/>
      <c r="H97" s="72"/>
      <c r="I97" s="72"/>
      <c r="J97" s="72"/>
      <c r="K97" s="72"/>
      <c r="L97" s="72"/>
      <c r="M97" s="72"/>
      <c r="N97" s="72"/>
      <c r="O97" s="72"/>
      <c r="P97" s="72"/>
      <c r="Q97" s="147"/>
    </row>
    <row r="98" spans="2:17" ht="15.6" x14ac:dyDescent="0.3">
      <c r="B98" s="137" t="s">
        <v>118</v>
      </c>
      <c r="C98" s="73"/>
      <c r="D98" s="73"/>
      <c r="E98" s="73"/>
      <c r="F98" s="73"/>
      <c r="G98" s="73"/>
      <c r="H98" s="73"/>
      <c r="I98" s="73"/>
      <c r="J98" s="73"/>
      <c r="K98" s="73"/>
      <c r="L98" s="73"/>
      <c r="M98" s="73"/>
      <c r="N98" s="73"/>
      <c r="O98" s="73"/>
      <c r="P98" s="73"/>
      <c r="Q98" s="153"/>
    </row>
    <row r="99" spans="2:17" x14ac:dyDescent="0.25">
      <c r="B99" s="74"/>
      <c r="C99" s="75"/>
      <c r="D99" s="75"/>
      <c r="E99" s="75"/>
      <c r="F99" s="75"/>
      <c r="G99" s="75"/>
      <c r="H99" s="75"/>
      <c r="I99" s="75"/>
      <c r="J99" s="75"/>
      <c r="K99" s="75"/>
      <c r="L99" s="75"/>
      <c r="M99" s="75"/>
      <c r="N99" s="75"/>
      <c r="O99" s="73"/>
      <c r="P99" s="73"/>
      <c r="Q99" s="153"/>
    </row>
    <row r="100" spans="2:17" x14ac:dyDescent="0.25">
      <c r="B100" s="74"/>
      <c r="C100" s="89" t="s">
        <v>81</v>
      </c>
      <c r="D100" s="89" t="s">
        <v>82</v>
      </c>
      <c r="E100" s="89" t="s">
        <v>83</v>
      </c>
      <c r="F100" s="89" t="s">
        <v>84</v>
      </c>
      <c r="G100" s="89" t="s">
        <v>85</v>
      </c>
      <c r="H100" s="89" t="s">
        <v>86</v>
      </c>
      <c r="I100" s="89" t="s">
        <v>87</v>
      </c>
      <c r="J100" s="89" t="s">
        <v>88</v>
      </c>
      <c r="K100" s="89" t="s">
        <v>89</v>
      </c>
      <c r="L100" s="89" t="s">
        <v>90</v>
      </c>
      <c r="M100" s="89" t="s">
        <v>91</v>
      </c>
      <c r="N100" s="89" t="s">
        <v>92</v>
      </c>
      <c r="O100" s="89" t="s">
        <v>93</v>
      </c>
      <c r="P100" s="89" t="s">
        <v>94</v>
      </c>
      <c r="Q100" s="162" t="s">
        <v>95</v>
      </c>
    </row>
    <row r="101" spans="2:17" x14ac:dyDescent="0.25">
      <c r="B101" s="66" t="s">
        <v>3</v>
      </c>
      <c r="C101" s="87">
        <v>4.2278127845151815E-2</v>
      </c>
      <c r="D101" s="87">
        <v>4.8175921188741463E-2</v>
      </c>
      <c r="E101" s="87">
        <v>4.8003626252743181E-2</v>
      </c>
      <c r="F101" s="87">
        <v>5.0433502580611078E-2</v>
      </c>
      <c r="G101" s="87">
        <v>5.387217721477254E-2</v>
      </c>
      <c r="H101" s="87">
        <v>5.6513706682590925E-2</v>
      </c>
      <c r="I101" s="87">
        <v>6.4999315223978046E-2</v>
      </c>
      <c r="J101" s="87">
        <v>6.0938344688502843E-2</v>
      </c>
      <c r="K101" s="87">
        <v>6.6552329724300835E-2</v>
      </c>
      <c r="L101" s="87">
        <v>6.2729437490155388E-2</v>
      </c>
      <c r="M101" s="87">
        <v>7.434038893746793E-2</v>
      </c>
      <c r="N101" s="87">
        <v>8.0751063705155307E-2</v>
      </c>
      <c r="O101" s="87">
        <v>7.9395601956658762E-2</v>
      </c>
      <c r="P101" s="87">
        <v>8.7299270072992707E-2</v>
      </c>
      <c r="Q101" s="159">
        <v>8.7905424315611616E-2</v>
      </c>
    </row>
    <row r="102" spans="2:17" x14ac:dyDescent="0.25">
      <c r="B102" s="66" t="s">
        <v>4</v>
      </c>
      <c r="C102" s="87">
        <v>6.2894491489297336E-2</v>
      </c>
      <c r="D102" s="87">
        <v>6.2731113383871481E-2</v>
      </c>
      <c r="E102" s="87">
        <v>6.059677034637314E-2</v>
      </c>
      <c r="F102" s="87">
        <v>6.3321639126742865E-2</v>
      </c>
      <c r="G102" s="87">
        <v>6.5708969632193928E-2</v>
      </c>
      <c r="H102" s="87">
        <v>6.4343293773459168E-2</v>
      </c>
      <c r="I102" s="87">
        <v>6.8147939339635616E-2</v>
      </c>
      <c r="J102" s="87">
        <v>7.0880550140929338E-2</v>
      </c>
      <c r="K102" s="87">
        <v>7.2146603582604524E-2</v>
      </c>
      <c r="L102" s="87">
        <v>8.2454172689341909E-2</v>
      </c>
      <c r="M102" s="87">
        <v>8.3823540071311986E-2</v>
      </c>
      <c r="N102" s="87">
        <v>8.8993311347039042E-2</v>
      </c>
      <c r="O102" s="87">
        <v>8.8455989365120363E-2</v>
      </c>
      <c r="P102" s="87">
        <v>8.8712004869803823E-2</v>
      </c>
      <c r="Q102" s="159">
        <v>8.5209431544720285E-2</v>
      </c>
    </row>
    <row r="103" spans="2:17" x14ac:dyDescent="0.25">
      <c r="B103" s="68" t="s">
        <v>5</v>
      </c>
      <c r="C103" s="87">
        <v>5.7097990699194093E-2</v>
      </c>
      <c r="D103" s="87">
        <v>5.7816545106893158E-2</v>
      </c>
      <c r="E103" s="87">
        <v>6.2376225066088795E-2</v>
      </c>
      <c r="F103" s="87">
        <v>6.7767329392799572E-2</v>
      </c>
      <c r="G103" s="87">
        <v>6.7944560655435943E-2</v>
      </c>
      <c r="H103" s="87">
        <v>6.8000660410808003E-2</v>
      </c>
      <c r="I103" s="87">
        <v>7.3919480646724017E-2</v>
      </c>
      <c r="J103" s="87">
        <v>7.6860749987240157E-2</v>
      </c>
      <c r="K103" s="87">
        <v>7.4825886261443E-2</v>
      </c>
      <c r="L103" s="87">
        <v>8.2759836718491797E-2</v>
      </c>
      <c r="M103" s="87">
        <v>7.9174561963686871E-2</v>
      </c>
      <c r="N103" s="87">
        <v>8.3978535967329682E-2</v>
      </c>
      <c r="O103" s="87">
        <v>9.0878376679012815E-2</v>
      </c>
      <c r="P103" s="87">
        <v>9.1373530415465018E-2</v>
      </c>
      <c r="Q103" s="159">
        <v>9.4545535978660875E-2</v>
      </c>
    </row>
    <row r="104" spans="2:17" x14ac:dyDescent="0.25">
      <c r="B104" s="66" t="s">
        <v>6</v>
      </c>
      <c r="C104" s="87">
        <v>7.0335830975351635E-2</v>
      </c>
      <c r="D104" s="87">
        <v>7.1547854109710957E-2</v>
      </c>
      <c r="E104" s="87">
        <v>7.4901400168304086E-2</v>
      </c>
      <c r="F104" s="87">
        <v>7.7465941671595248E-2</v>
      </c>
      <c r="G104" s="87">
        <v>5.8869469368538353E-2</v>
      </c>
      <c r="H104" s="87">
        <v>6.6066496934026109E-2</v>
      </c>
      <c r="I104" s="87">
        <v>8.1052931553972585E-2</v>
      </c>
      <c r="J104" s="87">
        <v>8.3884221231003669E-2</v>
      </c>
      <c r="K104" s="87">
        <v>8.552217430188995E-2</v>
      </c>
      <c r="L104" s="87">
        <v>8.0847937978032233E-2</v>
      </c>
      <c r="M104" s="87">
        <v>8.9296725455528442E-2</v>
      </c>
      <c r="N104" s="87">
        <v>9.6176719333933E-2</v>
      </c>
      <c r="O104" s="87">
        <v>9.88868699230665E-2</v>
      </c>
      <c r="P104" s="87">
        <v>9.4745361980540885E-2</v>
      </c>
      <c r="Q104" s="159">
        <v>9.404571046457888E-2</v>
      </c>
    </row>
    <row r="105" spans="2:17" x14ac:dyDescent="0.25">
      <c r="B105" s="66" t="s">
        <v>7</v>
      </c>
      <c r="C105" s="87">
        <v>6.5819459658595925E-2</v>
      </c>
      <c r="D105" s="87">
        <v>6.4803124806516649E-2</v>
      </c>
      <c r="E105" s="87">
        <v>6.7757926553403777E-2</v>
      </c>
      <c r="F105" s="87">
        <v>5.9072279592528996E-2</v>
      </c>
      <c r="G105" s="87">
        <v>6.1531583509231678E-2</v>
      </c>
      <c r="H105" s="87">
        <v>7.1402259760755857E-2</v>
      </c>
      <c r="I105" s="87">
        <v>7.4554090534789327E-2</v>
      </c>
      <c r="J105" s="87">
        <v>7.8426376038889759E-2</v>
      </c>
      <c r="K105" s="87">
        <v>8.2497013613365686E-2</v>
      </c>
      <c r="L105" s="87">
        <v>8.3527384160466928E-2</v>
      </c>
      <c r="M105" s="87">
        <v>7.6221043958252382E-2</v>
      </c>
      <c r="N105" s="87">
        <v>8.2848482442753252E-2</v>
      </c>
      <c r="O105" s="87">
        <v>9.294986541495949E-2</v>
      </c>
      <c r="P105" s="87">
        <v>9.3547932925165625E-2</v>
      </c>
      <c r="Q105" s="159">
        <v>9.0923982474978252E-2</v>
      </c>
    </row>
    <row r="106" spans="2:17" x14ac:dyDescent="0.25">
      <c r="B106" s="66" t="s">
        <v>8</v>
      </c>
      <c r="C106" s="87">
        <v>7.6260795243941762E-2</v>
      </c>
      <c r="D106" s="87">
        <v>7.6727757206464492E-2</v>
      </c>
      <c r="E106" s="87">
        <v>8.2139567847073172E-2</v>
      </c>
      <c r="F106" s="87">
        <v>8.4246569957149034E-2</v>
      </c>
      <c r="G106" s="87">
        <v>8.2482322162313451E-2</v>
      </c>
      <c r="H106" s="87">
        <v>8.2122501467933026E-2</v>
      </c>
      <c r="I106" s="87">
        <v>8.6449444399485528E-2</v>
      </c>
      <c r="J106" s="87">
        <v>9.3086477796651301E-2</v>
      </c>
      <c r="K106" s="87">
        <v>0.10109363702096891</v>
      </c>
      <c r="L106" s="87">
        <v>0.10663704156062449</v>
      </c>
      <c r="M106" s="87">
        <v>0.10372425982690028</v>
      </c>
      <c r="N106" s="87">
        <v>0.10172724580766278</v>
      </c>
      <c r="O106" s="87">
        <v>0.10710067807819793</v>
      </c>
      <c r="P106" s="87">
        <v>0.1171052788175919</v>
      </c>
      <c r="Q106" s="159">
        <v>0.11198721202224379</v>
      </c>
    </row>
    <row r="107" spans="2:17" x14ac:dyDescent="0.25">
      <c r="B107" s="66" t="s">
        <v>9</v>
      </c>
      <c r="C107" s="87">
        <v>0.10034464797402534</v>
      </c>
      <c r="D107" s="87">
        <v>0.11300218924351273</v>
      </c>
      <c r="E107" s="87">
        <v>9.9871876371765089E-2</v>
      </c>
      <c r="F107" s="87">
        <v>9.7566285097830413E-2</v>
      </c>
      <c r="G107" s="87">
        <v>9.9453784408848792E-2</v>
      </c>
      <c r="H107" s="87">
        <v>0.11124582229151343</v>
      </c>
      <c r="I107" s="87">
        <v>0.11264222444323181</v>
      </c>
      <c r="J107" s="87">
        <v>0.12182285597862789</v>
      </c>
      <c r="K107" s="87">
        <v>0.12130965869149912</v>
      </c>
      <c r="L107" s="87">
        <v>0.13107077945569595</v>
      </c>
      <c r="M107" s="87">
        <v>0.13878052056360551</v>
      </c>
      <c r="N107" s="87">
        <v>0.13100433183866378</v>
      </c>
      <c r="O107" s="87">
        <v>0.14121797632363223</v>
      </c>
      <c r="P107" s="87">
        <v>0.14137293280195662</v>
      </c>
      <c r="Q107" s="159">
        <v>0.1421330433563717</v>
      </c>
    </row>
    <row r="108" spans="2:17" x14ac:dyDescent="0.25">
      <c r="B108" s="66" t="s">
        <v>10</v>
      </c>
      <c r="C108" s="87">
        <v>8.4140364988977132E-2</v>
      </c>
      <c r="D108" s="87">
        <v>8.655620032409099E-2</v>
      </c>
      <c r="E108" s="87">
        <v>8.7448965810989099E-2</v>
      </c>
      <c r="F108" s="87">
        <v>9.7244107895250093E-2</v>
      </c>
      <c r="G108" s="87">
        <v>9.4177889532684494E-2</v>
      </c>
      <c r="H108" s="87">
        <v>0.10037942392563187</v>
      </c>
      <c r="I108" s="87">
        <v>9.63861694416938E-2</v>
      </c>
      <c r="J108" s="87">
        <v>0.10294410638383961</v>
      </c>
      <c r="K108" s="87">
        <v>0.10924768928947724</v>
      </c>
      <c r="L108" s="87">
        <v>0.11158376331592941</v>
      </c>
      <c r="M108" s="87">
        <v>0.11883238107115854</v>
      </c>
      <c r="N108" s="87">
        <v>0.11788201487977917</v>
      </c>
      <c r="O108" s="87">
        <v>0.12739525568093654</v>
      </c>
      <c r="P108" s="87">
        <v>0.12408654414516793</v>
      </c>
      <c r="Q108" s="159">
        <v>0.12327201679276509</v>
      </c>
    </row>
    <row r="109" spans="2:17" x14ac:dyDescent="0.25">
      <c r="B109" s="66" t="s">
        <v>11</v>
      </c>
      <c r="C109" s="87">
        <v>8.9662119518216482E-2</v>
      </c>
      <c r="D109" s="87">
        <v>9.0125857292926742E-2</v>
      </c>
      <c r="E109" s="87">
        <v>9.9958076969995827E-2</v>
      </c>
      <c r="F109" s="87">
        <v>9.8756199718979601E-2</v>
      </c>
      <c r="G109" s="87">
        <v>0.10252862474294853</v>
      </c>
      <c r="H109" s="87">
        <v>0.10484238797770661</v>
      </c>
      <c r="I109" s="87">
        <v>0.10788110743949876</v>
      </c>
      <c r="J109" s="87">
        <v>0.1088957353218213</v>
      </c>
      <c r="K109" s="87">
        <v>0.11645741856924903</v>
      </c>
      <c r="L109" s="87">
        <v>0.12470643785397713</v>
      </c>
      <c r="M109" s="87">
        <v>0.12802680120445889</v>
      </c>
      <c r="N109" s="87">
        <v>0.12622281026893173</v>
      </c>
      <c r="O109" s="87">
        <v>0.1297522365195358</v>
      </c>
      <c r="P109" s="87">
        <v>0.12802625614133964</v>
      </c>
      <c r="Q109" s="159">
        <v>0.13016690063952582</v>
      </c>
    </row>
    <row r="110" spans="2:17" x14ac:dyDescent="0.25">
      <c r="B110" s="66" t="s">
        <v>12</v>
      </c>
      <c r="C110" s="87">
        <v>7.212167867141954E-2</v>
      </c>
      <c r="D110" s="87">
        <v>7.1516732222723867E-2</v>
      </c>
      <c r="E110" s="87">
        <v>7.2256947845200606E-2</v>
      </c>
      <c r="F110" s="87">
        <v>7.3063068921707497E-2</v>
      </c>
      <c r="G110" s="87">
        <v>7.7459085888335819E-2</v>
      </c>
      <c r="H110" s="87">
        <v>7.4505177486530891E-2</v>
      </c>
      <c r="I110" s="87">
        <v>7.5973975022298662E-2</v>
      </c>
      <c r="J110" s="87">
        <v>8.5312608176163832E-2</v>
      </c>
      <c r="K110" s="87">
        <v>8.2606364832594176E-2</v>
      </c>
      <c r="L110" s="87">
        <v>8.7659916938098381E-2</v>
      </c>
      <c r="M110" s="87">
        <v>9.0888570639848343E-2</v>
      </c>
      <c r="N110" s="87">
        <v>9.49822845414178E-2</v>
      </c>
      <c r="O110" s="87">
        <v>9.0496295235973023E-2</v>
      </c>
      <c r="P110" s="87">
        <v>9.6533754280103704E-2</v>
      </c>
      <c r="Q110" s="159">
        <v>9.4288425074840684E-2</v>
      </c>
    </row>
    <row r="111" spans="2:17" x14ac:dyDescent="0.25">
      <c r="B111" s="66" t="s">
        <v>13</v>
      </c>
      <c r="C111" s="87">
        <v>5.7240583497000556E-2</v>
      </c>
      <c r="D111" s="87">
        <v>5.9404265305324236E-2</v>
      </c>
      <c r="E111" s="87">
        <v>6.2315276661596808E-2</v>
      </c>
      <c r="F111" s="87">
        <v>6.2624204880888046E-2</v>
      </c>
      <c r="G111" s="87">
        <v>6.9575655355006746E-2</v>
      </c>
      <c r="H111" s="87">
        <v>6.9023045312915504E-2</v>
      </c>
      <c r="I111" s="87">
        <v>6.9383759977247134E-2</v>
      </c>
      <c r="J111" s="87">
        <v>7.4734186446357445E-2</v>
      </c>
      <c r="K111" s="87">
        <v>7.6807477871451549E-2</v>
      </c>
      <c r="L111" s="87">
        <v>7.7035478595320478E-2</v>
      </c>
      <c r="M111" s="87">
        <v>8.5092377865187252E-2</v>
      </c>
      <c r="N111" s="87">
        <v>8.3265472962831683E-2</v>
      </c>
      <c r="O111" s="87">
        <v>8.9523447649559176E-2</v>
      </c>
      <c r="P111" s="87">
        <v>8.2261364640318121E-2</v>
      </c>
      <c r="Q111" s="159">
        <v>8.1700872519256576E-2</v>
      </c>
    </row>
    <row r="112" spans="2:17" x14ac:dyDescent="0.25">
      <c r="B112" s="66" t="s">
        <v>14</v>
      </c>
      <c r="C112" s="87">
        <v>6.7407673001075655E-2</v>
      </c>
      <c r="D112" s="87">
        <v>5.1625088073721723E-2</v>
      </c>
      <c r="E112" s="87">
        <v>6.2685613376430346E-2</v>
      </c>
      <c r="F112" s="87">
        <v>6.0144463294390015E-2</v>
      </c>
      <c r="G112" s="87">
        <v>6.1974550923125586E-2</v>
      </c>
      <c r="H112" s="87">
        <v>6.1502245868528906E-2</v>
      </c>
      <c r="I112" s="87">
        <v>6.9622647716804847E-2</v>
      </c>
      <c r="J112" s="87">
        <v>6.9361532028591411E-2</v>
      </c>
      <c r="K112" s="87">
        <v>5.5505459314947866E-2</v>
      </c>
      <c r="L112" s="87">
        <v>7.3782001388392193E-2</v>
      </c>
      <c r="M112" s="87">
        <v>6.4221198156682022E-2</v>
      </c>
      <c r="N112" s="87">
        <v>6.8493583000210398E-2</v>
      </c>
      <c r="O112" s="87">
        <v>8.7138434435679216E-2</v>
      </c>
      <c r="P112" s="87">
        <v>8.7203066283631239E-2</v>
      </c>
      <c r="Q112" s="159">
        <v>8.570784612030212E-2</v>
      </c>
    </row>
    <row r="113" spans="2:17" ht="18" customHeight="1" x14ac:dyDescent="0.25">
      <c r="B113" s="69" t="s">
        <v>15</v>
      </c>
      <c r="C113" s="88">
        <v>7.354220448434616E-2</v>
      </c>
      <c r="D113" s="88">
        <v>7.5598652964761134E-2</v>
      </c>
      <c r="E113" s="88">
        <v>7.6698940636813248E-2</v>
      </c>
      <c r="F113" s="88">
        <v>7.8281315822536904E-2</v>
      </c>
      <c r="G113" s="88">
        <v>7.8449437209678965E-2</v>
      </c>
      <c r="H113" s="88">
        <v>8.2169040357682174E-2</v>
      </c>
      <c r="I113" s="88">
        <v>8.5372964841906554E-2</v>
      </c>
      <c r="J113" s="88">
        <v>9.0101569103002238E-2</v>
      </c>
      <c r="K113" s="88">
        <v>9.2719048793581241E-2</v>
      </c>
      <c r="L113" s="88">
        <v>9.7807935874030125E-2</v>
      </c>
      <c r="M113" s="88">
        <v>0.10092104343938187</v>
      </c>
      <c r="N113" s="88">
        <v>0.10187892170645234</v>
      </c>
      <c r="O113" s="88">
        <v>0.10773445903435959</v>
      </c>
      <c r="P113" s="88">
        <v>0.10789415223348499</v>
      </c>
      <c r="Q113" s="161">
        <v>0.10704257395708314</v>
      </c>
    </row>
    <row r="115" spans="2:17" x14ac:dyDescent="0.25">
      <c r="B115" s="18"/>
      <c r="C115" s="5"/>
      <c r="D115" s="5"/>
      <c r="E115" s="5"/>
      <c r="F115" s="5"/>
      <c r="G115" s="5"/>
      <c r="H115" s="5"/>
      <c r="I115" s="5"/>
      <c r="J115" s="5"/>
      <c r="K115" s="5"/>
      <c r="L115" s="5"/>
      <c r="M115" s="5"/>
      <c r="N115" s="5"/>
      <c r="O115" s="5"/>
      <c r="P115" s="5"/>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tint="-0.89999084444715716"/>
  </sheetPr>
  <dimension ref="A1:AI82"/>
  <sheetViews>
    <sheetView showGridLines="0" workbookViewId="0"/>
  </sheetViews>
  <sheetFormatPr defaultColWidth="8.88671875" defaultRowHeight="13.8" x14ac:dyDescent="0.25"/>
  <cols>
    <col min="1" max="1" width="3.77734375" style="1" customWidth="1"/>
    <col min="2" max="2" width="16.6640625" style="1" customWidth="1"/>
    <col min="3" max="27" width="12.44140625" style="2" customWidth="1"/>
    <col min="28" max="16384" width="8.88671875" style="1"/>
  </cols>
  <sheetData>
    <row r="1" spans="2:34" x14ac:dyDescent="0.25">
      <c r="B1" s="18"/>
      <c r="C1" s="5"/>
      <c r="D1" s="5"/>
      <c r="E1" s="5"/>
      <c r="F1" s="5"/>
      <c r="G1" s="5"/>
      <c r="H1" s="5"/>
      <c r="I1" s="5"/>
      <c r="J1" s="5"/>
      <c r="K1" s="5"/>
      <c r="L1" s="5"/>
      <c r="M1" s="5"/>
      <c r="N1" s="5"/>
      <c r="O1" s="5"/>
      <c r="P1" s="5"/>
      <c r="Q1" s="5"/>
      <c r="R1" s="5"/>
      <c r="S1" s="5"/>
    </row>
    <row r="2" spans="2:34" ht="18" x14ac:dyDescent="0.35">
      <c r="B2" s="60" t="s">
        <v>0</v>
      </c>
      <c r="C2" s="61"/>
      <c r="D2" s="61"/>
      <c r="E2" s="61"/>
      <c r="F2" s="61"/>
      <c r="G2" s="61"/>
      <c r="H2" s="61"/>
      <c r="I2" s="61"/>
      <c r="J2" s="61"/>
      <c r="K2" s="61"/>
      <c r="L2" s="61"/>
      <c r="M2" s="61"/>
      <c r="N2" s="61"/>
      <c r="O2" s="61"/>
      <c r="P2" s="61"/>
      <c r="Q2" s="61"/>
      <c r="R2" s="61"/>
      <c r="S2" s="61"/>
    </row>
    <row r="3" spans="2:34" ht="14.4" customHeight="1" x14ac:dyDescent="0.25">
      <c r="B3" s="81"/>
      <c r="C3" s="82"/>
      <c r="D3" s="82"/>
      <c r="E3" s="82"/>
      <c r="F3" s="82"/>
      <c r="G3" s="82"/>
      <c r="H3" s="82"/>
      <c r="I3" s="82"/>
      <c r="J3" s="82"/>
      <c r="K3" s="82"/>
      <c r="L3" s="82"/>
      <c r="M3" s="82"/>
      <c r="N3" s="82"/>
      <c r="O3" s="82"/>
      <c r="P3" s="82"/>
      <c r="Q3" s="82"/>
      <c r="R3" s="82"/>
      <c r="S3" s="82"/>
    </row>
    <row r="4" spans="2:34" ht="13.8" customHeight="1" x14ac:dyDescent="0.3">
      <c r="B4" s="137" t="s">
        <v>66</v>
      </c>
      <c r="C4" s="73"/>
      <c r="D4" s="73"/>
      <c r="E4" s="73"/>
      <c r="F4" s="73"/>
      <c r="G4" s="73"/>
      <c r="H4" s="73"/>
      <c r="I4" s="73"/>
      <c r="J4" s="73"/>
      <c r="K4" s="73"/>
      <c r="L4" s="73"/>
      <c r="M4" s="73"/>
      <c r="N4" s="73"/>
      <c r="O4" s="73"/>
      <c r="P4" s="73"/>
      <c r="Q4" s="73"/>
      <c r="R4" s="73"/>
      <c r="S4" s="73"/>
    </row>
    <row r="5" spans="2:34" ht="13.8" customHeight="1" x14ac:dyDescent="0.25">
      <c r="B5" s="74"/>
      <c r="C5" s="73"/>
      <c r="D5" s="73"/>
      <c r="E5" s="73"/>
      <c r="F5" s="73"/>
      <c r="G5" s="73"/>
      <c r="H5" s="73"/>
      <c r="I5" s="73"/>
      <c r="J5" s="73"/>
      <c r="K5" s="73"/>
      <c r="L5" s="73"/>
      <c r="M5" s="73"/>
      <c r="N5" s="73"/>
      <c r="O5" s="73"/>
      <c r="P5" s="73"/>
      <c r="Q5" s="73"/>
      <c r="R5" s="73"/>
      <c r="S5" s="73"/>
    </row>
    <row r="6" spans="2:34" s="2" customFormat="1" ht="13.8" customHeight="1" x14ac:dyDescent="0.25">
      <c r="B6" s="73"/>
      <c r="C6" s="89">
        <v>2004</v>
      </c>
      <c r="D6" s="89">
        <v>2005</v>
      </c>
      <c r="E6" s="89" t="s">
        <v>60</v>
      </c>
      <c r="F6" s="89">
        <v>2006</v>
      </c>
      <c r="G6" s="89">
        <v>2007</v>
      </c>
      <c r="H6" s="89">
        <v>2008</v>
      </c>
      <c r="I6" s="89">
        <v>2009</v>
      </c>
      <c r="J6" s="89">
        <v>2010</v>
      </c>
      <c r="K6" s="89" t="s">
        <v>61</v>
      </c>
      <c r="L6" s="89">
        <v>2011</v>
      </c>
      <c r="M6" s="89">
        <v>2012</v>
      </c>
      <c r="N6" s="89">
        <v>2013</v>
      </c>
      <c r="O6" s="89">
        <v>2014</v>
      </c>
      <c r="P6" s="89">
        <v>2015</v>
      </c>
      <c r="Q6" s="89">
        <v>2016</v>
      </c>
      <c r="R6" s="89">
        <v>2017</v>
      </c>
      <c r="S6" s="89">
        <v>2018</v>
      </c>
      <c r="T6" s="15"/>
      <c r="U6" s="15"/>
      <c r="V6" s="15"/>
      <c r="W6" s="15"/>
      <c r="X6" s="15"/>
      <c r="Y6" s="15"/>
      <c r="Z6" s="15"/>
      <c r="AA6" s="15"/>
    </row>
    <row r="7" spans="2:34" x14ac:dyDescent="0.25">
      <c r="B7" s="66" t="s">
        <v>3</v>
      </c>
      <c r="C7" s="90">
        <v>508.78952879581152</v>
      </c>
      <c r="D7" s="90">
        <v>519.27789203084842</v>
      </c>
      <c r="E7" s="91">
        <v>521.55743073047847</v>
      </c>
      <c r="F7" s="90">
        <v>519.69899244332498</v>
      </c>
      <c r="G7" s="90">
        <v>517.95833333333337</v>
      </c>
      <c r="H7" s="90">
        <v>529.13309523809528</v>
      </c>
      <c r="I7" s="90">
        <v>537.41744186046515</v>
      </c>
      <c r="J7" s="90">
        <v>523.92780269058289</v>
      </c>
      <c r="K7" s="91">
        <v>509.92339055793991</v>
      </c>
      <c r="L7" s="90">
        <v>507.20922746781116</v>
      </c>
      <c r="M7" s="90">
        <v>499.44229166666668</v>
      </c>
      <c r="N7" s="90">
        <v>506.30600203458806</v>
      </c>
      <c r="O7" s="90">
        <v>501.93986013986017</v>
      </c>
      <c r="P7" s="90">
        <v>512.33473473473475</v>
      </c>
      <c r="Q7" s="90">
        <v>517.95369261477049</v>
      </c>
      <c r="R7" s="90">
        <v>516.34732750242961</v>
      </c>
      <c r="S7" s="90">
        <v>511.6</v>
      </c>
      <c r="T7" s="7"/>
      <c r="U7" s="7"/>
      <c r="V7" s="7"/>
      <c r="W7" s="7"/>
      <c r="X7" s="7"/>
      <c r="Y7" s="7"/>
      <c r="Z7" s="7"/>
      <c r="AA7" s="7"/>
      <c r="AB7" s="7"/>
      <c r="AC7" s="7"/>
      <c r="AD7" s="7"/>
      <c r="AE7" s="7"/>
      <c r="AF7" s="7"/>
      <c r="AG7" s="7"/>
      <c r="AH7" s="7"/>
    </row>
    <row r="8" spans="2:34" x14ac:dyDescent="0.25">
      <c r="B8" s="66" t="s">
        <v>4</v>
      </c>
      <c r="C8" s="90">
        <v>544.93455497382195</v>
      </c>
      <c r="D8" s="90">
        <v>554.7724935732648</v>
      </c>
      <c r="E8" s="91">
        <v>560.18639798488664</v>
      </c>
      <c r="F8" s="90">
        <v>557.00050377833759</v>
      </c>
      <c r="G8" s="90">
        <v>560.19583333333344</v>
      </c>
      <c r="H8" s="90">
        <v>566.27404761904768</v>
      </c>
      <c r="I8" s="90">
        <v>563.76744186046517</v>
      </c>
      <c r="J8" s="90">
        <v>556.54035874439467</v>
      </c>
      <c r="K8" s="91">
        <v>520.21459227467813</v>
      </c>
      <c r="L8" s="90">
        <v>518.74442060085835</v>
      </c>
      <c r="M8" s="90">
        <v>518.32645833333333</v>
      </c>
      <c r="N8" s="90">
        <v>518.20773143438464</v>
      </c>
      <c r="O8" s="90">
        <v>510.99520479520487</v>
      </c>
      <c r="P8" s="90">
        <v>518.5595595595596</v>
      </c>
      <c r="Q8" s="90">
        <v>528.57784431137725</v>
      </c>
      <c r="R8" s="90">
        <v>527</v>
      </c>
      <c r="S8" s="90">
        <v>529.6</v>
      </c>
      <c r="T8" s="7"/>
      <c r="U8" s="7"/>
      <c r="V8" s="7"/>
      <c r="W8" s="7"/>
      <c r="X8" s="7"/>
      <c r="Y8" s="7"/>
      <c r="Z8" s="7"/>
      <c r="AA8" s="7"/>
      <c r="AB8" s="7"/>
      <c r="AC8" s="7"/>
      <c r="AD8" s="7"/>
      <c r="AE8" s="7"/>
      <c r="AF8" s="7"/>
      <c r="AG8" s="7"/>
      <c r="AH8" s="7"/>
    </row>
    <row r="9" spans="2:34" x14ac:dyDescent="0.25">
      <c r="B9" s="68" t="s">
        <v>5</v>
      </c>
      <c r="C9" s="90">
        <v>540.10602094240846</v>
      </c>
      <c r="D9" s="90">
        <v>541.90231362467864</v>
      </c>
      <c r="E9" s="91">
        <v>550.76146095717877</v>
      </c>
      <c r="F9" s="90">
        <v>547.57556675062972</v>
      </c>
      <c r="G9" s="90">
        <v>549.73333333333346</v>
      </c>
      <c r="H9" s="90">
        <v>557.49071428571426</v>
      </c>
      <c r="I9" s="90">
        <v>554.69813953488381</v>
      </c>
      <c r="J9" s="90">
        <v>546.49663677130047</v>
      </c>
      <c r="K9" s="91">
        <v>526.66072961373391</v>
      </c>
      <c r="L9" s="90">
        <v>522.13712446351929</v>
      </c>
      <c r="M9" s="90">
        <v>510.75083333333333</v>
      </c>
      <c r="N9" s="90">
        <v>513.70437436419138</v>
      </c>
      <c r="O9" s="90">
        <v>504.36163836163843</v>
      </c>
      <c r="P9" s="90">
        <v>507.0594594594595</v>
      </c>
      <c r="Q9" s="90">
        <v>524.15988023952104</v>
      </c>
      <c r="R9" s="90">
        <v>514.50359572400396</v>
      </c>
      <c r="S9" s="90">
        <v>520.9</v>
      </c>
      <c r="T9" s="7"/>
      <c r="U9" s="7"/>
      <c r="V9" s="7"/>
      <c r="W9" s="7"/>
      <c r="X9" s="7"/>
      <c r="Y9" s="7"/>
      <c r="Z9" s="7"/>
      <c r="AA9" s="7"/>
      <c r="AB9" s="7"/>
      <c r="AC9" s="7"/>
      <c r="AD9" s="7"/>
      <c r="AE9" s="7"/>
      <c r="AF9" s="7"/>
      <c r="AG9" s="7"/>
      <c r="AH9" s="7"/>
    </row>
    <row r="10" spans="2:34" x14ac:dyDescent="0.25">
      <c r="B10" s="66" t="s">
        <v>6</v>
      </c>
      <c r="C10" s="90">
        <v>540.24397905759167</v>
      </c>
      <c r="D10" s="90">
        <v>558.43033419023141</v>
      </c>
      <c r="E10" s="91">
        <v>564.56700251889163</v>
      </c>
      <c r="F10" s="90">
        <v>561.64659949622171</v>
      </c>
      <c r="G10" s="90">
        <v>555.41666666666674</v>
      </c>
      <c r="H10" s="90">
        <v>564.89380952380952</v>
      </c>
      <c r="I10" s="90">
        <v>564.01255813953492</v>
      </c>
      <c r="J10" s="90">
        <v>555.12242152466376</v>
      </c>
      <c r="K10" s="91">
        <v>533.67231759656659</v>
      </c>
      <c r="L10" s="90">
        <v>529.48798283261794</v>
      </c>
      <c r="M10" s="90">
        <v>523.15729166666677</v>
      </c>
      <c r="N10" s="90">
        <v>517.8860630722279</v>
      </c>
      <c r="O10" s="90">
        <v>509.31048951048956</v>
      </c>
      <c r="P10" s="90">
        <v>518.03203203203202</v>
      </c>
      <c r="Q10" s="90">
        <v>527.52594810379242</v>
      </c>
      <c r="R10" s="90">
        <v>529.25344995140915</v>
      </c>
      <c r="S10" s="90">
        <v>529.9</v>
      </c>
      <c r="T10" s="7"/>
      <c r="U10" s="7"/>
      <c r="V10" s="7"/>
      <c r="W10" s="7"/>
      <c r="X10" s="7"/>
      <c r="Y10" s="7"/>
      <c r="Z10" s="7"/>
      <c r="AA10" s="7"/>
      <c r="AB10" s="7"/>
      <c r="AC10" s="7"/>
      <c r="AD10" s="7"/>
      <c r="AE10" s="7"/>
      <c r="AF10" s="7"/>
      <c r="AG10" s="7"/>
      <c r="AH10" s="7"/>
    </row>
    <row r="11" spans="2:34" x14ac:dyDescent="0.25">
      <c r="B11" s="66" t="s">
        <v>7</v>
      </c>
      <c r="C11" s="90">
        <v>542.03743455497374</v>
      </c>
      <c r="D11" s="90">
        <v>548.26966580976875</v>
      </c>
      <c r="E11" s="91">
        <v>557.39874055415612</v>
      </c>
      <c r="F11" s="90">
        <v>552.48715365239298</v>
      </c>
      <c r="G11" s="90">
        <v>556.83750000000009</v>
      </c>
      <c r="H11" s="90">
        <v>564.39190476190481</v>
      </c>
      <c r="I11" s="90">
        <v>559.84558139534886</v>
      </c>
      <c r="J11" s="90">
        <v>554.4134529147982</v>
      </c>
      <c r="K11" s="91">
        <v>532.08905579399141</v>
      </c>
      <c r="L11" s="90">
        <v>526.09527896995712</v>
      </c>
      <c r="M11" s="90">
        <v>515.25229166666668</v>
      </c>
      <c r="N11" s="90">
        <v>517.8860630722279</v>
      </c>
      <c r="O11" s="90">
        <v>506.67812187812194</v>
      </c>
      <c r="P11" s="90">
        <v>519.19259259259263</v>
      </c>
      <c r="Q11" s="90">
        <v>533.94251497005996</v>
      </c>
      <c r="R11" s="90">
        <v>529.66316812439266</v>
      </c>
      <c r="S11" s="90">
        <v>536.6</v>
      </c>
      <c r="T11" s="7"/>
      <c r="U11" s="7"/>
      <c r="V11" s="7"/>
      <c r="W11" s="7"/>
      <c r="X11" s="7"/>
      <c r="Y11" s="7"/>
      <c r="Z11" s="7"/>
      <c r="AA11" s="7"/>
      <c r="AB11" s="7"/>
      <c r="AC11" s="7"/>
      <c r="AD11" s="7"/>
      <c r="AE11" s="7"/>
      <c r="AF11" s="7"/>
      <c r="AG11" s="7"/>
      <c r="AH11" s="7"/>
    </row>
    <row r="12" spans="2:34" x14ac:dyDescent="0.25">
      <c r="B12" s="66" t="s">
        <v>8</v>
      </c>
      <c r="C12" s="90">
        <v>617.50052356020944</v>
      </c>
      <c r="D12" s="90">
        <v>618.71696658097687</v>
      </c>
      <c r="E12" s="91">
        <v>623.10780856423173</v>
      </c>
      <c r="F12" s="90">
        <v>618.59445843828712</v>
      </c>
      <c r="G12" s="90">
        <v>619.87083333333339</v>
      </c>
      <c r="H12" s="90">
        <v>626.12619047619057</v>
      </c>
      <c r="I12" s="90">
        <v>624.43372093023254</v>
      </c>
      <c r="J12" s="90">
        <v>618.33878923766815</v>
      </c>
      <c r="K12" s="91">
        <v>597.68133047210301</v>
      </c>
      <c r="L12" s="90">
        <v>593.72317596566518</v>
      </c>
      <c r="M12" s="90">
        <v>583.43291666666664</v>
      </c>
      <c r="N12" s="90">
        <v>582.7558494404883</v>
      </c>
      <c r="O12" s="90">
        <v>567.64375624375634</v>
      </c>
      <c r="P12" s="90">
        <v>580.91331331331332</v>
      </c>
      <c r="Q12" s="90">
        <v>599.05489021956089</v>
      </c>
      <c r="R12" s="90">
        <v>588.8674441205053</v>
      </c>
      <c r="S12" s="90">
        <v>590.29999999999995</v>
      </c>
      <c r="T12" s="7"/>
      <c r="U12" s="7"/>
      <c r="V12" s="7"/>
      <c r="W12" s="7"/>
      <c r="X12" s="7"/>
      <c r="Y12" s="7"/>
      <c r="Z12" s="7"/>
      <c r="AA12" s="7"/>
      <c r="AB12" s="7"/>
      <c r="AC12" s="7"/>
      <c r="AD12" s="7"/>
      <c r="AE12" s="7"/>
      <c r="AF12" s="7"/>
      <c r="AG12" s="7"/>
      <c r="AH12" s="7"/>
    </row>
    <row r="13" spans="2:34" x14ac:dyDescent="0.25">
      <c r="B13" s="66" t="s">
        <v>9</v>
      </c>
      <c r="C13" s="90">
        <v>703.3104712041885</v>
      </c>
      <c r="D13" s="90">
        <v>713.54987146529572</v>
      </c>
      <c r="E13" s="91">
        <v>715.36599496221652</v>
      </c>
      <c r="F13" s="90">
        <v>713.64030226700254</v>
      </c>
      <c r="G13" s="90">
        <v>718.03750000000002</v>
      </c>
      <c r="H13" s="90">
        <v>729.64404761904768</v>
      </c>
      <c r="I13" s="90">
        <v>733.14279069767451</v>
      </c>
      <c r="J13" s="90">
        <v>716.53094170403585</v>
      </c>
      <c r="K13" s="91">
        <v>690.07596566523614</v>
      </c>
      <c r="L13" s="90">
        <v>688.49270386266085</v>
      </c>
      <c r="M13" s="90">
        <v>673.3522916666667</v>
      </c>
      <c r="N13" s="90">
        <v>657.59735503560535</v>
      </c>
      <c r="O13" s="90">
        <v>649.77362637362648</v>
      </c>
      <c r="P13" s="90">
        <v>654.97817817817815</v>
      </c>
      <c r="Q13" s="90">
        <v>664.5880239520958</v>
      </c>
      <c r="R13" s="90">
        <v>669.99164237123421</v>
      </c>
      <c r="S13" s="90">
        <v>670.79999999999984</v>
      </c>
      <c r="T13" s="7"/>
      <c r="U13" s="7"/>
      <c r="V13" s="7"/>
      <c r="W13" s="7"/>
      <c r="X13" s="7"/>
      <c r="Y13" s="7"/>
      <c r="Z13" s="7"/>
      <c r="AA13" s="7"/>
      <c r="AB13" s="7"/>
      <c r="AC13" s="7"/>
      <c r="AD13" s="7"/>
      <c r="AE13" s="7"/>
      <c r="AF13" s="7"/>
      <c r="AG13" s="7"/>
      <c r="AH13" s="7"/>
    </row>
    <row r="14" spans="2:34" x14ac:dyDescent="0.25">
      <c r="B14" s="66" t="s">
        <v>10</v>
      </c>
      <c r="C14" s="90">
        <v>637.09057591623036</v>
      </c>
      <c r="D14" s="90">
        <v>635.24498714652952</v>
      </c>
      <c r="E14" s="91">
        <v>647.79848866498742</v>
      </c>
      <c r="F14" s="90">
        <v>645.80730478589419</v>
      </c>
      <c r="G14" s="90">
        <v>648.80416666666679</v>
      </c>
      <c r="H14" s="90">
        <v>658.49904761904759</v>
      </c>
      <c r="I14" s="90">
        <v>657.64697674418608</v>
      </c>
      <c r="J14" s="90">
        <v>647.28834080717479</v>
      </c>
      <c r="K14" s="91">
        <v>626.97167381974248</v>
      </c>
      <c r="L14" s="90">
        <v>627.19785407725328</v>
      </c>
      <c r="M14" s="90">
        <v>610.22208333333333</v>
      </c>
      <c r="N14" s="90">
        <v>597.87426246185157</v>
      </c>
      <c r="O14" s="90">
        <v>597.23156843156846</v>
      </c>
      <c r="P14" s="90">
        <v>606.55115115115109</v>
      </c>
      <c r="Q14" s="90">
        <v>611.9932135728543</v>
      </c>
      <c r="R14" s="90">
        <v>610.37764820213795</v>
      </c>
      <c r="S14" s="90">
        <v>614.5</v>
      </c>
      <c r="T14" s="7"/>
      <c r="U14" s="7"/>
      <c r="V14" s="7"/>
      <c r="W14" s="7"/>
      <c r="X14" s="7"/>
      <c r="Y14" s="7"/>
      <c r="Z14" s="7"/>
      <c r="AA14" s="7"/>
      <c r="AB14" s="7"/>
      <c r="AC14" s="7"/>
      <c r="AD14" s="7"/>
      <c r="AE14" s="7"/>
      <c r="AF14" s="7"/>
      <c r="AG14" s="7"/>
      <c r="AH14" s="7"/>
    </row>
    <row r="15" spans="2:34" x14ac:dyDescent="0.25">
      <c r="B15" s="66" t="s">
        <v>11</v>
      </c>
      <c r="C15" s="90">
        <v>547.55575916230362</v>
      </c>
      <c r="D15" s="90">
        <v>550.03084832904892</v>
      </c>
      <c r="E15" s="91">
        <v>560.98287153652404</v>
      </c>
      <c r="F15" s="90">
        <v>558.19521410579341</v>
      </c>
      <c r="G15" s="90">
        <v>558.77500000000009</v>
      </c>
      <c r="H15" s="90">
        <v>567.0269047619048</v>
      </c>
      <c r="I15" s="90">
        <v>563.76744186046517</v>
      </c>
      <c r="J15" s="90">
        <v>553.35</v>
      </c>
      <c r="K15" s="91">
        <v>535.36866952789694</v>
      </c>
      <c r="L15" s="90">
        <v>533.21995708154509</v>
      </c>
      <c r="M15" s="90">
        <v>524.14541666666662</v>
      </c>
      <c r="N15" s="90">
        <v>520.13774160732464</v>
      </c>
      <c r="O15" s="90">
        <v>522.05114885114892</v>
      </c>
      <c r="P15" s="90">
        <v>525.73393393393394</v>
      </c>
      <c r="Q15" s="90">
        <v>540.04351297405185</v>
      </c>
      <c r="R15" s="90">
        <v>539.80369290573367</v>
      </c>
      <c r="S15" s="90">
        <v>537.6</v>
      </c>
      <c r="T15" s="7"/>
      <c r="U15" s="7"/>
      <c r="V15" s="7"/>
      <c r="W15" s="7"/>
      <c r="X15" s="7"/>
      <c r="Y15" s="7"/>
      <c r="Z15" s="7"/>
      <c r="AA15" s="7"/>
      <c r="AB15" s="7"/>
      <c r="AC15" s="7"/>
      <c r="AD15" s="7"/>
      <c r="AE15" s="7"/>
      <c r="AF15" s="7"/>
      <c r="AG15" s="7"/>
      <c r="AH15" s="7"/>
    </row>
    <row r="16" spans="2:34" x14ac:dyDescent="0.25">
      <c r="B16" s="66" t="s">
        <v>12</v>
      </c>
      <c r="C16" s="90">
        <v>528.24162303664912</v>
      </c>
      <c r="D16" s="90">
        <v>532.96092544987152</v>
      </c>
      <c r="E16" s="91">
        <v>541.33652392947101</v>
      </c>
      <c r="F16" s="90">
        <v>536.55768261964727</v>
      </c>
      <c r="G16" s="90">
        <v>535.78333333333342</v>
      </c>
      <c r="H16" s="90">
        <v>533.02285714285722</v>
      </c>
      <c r="I16" s="90">
        <v>544.89348837209309</v>
      </c>
      <c r="J16" s="90">
        <v>539.05246636771301</v>
      </c>
      <c r="K16" s="91">
        <v>520.21459227467813</v>
      </c>
      <c r="L16" s="90">
        <v>514.67317596566534</v>
      </c>
      <c r="M16" s="90">
        <v>499.44229166666668</v>
      </c>
      <c r="N16" s="90">
        <v>509.62990844354022</v>
      </c>
      <c r="O16" s="90">
        <v>505.41458541458542</v>
      </c>
      <c r="P16" s="90">
        <v>514.44484484484485</v>
      </c>
      <c r="Q16" s="90">
        <v>525.10658682634732</v>
      </c>
      <c r="R16" s="90">
        <v>517.98620019436339</v>
      </c>
      <c r="S16" s="90">
        <v>518.6</v>
      </c>
      <c r="T16" s="34"/>
      <c r="U16" s="34"/>
      <c r="V16" s="34"/>
      <c r="W16" s="34"/>
      <c r="X16" s="34"/>
      <c r="Y16" s="34"/>
      <c r="Z16" s="34"/>
      <c r="AA16" s="34"/>
      <c r="AB16" s="34"/>
      <c r="AC16" s="34"/>
      <c r="AD16" s="34"/>
      <c r="AE16" s="34"/>
      <c r="AF16" s="34"/>
      <c r="AG16" s="34"/>
      <c r="AH16" s="7"/>
    </row>
    <row r="17" spans="2:35" x14ac:dyDescent="0.25">
      <c r="B17" s="66" t="s">
        <v>13</v>
      </c>
      <c r="C17" s="90">
        <v>538.86439790575923</v>
      </c>
      <c r="D17" s="90">
        <v>555.17892030848338</v>
      </c>
      <c r="E17" s="91">
        <v>573.19546599496221</v>
      </c>
      <c r="F17" s="90">
        <v>568.01838790931993</v>
      </c>
      <c r="G17" s="90">
        <v>569.49583333333339</v>
      </c>
      <c r="H17" s="90">
        <v>580.82928571428579</v>
      </c>
      <c r="I17" s="90">
        <v>577.49395348837209</v>
      </c>
      <c r="J17" s="90">
        <v>574.97354260089696</v>
      </c>
      <c r="K17" s="91">
        <v>554.8201716738198</v>
      </c>
      <c r="L17" s="90">
        <v>550.97510729613737</v>
      </c>
      <c r="M17" s="90">
        <v>547.09187500000007</v>
      </c>
      <c r="N17" s="90">
        <v>544.58453713123095</v>
      </c>
      <c r="O17" s="90">
        <v>546.05834165834176</v>
      </c>
      <c r="P17" s="90">
        <v>556.01401401401404</v>
      </c>
      <c r="Q17" s="90">
        <v>563.81636726546901</v>
      </c>
      <c r="R17" s="90">
        <v>560.69931972789107</v>
      </c>
      <c r="S17" s="90">
        <v>562.70000000000005</v>
      </c>
      <c r="T17" s="34"/>
      <c r="U17" s="34"/>
      <c r="V17" s="34"/>
      <c r="W17" s="34"/>
      <c r="X17" s="34"/>
      <c r="Y17" s="34"/>
      <c r="Z17" s="34"/>
      <c r="AA17" s="34"/>
      <c r="AB17" s="34"/>
      <c r="AC17" s="34"/>
      <c r="AD17" s="34"/>
      <c r="AE17" s="34"/>
      <c r="AF17" s="34"/>
      <c r="AG17" s="34"/>
      <c r="AH17" s="7"/>
    </row>
    <row r="18" spans="2:35" x14ac:dyDescent="0.25">
      <c r="B18" s="66" t="s">
        <v>14</v>
      </c>
      <c r="C18" s="90">
        <v>514.03193717277497</v>
      </c>
      <c r="D18" s="90">
        <v>521.85192802056554</v>
      </c>
      <c r="E18" s="91">
        <v>537.88513853904283</v>
      </c>
      <c r="F18" s="90">
        <v>534.30100755667502</v>
      </c>
      <c r="G18" s="90">
        <v>517.31250000000011</v>
      </c>
      <c r="H18" s="90">
        <v>523.9885714285715</v>
      </c>
      <c r="I18" s="90">
        <v>535.08883720930237</v>
      </c>
      <c r="J18" s="90">
        <v>517.07443946188346</v>
      </c>
      <c r="K18" s="91">
        <v>510.37575107296141</v>
      </c>
      <c r="L18" s="90">
        <v>503.36416309012884</v>
      </c>
      <c r="M18" s="90">
        <v>503.28500000000003</v>
      </c>
      <c r="N18" s="90">
        <v>497.9426246185148</v>
      </c>
      <c r="O18" s="90">
        <v>484.35564435564436</v>
      </c>
      <c r="P18" s="90">
        <v>511.06866866866864</v>
      </c>
      <c r="Q18" s="90">
        <v>519.32115768463075</v>
      </c>
      <c r="R18" s="90">
        <v>512.14771622934882</v>
      </c>
      <c r="S18" s="90">
        <v>523.29999999999995</v>
      </c>
      <c r="T18" s="7"/>
      <c r="U18" s="7"/>
      <c r="V18" s="7"/>
      <c r="W18" s="7"/>
      <c r="X18" s="7"/>
      <c r="Y18" s="7"/>
      <c r="Z18" s="7"/>
      <c r="AA18" s="7"/>
      <c r="AB18" s="7"/>
      <c r="AC18" s="7"/>
      <c r="AD18" s="7"/>
      <c r="AE18" s="7"/>
      <c r="AF18" s="7"/>
      <c r="AG18" s="7"/>
      <c r="AH18" s="7"/>
    </row>
    <row r="19" spans="2:35" x14ac:dyDescent="0.25">
      <c r="B19" s="69" t="s">
        <v>67</v>
      </c>
      <c r="C19" s="90">
        <v>578.32041884816749</v>
      </c>
      <c r="D19" s="90">
        <v>584.17069408740372</v>
      </c>
      <c r="E19" s="91">
        <v>592.57632241813599</v>
      </c>
      <c r="F19" s="90">
        <v>588.85944584382867</v>
      </c>
      <c r="G19" s="90">
        <v>591.06666666666683</v>
      </c>
      <c r="H19" s="90">
        <v>601.15642857142871</v>
      </c>
      <c r="I19" s="90">
        <v>598.69651162790694</v>
      </c>
      <c r="J19" s="90">
        <v>589.03475336322867</v>
      </c>
      <c r="K19" s="91">
        <v>566.24227467811158</v>
      </c>
      <c r="L19" s="90">
        <v>563.52811158798283</v>
      </c>
      <c r="M19" s="90">
        <v>555.65562499999999</v>
      </c>
      <c r="N19" s="90">
        <v>554.77070193285863</v>
      </c>
      <c r="O19" s="90">
        <v>545.7424575424576</v>
      </c>
      <c r="P19" s="90">
        <v>556.11951951951949</v>
      </c>
      <c r="Q19" s="90">
        <v>566.55129740518964</v>
      </c>
      <c r="R19" s="90">
        <v>563.36248785228372</v>
      </c>
      <c r="S19" s="90">
        <v>569</v>
      </c>
      <c r="T19" s="7"/>
      <c r="U19" s="7"/>
      <c r="V19" s="7"/>
      <c r="W19" s="7"/>
      <c r="X19" s="7"/>
      <c r="Y19" s="7"/>
      <c r="Z19" s="7"/>
      <c r="AA19" s="7"/>
      <c r="AB19" s="7"/>
      <c r="AC19" s="2"/>
      <c r="AD19" s="2"/>
    </row>
    <row r="20" spans="2:35" x14ac:dyDescent="0.25">
      <c r="B20" s="92"/>
      <c r="C20" s="93"/>
      <c r="D20" s="93"/>
      <c r="E20" s="93"/>
      <c r="F20" s="93"/>
      <c r="G20" s="93"/>
      <c r="H20" s="93"/>
      <c r="I20" s="93"/>
      <c r="J20" s="93"/>
      <c r="K20" s="93"/>
      <c r="L20" s="93"/>
      <c r="M20" s="93"/>
      <c r="N20" s="93"/>
      <c r="O20" s="94"/>
      <c r="P20" s="94"/>
      <c r="Q20" s="94"/>
      <c r="R20" s="94"/>
      <c r="S20" s="94"/>
      <c r="AB20" s="2"/>
      <c r="AC20" s="2"/>
      <c r="AD20" s="2"/>
    </row>
    <row r="21" spans="2:35" x14ac:dyDescent="0.25">
      <c r="B21" s="95"/>
      <c r="C21" s="94"/>
      <c r="D21" s="94"/>
      <c r="E21" s="94"/>
      <c r="F21" s="94"/>
      <c r="G21" s="94"/>
      <c r="H21" s="94"/>
      <c r="I21" s="94"/>
      <c r="J21" s="94"/>
      <c r="K21" s="94"/>
      <c r="L21" s="94"/>
      <c r="M21" s="94"/>
      <c r="N21" s="94"/>
      <c r="O21" s="94"/>
      <c r="P21" s="94"/>
      <c r="Q21" s="94"/>
      <c r="R21" s="94"/>
      <c r="S21" s="94"/>
    </row>
    <row r="22" spans="2:35" ht="18" x14ac:dyDescent="0.35">
      <c r="B22" s="60" t="s">
        <v>16</v>
      </c>
      <c r="C22" s="61"/>
      <c r="D22" s="61"/>
      <c r="E22" s="61"/>
      <c r="F22" s="61"/>
      <c r="G22" s="61"/>
      <c r="H22" s="61"/>
      <c r="I22" s="61"/>
      <c r="J22" s="61"/>
      <c r="K22" s="61"/>
      <c r="L22" s="61"/>
      <c r="M22" s="61"/>
      <c r="N22" s="61"/>
      <c r="O22" s="61"/>
      <c r="P22" s="61"/>
      <c r="Q22" s="61"/>
      <c r="R22" s="61"/>
      <c r="S22" s="61"/>
    </row>
    <row r="23" spans="2:35" x14ac:dyDescent="0.25">
      <c r="B23" s="62"/>
      <c r="C23" s="61"/>
      <c r="D23" s="61"/>
      <c r="E23" s="61"/>
      <c r="F23" s="61"/>
      <c r="G23" s="61"/>
      <c r="H23" s="61"/>
      <c r="I23" s="61"/>
      <c r="J23" s="61"/>
      <c r="K23" s="61"/>
      <c r="L23" s="61"/>
      <c r="M23" s="61"/>
      <c r="N23" s="61"/>
      <c r="O23" s="61"/>
      <c r="P23" s="61"/>
      <c r="Q23" s="61"/>
      <c r="R23" s="61"/>
      <c r="S23" s="61"/>
    </row>
    <row r="24" spans="2:35" ht="15.6" x14ac:dyDescent="0.3">
      <c r="B24" s="137" t="s">
        <v>68</v>
      </c>
      <c r="C24" s="73"/>
      <c r="D24" s="73"/>
      <c r="E24" s="73"/>
      <c r="F24" s="73"/>
      <c r="G24" s="73"/>
      <c r="H24" s="73"/>
      <c r="I24" s="73"/>
      <c r="J24" s="73"/>
      <c r="K24" s="73"/>
      <c r="L24" s="73"/>
      <c r="M24" s="73"/>
      <c r="N24" s="73"/>
      <c r="O24" s="73"/>
      <c r="P24" s="73"/>
      <c r="Q24" s="73"/>
      <c r="R24" s="73"/>
      <c r="S24" s="73"/>
    </row>
    <row r="25" spans="2:35" x14ac:dyDescent="0.25">
      <c r="B25" s="74"/>
      <c r="C25" s="73"/>
      <c r="D25" s="73"/>
      <c r="E25" s="73"/>
      <c r="F25" s="73"/>
      <c r="G25" s="73"/>
      <c r="H25" s="73"/>
      <c r="I25" s="73"/>
      <c r="J25" s="73"/>
      <c r="K25" s="73"/>
      <c r="L25" s="73"/>
      <c r="M25" s="73"/>
      <c r="N25" s="73"/>
      <c r="O25" s="73"/>
      <c r="P25" s="73"/>
      <c r="Q25" s="73"/>
      <c r="R25" s="73"/>
      <c r="S25" s="73"/>
    </row>
    <row r="26" spans="2:35" x14ac:dyDescent="0.25">
      <c r="B26" s="74"/>
      <c r="C26" s="89">
        <v>2004</v>
      </c>
      <c r="D26" s="89">
        <v>2005</v>
      </c>
      <c r="E26" s="96" t="s">
        <v>60</v>
      </c>
      <c r="F26" s="89">
        <v>2006</v>
      </c>
      <c r="G26" s="89">
        <v>2007</v>
      </c>
      <c r="H26" s="89">
        <v>2008</v>
      </c>
      <c r="I26" s="89">
        <v>2009</v>
      </c>
      <c r="J26" s="89">
        <v>2010</v>
      </c>
      <c r="K26" s="96" t="s">
        <v>61</v>
      </c>
      <c r="L26" s="89">
        <v>2011</v>
      </c>
      <c r="M26" s="89">
        <v>2012</v>
      </c>
      <c r="N26" s="89">
        <v>2013</v>
      </c>
      <c r="O26" s="89">
        <v>2014</v>
      </c>
      <c r="P26" s="89">
        <v>2015</v>
      </c>
      <c r="Q26" s="89">
        <v>2016</v>
      </c>
      <c r="R26" s="89">
        <v>2017</v>
      </c>
      <c r="S26" s="89">
        <v>2018</v>
      </c>
    </row>
    <row r="27" spans="2:35" x14ac:dyDescent="0.25">
      <c r="B27" s="66" t="s">
        <v>3</v>
      </c>
      <c r="C27" s="90">
        <v>566.45602094240837</v>
      </c>
      <c r="D27" s="90">
        <v>572.92622107969157</v>
      </c>
      <c r="E27" s="91">
        <v>580.49647355163734</v>
      </c>
      <c r="F27" s="90">
        <v>579.83274559193956</v>
      </c>
      <c r="G27" s="90">
        <v>567.30000000000007</v>
      </c>
      <c r="H27" s="90">
        <v>583.46428571428567</v>
      </c>
      <c r="I27" s="90">
        <v>583.74441860465117</v>
      </c>
      <c r="J27" s="90">
        <v>573.20112107623322</v>
      </c>
      <c r="K27" s="91">
        <v>547.58240343347643</v>
      </c>
      <c r="L27" s="90">
        <v>549.73111587982828</v>
      </c>
      <c r="M27" s="90">
        <v>538.19875000000002</v>
      </c>
      <c r="N27" s="90">
        <v>543.4050864699899</v>
      </c>
      <c r="O27" s="90">
        <v>541.84655344655357</v>
      </c>
      <c r="P27" s="90">
        <v>551.89929929929929</v>
      </c>
      <c r="Q27" s="90">
        <v>552.66626746506984</v>
      </c>
      <c r="R27" s="90">
        <v>555.6802721088435</v>
      </c>
      <c r="S27" s="90">
        <v>551.29999999999995</v>
      </c>
      <c r="T27" s="14"/>
      <c r="U27" s="14"/>
      <c r="V27" s="14"/>
      <c r="W27" s="14"/>
      <c r="X27" s="14"/>
      <c r="Y27" s="14"/>
      <c r="Z27" s="14"/>
      <c r="AA27" s="14"/>
      <c r="AB27" s="14"/>
      <c r="AC27" s="14"/>
      <c r="AD27" s="14"/>
      <c r="AE27" s="14"/>
      <c r="AF27" s="14"/>
      <c r="AG27" s="14"/>
      <c r="AH27" s="14"/>
      <c r="AI27" s="14"/>
    </row>
    <row r="28" spans="2:35" x14ac:dyDescent="0.25">
      <c r="B28" s="66" t="s">
        <v>4</v>
      </c>
      <c r="C28" s="90">
        <v>604.25654450261777</v>
      </c>
      <c r="D28" s="90">
        <v>607.87892030848332</v>
      </c>
      <c r="E28" s="91">
        <v>615.54130982367758</v>
      </c>
      <c r="F28" s="90">
        <v>612.35541561712841</v>
      </c>
      <c r="G28" s="90">
        <v>618.83750000000009</v>
      </c>
      <c r="H28" s="90">
        <v>620.73071428571438</v>
      </c>
      <c r="I28" s="90">
        <v>610.70720930232562</v>
      </c>
      <c r="J28" s="90">
        <v>595.76995515695069</v>
      </c>
      <c r="K28" s="91">
        <v>563.64120171673824</v>
      </c>
      <c r="L28" s="90">
        <v>563.64120171673824</v>
      </c>
      <c r="M28" s="90">
        <v>559.27875000000006</v>
      </c>
      <c r="N28" s="90">
        <v>557.55849440488305</v>
      </c>
      <c r="O28" s="90">
        <v>550.16483516483515</v>
      </c>
      <c r="P28" s="90">
        <v>559.70670670670677</v>
      </c>
      <c r="Q28" s="90">
        <v>571.17964071856295</v>
      </c>
      <c r="R28" s="90">
        <v>564.48921282798835</v>
      </c>
      <c r="S28" s="90">
        <v>571.9</v>
      </c>
      <c r="T28" s="14"/>
      <c r="U28" s="14"/>
      <c r="V28" s="14"/>
      <c r="W28" s="14"/>
      <c r="X28" s="14"/>
      <c r="Y28" s="14"/>
      <c r="Z28" s="14"/>
      <c r="AA28" s="14"/>
      <c r="AB28" s="14"/>
      <c r="AC28" s="14"/>
      <c r="AD28" s="14"/>
      <c r="AE28" s="14"/>
      <c r="AF28" s="14"/>
      <c r="AG28" s="14"/>
      <c r="AH28" s="14"/>
      <c r="AI28" s="14"/>
    </row>
    <row r="29" spans="2:35" x14ac:dyDescent="0.25">
      <c r="B29" s="68" t="s">
        <v>5</v>
      </c>
      <c r="C29" s="90">
        <v>592.66806282722519</v>
      </c>
      <c r="D29" s="90">
        <v>594.19588688946021</v>
      </c>
      <c r="E29" s="91">
        <v>605.98362720403031</v>
      </c>
      <c r="F29" s="90">
        <v>602.79773299748115</v>
      </c>
      <c r="G29" s="90">
        <v>607.08333333333337</v>
      </c>
      <c r="H29" s="90">
        <v>608.93595238095236</v>
      </c>
      <c r="I29" s="90">
        <v>603.10860465116286</v>
      </c>
      <c r="J29" s="90">
        <v>590.8071748878923</v>
      </c>
      <c r="K29" s="91">
        <v>567.59935622317596</v>
      </c>
      <c r="L29" s="90">
        <v>565.45064377682399</v>
      </c>
      <c r="M29" s="90">
        <v>552.91083333333336</v>
      </c>
      <c r="N29" s="90">
        <v>557.12960325534084</v>
      </c>
      <c r="O29" s="90">
        <v>545.53186813186824</v>
      </c>
      <c r="P29" s="90">
        <v>553.48188188188192</v>
      </c>
      <c r="Q29" s="90">
        <v>568.86546906187618</v>
      </c>
      <c r="R29" s="90">
        <v>559.06044703595717</v>
      </c>
      <c r="S29" s="90">
        <v>560.1</v>
      </c>
      <c r="T29" s="14"/>
      <c r="U29" s="14"/>
      <c r="V29" s="14"/>
      <c r="W29" s="14"/>
      <c r="X29" s="14"/>
      <c r="Y29" s="14"/>
      <c r="Z29" s="14"/>
      <c r="AA29" s="14"/>
      <c r="AB29" s="14"/>
      <c r="AC29" s="14"/>
      <c r="AD29" s="14"/>
      <c r="AE29" s="14"/>
      <c r="AF29" s="14"/>
      <c r="AG29" s="14"/>
      <c r="AH29" s="14"/>
      <c r="AI29" s="14"/>
    </row>
    <row r="30" spans="2:35" x14ac:dyDescent="0.25">
      <c r="B30" s="66" t="s">
        <v>6</v>
      </c>
      <c r="C30" s="90">
        <v>606.04999999999995</v>
      </c>
      <c r="D30" s="90">
        <v>616.2784061696658</v>
      </c>
      <c r="E30" s="91">
        <v>624.43526448362718</v>
      </c>
      <c r="F30" s="90">
        <v>621.64760705289677</v>
      </c>
      <c r="G30" s="90">
        <v>614.31666666666672</v>
      </c>
      <c r="H30" s="90">
        <v>621.2326190476191</v>
      </c>
      <c r="I30" s="90">
        <v>617.08023255813953</v>
      </c>
      <c r="J30" s="90">
        <v>605.81367713004488</v>
      </c>
      <c r="K30" s="91">
        <v>579.36072961373384</v>
      </c>
      <c r="L30" s="90">
        <v>575.5156652360514</v>
      </c>
      <c r="M30" s="90">
        <v>571.79499999999996</v>
      </c>
      <c r="N30" s="90">
        <v>564.63519837232968</v>
      </c>
      <c r="O30" s="90">
        <v>554.90309690309698</v>
      </c>
      <c r="P30" s="90">
        <v>570.36276276276283</v>
      </c>
      <c r="Q30" s="90">
        <v>577.70139720558893</v>
      </c>
      <c r="R30" s="90">
        <v>572.37628765792022</v>
      </c>
      <c r="S30" s="90">
        <v>574.9</v>
      </c>
      <c r="T30" s="14"/>
      <c r="U30" s="14"/>
      <c r="V30" s="14"/>
      <c r="W30" s="14"/>
      <c r="X30" s="14"/>
      <c r="Y30" s="14"/>
      <c r="Z30" s="14"/>
      <c r="AA30" s="14"/>
      <c r="AB30" s="14"/>
      <c r="AC30" s="14"/>
      <c r="AD30" s="14"/>
      <c r="AE30" s="14"/>
      <c r="AF30" s="14"/>
      <c r="AG30" s="14"/>
      <c r="AH30" s="14"/>
      <c r="AI30" s="14"/>
    </row>
    <row r="31" spans="2:35" x14ac:dyDescent="0.25">
      <c r="B31" s="66" t="s">
        <v>7</v>
      </c>
      <c r="C31" s="90">
        <v>595.15130890052353</v>
      </c>
      <c r="D31" s="90">
        <v>601.51156812339343</v>
      </c>
      <c r="E31" s="91">
        <v>609.4350125944585</v>
      </c>
      <c r="F31" s="90">
        <v>606.24911838790933</v>
      </c>
      <c r="G31" s="90">
        <v>605.14583333333337</v>
      </c>
      <c r="H31" s="90">
        <v>612.70023809523821</v>
      </c>
      <c r="I31" s="90">
        <v>601.63790697674415</v>
      </c>
      <c r="J31" s="90">
        <v>594.94282511210758</v>
      </c>
      <c r="K31" s="91">
        <v>569.86115879828321</v>
      </c>
      <c r="L31" s="90">
        <v>566.69463519313308</v>
      </c>
      <c r="M31" s="90">
        <v>558.62</v>
      </c>
      <c r="N31" s="90">
        <v>566.24354018311294</v>
      </c>
      <c r="O31" s="90">
        <v>547.11128871128881</v>
      </c>
      <c r="P31" s="90">
        <v>564.24344344344343</v>
      </c>
      <c r="Q31" s="90">
        <v>577.91177644710581</v>
      </c>
      <c r="R31" s="90">
        <v>574.22001943634598</v>
      </c>
      <c r="S31" s="90">
        <v>578.5</v>
      </c>
      <c r="T31" s="14"/>
      <c r="U31" s="14"/>
      <c r="V31" s="14"/>
      <c r="W31" s="14"/>
      <c r="X31" s="14"/>
      <c r="Y31" s="14"/>
      <c r="Z31" s="14"/>
      <c r="AA31" s="14"/>
      <c r="AB31" s="14"/>
      <c r="AC31" s="14"/>
      <c r="AD31" s="14"/>
      <c r="AE31" s="14"/>
      <c r="AF31" s="14"/>
      <c r="AG31" s="14"/>
      <c r="AH31" s="14"/>
      <c r="AI31" s="14"/>
    </row>
    <row r="32" spans="2:35" x14ac:dyDescent="0.25">
      <c r="B32" s="66" t="s">
        <v>8</v>
      </c>
      <c r="C32" s="90">
        <v>680.40942408376952</v>
      </c>
      <c r="D32" s="90">
        <v>676.02313624678675</v>
      </c>
      <c r="E32" s="91">
        <v>690.80806045340046</v>
      </c>
      <c r="F32" s="90">
        <v>686.29471032745596</v>
      </c>
      <c r="G32" s="90">
        <v>684.71250000000009</v>
      </c>
      <c r="H32" s="90">
        <v>689.99357142857139</v>
      </c>
      <c r="I32" s="90">
        <v>693.55651162790696</v>
      </c>
      <c r="J32" s="90">
        <v>678.36479820627812</v>
      </c>
      <c r="K32" s="91">
        <v>650.15515021459225</v>
      </c>
      <c r="L32" s="90">
        <v>648.23261802575109</v>
      </c>
      <c r="M32" s="90">
        <v>637.23083333333341</v>
      </c>
      <c r="N32" s="90">
        <v>637.43947100712114</v>
      </c>
      <c r="O32" s="90">
        <v>616.71108891108906</v>
      </c>
      <c r="P32" s="90">
        <v>628.6018018018018</v>
      </c>
      <c r="Q32" s="90">
        <v>645.1279441117764</v>
      </c>
      <c r="R32" s="90">
        <v>637.93119533527693</v>
      </c>
      <c r="S32" s="90">
        <v>639.79999999999995</v>
      </c>
      <c r="T32" s="14"/>
      <c r="U32" s="14"/>
      <c r="V32" s="14"/>
      <c r="W32" s="14"/>
      <c r="X32" s="14"/>
      <c r="Y32" s="14"/>
      <c r="Z32" s="14"/>
      <c r="AA32" s="14"/>
      <c r="AB32" s="14"/>
      <c r="AC32" s="14"/>
      <c r="AD32" s="14"/>
      <c r="AE32" s="14"/>
      <c r="AF32" s="14"/>
      <c r="AG32" s="14"/>
      <c r="AH32" s="14"/>
      <c r="AI32" s="14"/>
    </row>
    <row r="33" spans="2:35" x14ac:dyDescent="0.25">
      <c r="B33" s="66" t="s">
        <v>9</v>
      </c>
      <c r="C33" s="90">
        <v>760.97696335078535</v>
      </c>
      <c r="D33" s="90">
        <v>778.84910025706938</v>
      </c>
      <c r="E33" s="91">
        <v>767.00403022670014</v>
      </c>
      <c r="F33" s="90">
        <v>765.67657430730469</v>
      </c>
      <c r="G33" s="90">
        <v>774.48333333333346</v>
      </c>
      <c r="H33" s="90">
        <v>791.50380952380942</v>
      </c>
      <c r="I33" s="90">
        <v>786.21046511627912</v>
      </c>
      <c r="J33" s="90">
        <v>762.61390134529154</v>
      </c>
      <c r="K33" s="91">
        <v>733.95493562231763</v>
      </c>
      <c r="L33" s="90">
        <v>736.89527896995708</v>
      </c>
      <c r="M33" s="90">
        <v>714.85354166666673</v>
      </c>
      <c r="N33" s="90">
        <v>702.73814852492376</v>
      </c>
      <c r="O33" s="90">
        <v>696.20859140859159</v>
      </c>
      <c r="P33" s="90">
        <v>705.83183183183189</v>
      </c>
      <c r="Q33" s="90">
        <v>710.34550898203588</v>
      </c>
      <c r="R33" s="90">
        <v>717.00680272108843</v>
      </c>
      <c r="S33" s="90">
        <v>719.7</v>
      </c>
      <c r="T33" s="14"/>
      <c r="U33" s="14"/>
      <c r="V33" s="14"/>
      <c r="W33" s="14"/>
      <c r="X33" s="14"/>
      <c r="Y33" s="14"/>
      <c r="Z33" s="14"/>
      <c r="AA33" s="14"/>
      <c r="AB33" s="14"/>
      <c r="AC33" s="14"/>
      <c r="AD33" s="14"/>
      <c r="AE33" s="14"/>
      <c r="AF33" s="14"/>
      <c r="AG33" s="14"/>
      <c r="AH33" s="14"/>
      <c r="AI33" s="14"/>
    </row>
    <row r="34" spans="2:35" x14ac:dyDescent="0.25">
      <c r="B34" s="66" t="s">
        <v>10</v>
      </c>
      <c r="C34" s="90">
        <v>712.27774869109942</v>
      </c>
      <c r="D34" s="90">
        <v>708.80822622107985</v>
      </c>
      <c r="E34" s="91">
        <v>726.64937027707799</v>
      </c>
      <c r="F34" s="90">
        <v>723.72896725440808</v>
      </c>
      <c r="G34" s="90">
        <v>726.5625</v>
      </c>
      <c r="H34" s="90">
        <v>736.92166666666662</v>
      </c>
      <c r="I34" s="90">
        <v>722.11255813953494</v>
      </c>
      <c r="J34" s="90">
        <v>714.28587443946185</v>
      </c>
      <c r="K34" s="91">
        <v>686.90944206008578</v>
      </c>
      <c r="L34" s="90">
        <v>690.64141630901293</v>
      </c>
      <c r="M34" s="90">
        <v>673.3522916666667</v>
      </c>
      <c r="N34" s="90">
        <v>662.31515768056977</v>
      </c>
      <c r="O34" s="90">
        <v>653.88011988011988</v>
      </c>
      <c r="P34" s="90">
        <v>660.88648648648643</v>
      </c>
      <c r="Q34" s="90">
        <v>668.16447105788427</v>
      </c>
      <c r="R34" s="90">
        <v>666.91875607385805</v>
      </c>
      <c r="S34" s="90">
        <v>670.79999999999984</v>
      </c>
      <c r="T34" s="14"/>
      <c r="U34" s="14"/>
      <c r="V34" s="14"/>
      <c r="W34" s="14"/>
      <c r="X34" s="14"/>
      <c r="Y34" s="14"/>
      <c r="Z34" s="14"/>
      <c r="AA34" s="14"/>
      <c r="AB34" s="14"/>
      <c r="AC34" s="14"/>
      <c r="AD34" s="14"/>
      <c r="AE34" s="14"/>
      <c r="AF34" s="14"/>
      <c r="AG34" s="14"/>
      <c r="AH34" s="14"/>
      <c r="AI34" s="14"/>
    </row>
    <row r="35" spans="2:35" x14ac:dyDescent="0.25">
      <c r="B35" s="66" t="s">
        <v>11</v>
      </c>
      <c r="C35" s="90">
        <v>611.84424083769636</v>
      </c>
      <c r="D35" s="90">
        <v>610.99485861182518</v>
      </c>
      <c r="E35" s="91">
        <v>623.24055415617124</v>
      </c>
      <c r="F35" s="90">
        <v>619.65642317380355</v>
      </c>
      <c r="G35" s="90">
        <v>618.83750000000009</v>
      </c>
      <c r="H35" s="90">
        <v>626.12619047619057</v>
      </c>
      <c r="I35" s="90">
        <v>625.41418604651165</v>
      </c>
      <c r="J35" s="90">
        <v>607.58609865470862</v>
      </c>
      <c r="K35" s="91">
        <v>586.37231759656652</v>
      </c>
      <c r="L35" s="90">
        <v>586.25922746781112</v>
      </c>
      <c r="M35" s="90">
        <v>569.16</v>
      </c>
      <c r="N35" s="90">
        <v>569.56744659206527</v>
      </c>
      <c r="O35" s="90">
        <v>565.01138861138872</v>
      </c>
      <c r="P35" s="90">
        <v>568.67467467467475</v>
      </c>
      <c r="Q35" s="90">
        <v>586.74770459081833</v>
      </c>
      <c r="R35" s="90">
        <v>588.8674441205053</v>
      </c>
      <c r="S35" s="90">
        <v>583</v>
      </c>
      <c r="T35" s="14"/>
      <c r="U35" s="14"/>
      <c r="V35" s="14"/>
      <c r="W35" s="14"/>
      <c r="X35" s="14"/>
      <c r="Y35" s="14"/>
      <c r="Z35" s="14"/>
      <c r="AA35" s="14"/>
      <c r="AB35" s="14"/>
      <c r="AC35" s="14"/>
      <c r="AD35" s="14"/>
      <c r="AE35" s="14"/>
      <c r="AF35" s="14"/>
      <c r="AG35" s="14"/>
      <c r="AH35" s="14"/>
      <c r="AI35" s="14"/>
    </row>
    <row r="36" spans="2:35" x14ac:dyDescent="0.25">
      <c r="B36" s="66" t="s">
        <v>12</v>
      </c>
      <c r="C36" s="90">
        <v>579.28612565445019</v>
      </c>
      <c r="D36" s="90">
        <v>586.47377892030852</v>
      </c>
      <c r="E36" s="91">
        <v>595.62947103274564</v>
      </c>
      <c r="F36" s="90">
        <v>593.77103274559192</v>
      </c>
      <c r="G36" s="90">
        <v>580.99166666666679</v>
      </c>
      <c r="H36" s="90">
        <v>591.49476190476184</v>
      </c>
      <c r="I36" s="90">
        <v>596.0002325581396</v>
      </c>
      <c r="J36" s="90">
        <v>579.10919282511213</v>
      </c>
      <c r="K36" s="91">
        <v>556.85579399141625</v>
      </c>
      <c r="L36" s="90">
        <v>554.1416309012875</v>
      </c>
      <c r="M36" s="90">
        <v>540.39458333333334</v>
      </c>
      <c r="N36" s="90">
        <v>550.37456765005084</v>
      </c>
      <c r="O36" s="90">
        <v>538.68771228771243</v>
      </c>
      <c r="P36" s="90">
        <v>546.30750750750747</v>
      </c>
      <c r="Q36" s="90">
        <v>564.44750499001998</v>
      </c>
      <c r="R36" s="90">
        <v>549.63692905733728</v>
      </c>
      <c r="S36" s="90">
        <v>551.9</v>
      </c>
      <c r="T36" s="14"/>
      <c r="U36" s="14"/>
      <c r="V36" s="14"/>
      <c r="W36" s="14"/>
      <c r="X36" s="14"/>
      <c r="Y36" s="14"/>
      <c r="Z36" s="14"/>
      <c r="AA36" s="14"/>
      <c r="AB36" s="14"/>
      <c r="AC36" s="14"/>
      <c r="AD36" s="14"/>
      <c r="AE36" s="14"/>
      <c r="AF36" s="14"/>
      <c r="AG36" s="14"/>
      <c r="AH36" s="14"/>
      <c r="AI36" s="14"/>
    </row>
    <row r="37" spans="2:35" x14ac:dyDescent="0.25">
      <c r="B37" s="66" t="s">
        <v>13</v>
      </c>
      <c r="C37" s="90">
        <v>589.21910994764403</v>
      </c>
      <c r="D37" s="90">
        <v>604.89845758354761</v>
      </c>
      <c r="E37" s="91">
        <v>618.3289672544081</v>
      </c>
      <c r="F37" s="90">
        <v>615.01032745591942</v>
      </c>
      <c r="G37" s="90">
        <v>621.16250000000002</v>
      </c>
      <c r="H37" s="90">
        <v>633.65476190476193</v>
      </c>
      <c r="I37" s="90">
        <v>624.80139534883722</v>
      </c>
      <c r="J37" s="90">
        <v>616.44820627802699</v>
      </c>
      <c r="K37" s="91">
        <v>587.84248927038618</v>
      </c>
      <c r="L37" s="90">
        <v>587.6163090128756</v>
      </c>
      <c r="M37" s="90">
        <v>587.60500000000013</v>
      </c>
      <c r="N37" s="90">
        <v>585.86531027466935</v>
      </c>
      <c r="O37" s="90">
        <v>587.01798201798204</v>
      </c>
      <c r="P37" s="90">
        <v>592.41341341341342</v>
      </c>
      <c r="Q37" s="90">
        <v>598.94970059880245</v>
      </c>
      <c r="R37" s="90">
        <v>594.50106899902823</v>
      </c>
      <c r="S37" s="90">
        <v>599</v>
      </c>
      <c r="T37" s="14"/>
      <c r="U37" s="14"/>
      <c r="V37" s="14"/>
      <c r="W37" s="14"/>
      <c r="X37" s="14"/>
      <c r="Y37" s="14"/>
      <c r="Z37" s="14"/>
      <c r="AA37" s="14"/>
      <c r="AB37" s="14"/>
      <c r="AC37" s="14"/>
      <c r="AD37" s="14"/>
      <c r="AE37" s="14"/>
      <c r="AF37" s="14"/>
      <c r="AG37" s="14"/>
      <c r="AH37" s="14"/>
      <c r="AI37" s="14"/>
    </row>
    <row r="38" spans="2:35" x14ac:dyDescent="0.25">
      <c r="B38" s="66" t="s">
        <v>14</v>
      </c>
      <c r="C38" s="90">
        <v>553.2120418848167</v>
      </c>
      <c r="D38" s="90">
        <v>554.7724935732648</v>
      </c>
      <c r="E38" s="91">
        <v>563.50503778337531</v>
      </c>
      <c r="F38" s="90">
        <v>559.9209068010075</v>
      </c>
      <c r="G38" s="90">
        <v>544.69583333333333</v>
      </c>
      <c r="H38" s="90">
        <v>552.47166666666669</v>
      </c>
      <c r="I38" s="90">
        <v>563.76744186046517</v>
      </c>
      <c r="J38" s="90">
        <v>538.57982062780275</v>
      </c>
      <c r="K38" s="91">
        <v>524.85128755364815</v>
      </c>
      <c r="L38" s="90">
        <v>522.58948497854078</v>
      </c>
      <c r="M38" s="90">
        <v>524.47479166666665</v>
      </c>
      <c r="N38" s="90">
        <v>513.70437436419138</v>
      </c>
      <c r="O38" s="90">
        <v>496.67512487512488</v>
      </c>
      <c r="P38" s="90">
        <v>525.62842842842838</v>
      </c>
      <c r="Q38" s="90">
        <v>529.4193612774452</v>
      </c>
      <c r="R38" s="90">
        <v>526.89757045675412</v>
      </c>
      <c r="S38" s="90">
        <v>535.5</v>
      </c>
      <c r="T38" s="14"/>
      <c r="U38" s="14"/>
      <c r="V38" s="14"/>
      <c r="W38" s="14"/>
      <c r="X38" s="14"/>
      <c r="Y38" s="14"/>
      <c r="Z38" s="14"/>
      <c r="AA38" s="14"/>
      <c r="AB38" s="14"/>
      <c r="AC38" s="14"/>
      <c r="AD38" s="14"/>
      <c r="AE38" s="14"/>
      <c r="AF38" s="14"/>
      <c r="AG38" s="14"/>
      <c r="AH38" s="14"/>
      <c r="AI38" s="14"/>
    </row>
    <row r="39" spans="2:35" x14ac:dyDescent="0.25">
      <c r="B39" s="69" t="s">
        <v>67</v>
      </c>
      <c r="C39" s="90">
        <v>634.6073298429319</v>
      </c>
      <c r="D39" s="90">
        <v>638.08997429305919</v>
      </c>
      <c r="E39" s="91">
        <v>646.60377833753148</v>
      </c>
      <c r="F39" s="90">
        <v>642.88690176322416</v>
      </c>
      <c r="G39" s="90">
        <v>643.63750000000016</v>
      </c>
      <c r="H39" s="90">
        <v>654.98571428571427</v>
      </c>
      <c r="I39" s="90">
        <v>650.78372093023256</v>
      </c>
      <c r="J39" s="90">
        <v>635.23587443946201</v>
      </c>
      <c r="K39" s="91">
        <v>608.99034334763951</v>
      </c>
      <c r="L39" s="90">
        <v>608.65107296137342</v>
      </c>
      <c r="M39" s="90">
        <v>599.46249999999998</v>
      </c>
      <c r="N39" s="90">
        <v>596.37314343845378</v>
      </c>
      <c r="O39" s="90">
        <v>588.17622377622388</v>
      </c>
      <c r="P39" s="90">
        <v>598.42722722722726</v>
      </c>
      <c r="Q39" s="90">
        <v>607.47005988023955</v>
      </c>
      <c r="R39" s="90">
        <v>605.2561710398445</v>
      </c>
      <c r="S39" s="90">
        <v>609</v>
      </c>
      <c r="T39" s="14"/>
      <c r="U39" s="14"/>
      <c r="V39" s="14"/>
      <c r="W39" s="14"/>
      <c r="X39" s="14"/>
      <c r="Y39" s="14"/>
      <c r="Z39" s="14"/>
      <c r="AA39" s="14"/>
      <c r="AB39" s="14"/>
      <c r="AC39" s="14"/>
      <c r="AD39" s="14"/>
      <c r="AE39" s="14"/>
      <c r="AF39" s="14"/>
      <c r="AG39" s="14"/>
      <c r="AH39" s="14"/>
    </row>
    <row r="40" spans="2:35" x14ac:dyDescent="0.25">
      <c r="B40" s="11"/>
      <c r="C40" s="17"/>
      <c r="D40" s="17"/>
      <c r="E40" s="17"/>
      <c r="F40" s="17"/>
      <c r="G40" s="17"/>
      <c r="H40" s="17"/>
      <c r="I40" s="17"/>
      <c r="J40" s="17"/>
      <c r="K40" s="17"/>
      <c r="L40" s="17"/>
      <c r="M40" s="17"/>
      <c r="N40" s="17"/>
      <c r="O40" s="17"/>
      <c r="P40" s="17"/>
      <c r="Q40" s="17"/>
      <c r="R40" s="14"/>
      <c r="S40" s="14"/>
      <c r="T40" s="14"/>
      <c r="U40" s="14"/>
      <c r="V40" s="14"/>
      <c r="W40" s="14"/>
      <c r="X40" s="14"/>
      <c r="Y40" s="14"/>
      <c r="Z40" s="14"/>
      <c r="AA40" s="14"/>
      <c r="AB40" s="14"/>
      <c r="AC40" s="14"/>
      <c r="AD40" s="14"/>
      <c r="AE40" s="14"/>
      <c r="AF40" s="14"/>
      <c r="AG40" s="14"/>
      <c r="AH40" s="14"/>
    </row>
    <row r="41" spans="2:35" x14ac:dyDescent="0.25">
      <c r="B41" s="18"/>
      <c r="C41" s="5"/>
      <c r="D41" s="5"/>
      <c r="E41" s="5"/>
      <c r="F41" s="5"/>
      <c r="G41" s="5"/>
      <c r="H41" s="5"/>
      <c r="I41" s="5"/>
      <c r="J41" s="5"/>
      <c r="K41" s="5"/>
      <c r="L41" s="5"/>
      <c r="M41" s="5"/>
      <c r="N41" s="5"/>
      <c r="O41" s="5"/>
      <c r="P41" s="5"/>
      <c r="Q41" s="5"/>
      <c r="R41" s="5"/>
      <c r="S41" s="5"/>
    </row>
    <row r="42" spans="2:35" ht="18" x14ac:dyDescent="0.35">
      <c r="B42" s="60" t="s">
        <v>17</v>
      </c>
      <c r="C42" s="61"/>
      <c r="D42" s="61"/>
      <c r="E42" s="61"/>
      <c r="F42" s="61"/>
      <c r="G42" s="61"/>
      <c r="H42" s="61"/>
      <c r="I42" s="61"/>
      <c r="J42" s="61"/>
      <c r="K42" s="61"/>
      <c r="L42" s="61"/>
      <c r="M42" s="61"/>
      <c r="N42" s="61"/>
      <c r="O42" s="61"/>
      <c r="P42" s="61"/>
      <c r="Q42" s="61"/>
      <c r="R42" s="61"/>
      <c r="S42" s="61"/>
    </row>
    <row r="43" spans="2:35" x14ac:dyDescent="0.25">
      <c r="B43" s="62"/>
      <c r="C43" s="61"/>
      <c r="D43" s="61"/>
      <c r="E43" s="61"/>
      <c r="F43" s="61"/>
      <c r="G43" s="61"/>
      <c r="H43" s="61"/>
      <c r="I43" s="61"/>
      <c r="J43" s="61"/>
      <c r="K43" s="61"/>
      <c r="L43" s="61"/>
      <c r="M43" s="61"/>
      <c r="N43" s="61"/>
      <c r="O43" s="61"/>
      <c r="P43" s="61"/>
      <c r="Q43" s="61"/>
      <c r="R43" s="61"/>
      <c r="S43" s="61"/>
    </row>
    <row r="44" spans="2:35" ht="15.6" x14ac:dyDescent="0.3">
      <c r="B44" s="137" t="s">
        <v>69</v>
      </c>
      <c r="C44" s="73"/>
      <c r="D44" s="73"/>
      <c r="E44" s="73"/>
      <c r="F44" s="73"/>
      <c r="G44" s="73"/>
      <c r="H44" s="73"/>
      <c r="I44" s="73"/>
      <c r="J44" s="73"/>
      <c r="K44" s="73"/>
      <c r="L44" s="73"/>
      <c r="M44" s="73"/>
      <c r="N44" s="73"/>
      <c r="O44" s="73"/>
      <c r="P44" s="73"/>
      <c r="Q44" s="73"/>
      <c r="R44" s="73"/>
      <c r="S44" s="73"/>
    </row>
    <row r="45" spans="2:35" x14ac:dyDescent="0.25">
      <c r="B45" s="74"/>
      <c r="C45" s="73"/>
      <c r="D45" s="73"/>
      <c r="E45" s="73"/>
      <c r="F45" s="73"/>
      <c r="G45" s="73"/>
      <c r="H45" s="73"/>
      <c r="I45" s="73"/>
      <c r="J45" s="73"/>
      <c r="K45" s="73"/>
      <c r="L45" s="73"/>
      <c r="M45" s="73"/>
      <c r="N45" s="73"/>
      <c r="O45" s="73"/>
      <c r="P45" s="73"/>
      <c r="Q45" s="73"/>
      <c r="R45" s="73"/>
      <c r="S45" s="73"/>
    </row>
    <row r="46" spans="2:35" x14ac:dyDescent="0.25">
      <c r="B46" s="74"/>
      <c r="C46" s="89">
        <v>2004</v>
      </c>
      <c r="D46" s="89">
        <v>2005</v>
      </c>
      <c r="E46" s="96" t="s">
        <v>60</v>
      </c>
      <c r="F46" s="89">
        <v>2006</v>
      </c>
      <c r="G46" s="89">
        <v>2007</v>
      </c>
      <c r="H46" s="89">
        <v>2008</v>
      </c>
      <c r="I46" s="89">
        <v>2009</v>
      </c>
      <c r="J46" s="89">
        <v>2010</v>
      </c>
      <c r="K46" s="96" t="s">
        <v>61</v>
      </c>
      <c r="L46" s="89">
        <v>2011</v>
      </c>
      <c r="M46" s="89">
        <v>2012</v>
      </c>
      <c r="N46" s="89">
        <v>2013</v>
      </c>
      <c r="O46" s="89">
        <v>2014</v>
      </c>
      <c r="P46" s="89">
        <v>2015</v>
      </c>
      <c r="Q46" s="89">
        <v>2016</v>
      </c>
      <c r="R46" s="89">
        <v>2017</v>
      </c>
      <c r="S46" s="89">
        <v>2018</v>
      </c>
    </row>
    <row r="47" spans="2:35" x14ac:dyDescent="0.25">
      <c r="B47" s="66" t="s">
        <v>3</v>
      </c>
      <c r="C47" s="90">
        <v>436.91361256544496</v>
      </c>
      <c r="D47" s="90">
        <v>441.52699228791778</v>
      </c>
      <c r="E47" s="91">
        <v>445.91687657430731</v>
      </c>
      <c r="F47" s="90">
        <v>442.59508816120905</v>
      </c>
      <c r="G47" s="90">
        <v>446.04779411764707</v>
      </c>
      <c r="H47" s="90">
        <v>456.4130952380952</v>
      </c>
      <c r="I47" s="90">
        <v>472.66453488372093</v>
      </c>
      <c r="J47" s="90">
        <v>467.65358744394615</v>
      </c>
      <c r="K47" s="91">
        <v>464.22263948497857</v>
      </c>
      <c r="L47" s="90">
        <v>458.78916309012874</v>
      </c>
      <c r="M47" s="90">
        <v>445.62760416666669</v>
      </c>
      <c r="N47" s="90">
        <v>452.587487283825</v>
      </c>
      <c r="O47" s="90">
        <v>444.34365634365639</v>
      </c>
      <c r="P47" s="90">
        <v>452.83683683683682</v>
      </c>
      <c r="Q47" s="90">
        <v>461.27295409181636</v>
      </c>
      <c r="R47" s="90">
        <v>463.72837706511177</v>
      </c>
      <c r="S47" s="90">
        <v>458.2</v>
      </c>
      <c r="T47" s="14"/>
      <c r="U47" s="14"/>
      <c r="V47" s="14"/>
      <c r="W47" s="14"/>
      <c r="X47" s="14"/>
      <c r="Y47" s="14"/>
      <c r="Z47" s="14"/>
      <c r="AA47" s="14"/>
      <c r="AB47" s="14"/>
      <c r="AC47" s="14"/>
      <c r="AD47" s="14"/>
      <c r="AE47" s="14"/>
      <c r="AF47" s="14"/>
      <c r="AG47" s="14"/>
      <c r="AH47" s="14"/>
    </row>
    <row r="48" spans="2:35" x14ac:dyDescent="0.25">
      <c r="B48" s="66" t="s">
        <v>4</v>
      </c>
      <c r="C48" s="90">
        <v>458.17931937172773</v>
      </c>
      <c r="D48" s="90">
        <v>476.64845758354755</v>
      </c>
      <c r="E48" s="91">
        <v>482.85516372795962</v>
      </c>
      <c r="F48" s="90">
        <v>477.00881612090677</v>
      </c>
      <c r="G48" s="90">
        <v>481.08517156862752</v>
      </c>
      <c r="H48" s="90">
        <v>489.94702380952384</v>
      </c>
      <c r="I48" s="90">
        <v>500.51162790697674</v>
      </c>
      <c r="J48" s="90">
        <v>494.26513452914793</v>
      </c>
      <c r="K48" s="91">
        <v>470.44849785407729</v>
      </c>
      <c r="L48" s="90">
        <v>466.82618025751066</v>
      </c>
      <c r="M48" s="90">
        <v>459.25468749999999</v>
      </c>
      <c r="N48" s="90">
        <v>463.96388606307227</v>
      </c>
      <c r="O48" s="90">
        <v>459.62587412587419</v>
      </c>
      <c r="P48" s="90">
        <v>465.50950950950948</v>
      </c>
      <c r="Q48" s="90">
        <v>477.38223552894209</v>
      </c>
      <c r="R48" s="90">
        <v>476.33916423712344</v>
      </c>
      <c r="S48" s="90">
        <v>472.4</v>
      </c>
      <c r="T48" s="14"/>
      <c r="U48" s="14"/>
      <c r="V48" s="14"/>
      <c r="W48" s="14"/>
      <c r="X48" s="14"/>
      <c r="Y48" s="14"/>
      <c r="Z48" s="14"/>
      <c r="AA48" s="14"/>
      <c r="AB48" s="14"/>
      <c r="AC48" s="14"/>
      <c r="AD48" s="14"/>
      <c r="AE48" s="14"/>
      <c r="AF48" s="14"/>
      <c r="AG48" s="14"/>
      <c r="AH48" s="14"/>
    </row>
    <row r="49" spans="1:34" x14ac:dyDescent="0.25">
      <c r="B49" s="68" t="s">
        <v>5</v>
      </c>
      <c r="C49" s="90">
        <v>450.58442408376959</v>
      </c>
      <c r="D49" s="90">
        <v>454.8161953727506</v>
      </c>
      <c r="E49" s="91">
        <v>469.96662468513847</v>
      </c>
      <c r="F49" s="90">
        <v>465.58186397984878</v>
      </c>
      <c r="G49" s="90">
        <v>459.88174019607845</v>
      </c>
      <c r="H49" s="90">
        <v>470.10297619047623</v>
      </c>
      <c r="I49" s="90">
        <v>484.93197674418604</v>
      </c>
      <c r="J49" s="90">
        <v>479.59921524663673</v>
      </c>
      <c r="K49" s="91">
        <v>461.84549356223175</v>
      </c>
      <c r="L49" s="90">
        <v>455.61963519313304</v>
      </c>
      <c r="M49" s="90">
        <v>450.13333333333338</v>
      </c>
      <c r="N49" s="90">
        <v>444.00152594099694</v>
      </c>
      <c r="O49" s="90">
        <v>439.28471528471533</v>
      </c>
      <c r="P49" s="90">
        <v>449.14064064064064</v>
      </c>
      <c r="Q49" s="90">
        <v>457.27195608782438</v>
      </c>
      <c r="R49" s="90">
        <v>451.93780369290573</v>
      </c>
      <c r="S49" s="90">
        <v>458.7</v>
      </c>
      <c r="T49" s="14"/>
      <c r="U49" s="14"/>
      <c r="V49" s="14"/>
      <c r="W49" s="14"/>
      <c r="X49" s="14"/>
      <c r="Y49" s="14"/>
      <c r="Z49" s="14"/>
      <c r="AA49" s="14"/>
      <c r="AB49" s="14"/>
      <c r="AC49" s="14"/>
      <c r="AD49" s="14"/>
      <c r="AE49" s="14"/>
      <c r="AF49" s="14"/>
      <c r="AG49" s="14"/>
      <c r="AH49" s="14"/>
    </row>
    <row r="50" spans="1:34" x14ac:dyDescent="0.25">
      <c r="B50" s="66" t="s">
        <v>6</v>
      </c>
      <c r="C50" s="90">
        <v>439.26112565445027</v>
      </c>
      <c r="D50" s="90">
        <v>464.98650385604111</v>
      </c>
      <c r="E50" s="91">
        <v>476.0787153652393</v>
      </c>
      <c r="F50" s="90">
        <v>471.16246851385392</v>
      </c>
      <c r="G50" s="90">
        <v>473.45710784313729</v>
      </c>
      <c r="H50" s="90">
        <v>480.02499999999998</v>
      </c>
      <c r="I50" s="90">
        <v>481.98779069767437</v>
      </c>
      <c r="J50" s="90">
        <v>470.84697309417044</v>
      </c>
      <c r="K50" s="91">
        <v>463.54345493562232</v>
      </c>
      <c r="L50" s="90">
        <v>454.03487124463521</v>
      </c>
      <c r="M50" s="90">
        <v>453.65000000000003</v>
      </c>
      <c r="N50" s="90">
        <v>444.64547304170907</v>
      </c>
      <c r="O50" s="90">
        <v>442.65734265734267</v>
      </c>
      <c r="P50" s="90">
        <v>445.76126126126127</v>
      </c>
      <c r="Q50" s="90">
        <v>456.00848303393218</v>
      </c>
      <c r="R50" s="90">
        <v>456.24392614188531</v>
      </c>
      <c r="S50" s="90">
        <v>460</v>
      </c>
      <c r="T50" s="14"/>
      <c r="U50" s="14"/>
      <c r="V50" s="14"/>
      <c r="W50" s="14"/>
      <c r="X50" s="14"/>
      <c r="Y50" s="14"/>
      <c r="Z50" s="14"/>
      <c r="AA50" s="14"/>
      <c r="AB50" s="14"/>
      <c r="AC50" s="14"/>
      <c r="AD50" s="14"/>
      <c r="AE50" s="14"/>
      <c r="AF50" s="14"/>
      <c r="AG50" s="14"/>
      <c r="AH50" s="14"/>
    </row>
    <row r="51" spans="1:34" x14ac:dyDescent="0.25">
      <c r="B51" s="66" t="s">
        <v>7</v>
      </c>
      <c r="C51" s="90">
        <v>454.58900523560203</v>
      </c>
      <c r="D51" s="90">
        <v>467.83419023136247</v>
      </c>
      <c r="E51" s="91">
        <v>476.0787153652393</v>
      </c>
      <c r="F51" s="90">
        <v>473.68702770780851</v>
      </c>
      <c r="G51" s="90">
        <v>480.43872549019613</v>
      </c>
      <c r="H51" s="90">
        <v>477.51309523809522</v>
      </c>
      <c r="I51" s="90">
        <v>483.58255813953485</v>
      </c>
      <c r="J51" s="90">
        <v>475.34136771300444</v>
      </c>
      <c r="K51" s="91">
        <v>461.05311158798281</v>
      </c>
      <c r="L51" s="90">
        <v>455.61963519313304</v>
      </c>
      <c r="M51" s="90">
        <v>452.77083333333331</v>
      </c>
      <c r="N51" s="90">
        <v>451.62156663275687</v>
      </c>
      <c r="O51" s="90">
        <v>444.65984015984014</v>
      </c>
      <c r="P51" s="90">
        <v>455.47697697697697</v>
      </c>
      <c r="Q51" s="90">
        <v>467.06387225548906</v>
      </c>
      <c r="R51" s="90">
        <v>466.1890184645286</v>
      </c>
      <c r="S51" s="90">
        <v>473.1</v>
      </c>
      <c r="T51" s="14"/>
      <c r="U51" s="14"/>
      <c r="V51" s="14"/>
      <c r="W51" s="14"/>
      <c r="X51" s="14"/>
      <c r="Y51" s="14"/>
      <c r="Z51" s="14"/>
      <c r="AA51" s="14"/>
      <c r="AB51" s="14"/>
      <c r="AC51" s="14"/>
      <c r="AD51" s="14"/>
      <c r="AE51" s="14"/>
      <c r="AF51" s="14"/>
      <c r="AG51" s="14"/>
      <c r="AH51" s="14"/>
    </row>
    <row r="52" spans="1:34" x14ac:dyDescent="0.25">
      <c r="B52" s="66" t="s">
        <v>8</v>
      </c>
      <c r="C52" s="90">
        <v>507.33900523560203</v>
      </c>
      <c r="D52" s="90">
        <v>508.10861182519278</v>
      </c>
      <c r="E52" s="91">
        <v>521.38790931989922</v>
      </c>
      <c r="F52" s="90">
        <v>516.33879093198993</v>
      </c>
      <c r="G52" s="90">
        <v>519.74264705882354</v>
      </c>
      <c r="H52" s="90">
        <v>532.52380952380952</v>
      </c>
      <c r="I52" s="90">
        <v>530.44418604651162</v>
      </c>
      <c r="J52" s="90">
        <v>534.12331838565024</v>
      </c>
      <c r="K52" s="91">
        <v>520.70815450643772</v>
      </c>
      <c r="L52" s="90">
        <v>511.99195278969955</v>
      </c>
      <c r="M52" s="90">
        <v>506.72968750000001</v>
      </c>
      <c r="N52" s="90">
        <v>503.78128179043745</v>
      </c>
      <c r="O52" s="90">
        <v>497.56793206793213</v>
      </c>
      <c r="P52" s="90">
        <v>506.80130130130124</v>
      </c>
      <c r="Q52" s="90">
        <v>522.76197604790423</v>
      </c>
      <c r="R52" s="90">
        <v>514.47910592808546</v>
      </c>
      <c r="S52" s="90">
        <v>521.20000000000005</v>
      </c>
      <c r="T52" s="14"/>
      <c r="U52" s="14"/>
      <c r="V52" s="14"/>
      <c r="W52" s="14"/>
      <c r="X52" s="14"/>
      <c r="Y52" s="14"/>
      <c r="Z52" s="14"/>
      <c r="AA52" s="14"/>
      <c r="AB52" s="14"/>
      <c r="AC52" s="14"/>
      <c r="AD52" s="14"/>
      <c r="AE52" s="14"/>
      <c r="AF52" s="14"/>
      <c r="AG52" s="14"/>
      <c r="AH52" s="14"/>
    </row>
    <row r="53" spans="1:34" x14ac:dyDescent="0.25">
      <c r="B53" s="66" t="s">
        <v>9</v>
      </c>
      <c r="C53" s="90">
        <v>642.80431937172773</v>
      </c>
      <c r="D53" s="90">
        <v>652.66259640102828</v>
      </c>
      <c r="E53" s="91">
        <v>662.09886649874056</v>
      </c>
      <c r="F53" s="90">
        <v>658.64420654911828</v>
      </c>
      <c r="G53" s="90">
        <v>658.21139705882365</v>
      </c>
      <c r="H53" s="90">
        <v>671.18095238095236</v>
      </c>
      <c r="I53" s="90">
        <v>675.44534883720928</v>
      </c>
      <c r="J53" s="90">
        <v>670.01961883408069</v>
      </c>
      <c r="K53" s="91">
        <v>644.43293991416306</v>
      </c>
      <c r="L53" s="90">
        <v>637.75429184549353</v>
      </c>
      <c r="M53" s="90">
        <v>631.7911458333333</v>
      </c>
      <c r="N53" s="90">
        <v>617.00864699898273</v>
      </c>
      <c r="O53" s="90">
        <v>605.91358641358647</v>
      </c>
      <c r="P53" s="90">
        <v>607.1266266266266</v>
      </c>
      <c r="Q53" s="90">
        <v>615.73253493013965</v>
      </c>
      <c r="R53" s="90">
        <v>616.80077745383869</v>
      </c>
      <c r="S53" s="90">
        <v>628.70000000000005</v>
      </c>
      <c r="T53" s="14"/>
      <c r="U53" s="14"/>
      <c r="V53" s="14"/>
      <c r="W53" s="14"/>
      <c r="X53" s="14"/>
      <c r="Y53" s="14"/>
      <c r="Z53" s="14"/>
      <c r="AA53" s="14"/>
      <c r="AB53" s="14"/>
      <c r="AC53" s="14"/>
      <c r="AD53" s="14"/>
      <c r="AE53" s="14"/>
      <c r="AF53" s="14"/>
      <c r="AG53" s="14"/>
      <c r="AH53" s="14"/>
    </row>
    <row r="54" spans="1:34" x14ac:dyDescent="0.25">
      <c r="B54" s="66" t="s">
        <v>10</v>
      </c>
      <c r="C54" s="90">
        <v>534.68062827225128</v>
      </c>
      <c r="D54" s="90">
        <v>535.36503856041134</v>
      </c>
      <c r="E54" s="91">
        <v>543.57745591939545</v>
      </c>
      <c r="F54" s="90">
        <v>541.31863979848856</v>
      </c>
      <c r="G54" s="90">
        <v>545.47120098039215</v>
      </c>
      <c r="H54" s="90">
        <v>552.36785714285713</v>
      </c>
      <c r="I54" s="90">
        <v>556.45116279069771</v>
      </c>
      <c r="J54" s="90">
        <v>546.54204035874443</v>
      </c>
      <c r="K54" s="91">
        <v>536.89538626609442</v>
      </c>
      <c r="L54" s="90">
        <v>532.7070815450644</v>
      </c>
      <c r="M54" s="90">
        <v>526.51093750000007</v>
      </c>
      <c r="N54" s="90">
        <v>516.12360122075279</v>
      </c>
      <c r="O54" s="90">
        <v>518.33066933066937</v>
      </c>
      <c r="P54" s="90">
        <v>527.18318318318313</v>
      </c>
      <c r="Q54" s="90">
        <v>538.55538922155688</v>
      </c>
      <c r="R54" s="90">
        <v>534.67687074829928</v>
      </c>
      <c r="S54" s="90">
        <v>541.9</v>
      </c>
      <c r="T54" s="14"/>
      <c r="U54" s="14"/>
      <c r="V54" s="14"/>
      <c r="W54" s="14"/>
      <c r="X54" s="14"/>
      <c r="Y54" s="14"/>
      <c r="Z54" s="14"/>
      <c r="AA54" s="14"/>
      <c r="AB54" s="14"/>
      <c r="AC54" s="14"/>
      <c r="AD54" s="14"/>
      <c r="AE54" s="14"/>
      <c r="AF54" s="14"/>
      <c r="AG54" s="14"/>
      <c r="AH54" s="14"/>
    </row>
    <row r="55" spans="1:34" x14ac:dyDescent="0.25">
      <c r="B55" s="66" t="s">
        <v>11</v>
      </c>
      <c r="C55" s="90">
        <v>457.90314136125653</v>
      </c>
      <c r="D55" s="90">
        <v>465.12210796915167</v>
      </c>
      <c r="E55" s="91">
        <v>476.0787153652393</v>
      </c>
      <c r="F55" s="90">
        <v>471.29534005037777</v>
      </c>
      <c r="G55" s="90">
        <v>470.74203431372558</v>
      </c>
      <c r="H55" s="90">
        <v>473.74523809523805</v>
      </c>
      <c r="I55" s="90">
        <v>473.52325581395348</v>
      </c>
      <c r="J55" s="90">
        <v>478.29820627802684</v>
      </c>
      <c r="K55" s="91">
        <v>465.24141630901283</v>
      </c>
      <c r="L55" s="90">
        <v>459.3551502145923</v>
      </c>
      <c r="M55" s="90">
        <v>456.94687500000003</v>
      </c>
      <c r="N55" s="90">
        <v>451.94354018311299</v>
      </c>
      <c r="O55" s="90">
        <v>452.35364635364635</v>
      </c>
      <c r="P55" s="90">
        <v>464.03103103103098</v>
      </c>
      <c r="Q55" s="90">
        <v>468.9590818363273</v>
      </c>
      <c r="R55" s="90">
        <v>471.31535471331387</v>
      </c>
      <c r="S55" s="90">
        <v>473.8</v>
      </c>
      <c r="T55" s="14"/>
      <c r="U55" s="14"/>
      <c r="V55" s="14"/>
      <c r="W55" s="14"/>
      <c r="X55" s="14"/>
      <c r="Y55" s="14"/>
      <c r="Z55" s="14"/>
      <c r="AA55" s="14"/>
      <c r="AB55" s="14"/>
      <c r="AC55" s="14"/>
      <c r="AD55" s="14"/>
      <c r="AE55" s="14"/>
      <c r="AF55" s="14"/>
      <c r="AG55" s="14"/>
      <c r="AH55" s="14"/>
    </row>
    <row r="56" spans="1:34" x14ac:dyDescent="0.25">
      <c r="B56" s="66" t="s">
        <v>12</v>
      </c>
      <c r="C56" s="90">
        <v>442.71335078534031</v>
      </c>
      <c r="D56" s="90">
        <v>457.39267352185095</v>
      </c>
      <c r="E56" s="91">
        <v>467.97355163727957</v>
      </c>
      <c r="F56" s="90">
        <v>465.18324937027705</v>
      </c>
      <c r="G56" s="90">
        <v>467.25122549019608</v>
      </c>
      <c r="H56" s="90">
        <v>468.59583333333336</v>
      </c>
      <c r="I56" s="90">
        <v>471.43779069767442</v>
      </c>
      <c r="J56" s="90">
        <v>479.71748878923768</v>
      </c>
      <c r="K56" s="91">
        <v>459.3551502145923</v>
      </c>
      <c r="L56" s="90">
        <v>453.46888412017171</v>
      </c>
      <c r="M56" s="90">
        <v>446.7265625</v>
      </c>
      <c r="N56" s="90">
        <v>452.37283825025435</v>
      </c>
      <c r="O56" s="90">
        <v>447.6108891108891</v>
      </c>
      <c r="P56" s="90">
        <v>457.5890890890891</v>
      </c>
      <c r="Q56" s="90">
        <v>473.38123752495011</v>
      </c>
      <c r="R56" s="90">
        <v>474.90379008746351</v>
      </c>
      <c r="S56" s="90">
        <v>474.1</v>
      </c>
      <c r="T56" s="14"/>
      <c r="U56" s="14"/>
      <c r="V56" s="14"/>
      <c r="W56" s="14"/>
      <c r="X56" s="14"/>
      <c r="Y56" s="14"/>
      <c r="Z56" s="14"/>
      <c r="AA56" s="14"/>
      <c r="AB56" s="14"/>
      <c r="AC56" s="14"/>
      <c r="AD56" s="14"/>
      <c r="AE56" s="14"/>
      <c r="AF56" s="14"/>
      <c r="AG56" s="14"/>
      <c r="AH56" s="14"/>
    </row>
    <row r="57" spans="1:34" x14ac:dyDescent="0.25">
      <c r="B57" s="66" t="s">
        <v>13</v>
      </c>
      <c r="C57" s="90">
        <v>470.8835078534031</v>
      </c>
      <c r="D57" s="90">
        <v>488.71722365038556</v>
      </c>
      <c r="E57" s="91">
        <v>499.46410579345081</v>
      </c>
      <c r="F57" s="90">
        <v>495.07934508816123</v>
      </c>
      <c r="G57" s="90">
        <v>492.59191176470591</v>
      </c>
      <c r="H57" s="90">
        <v>502.25535714285712</v>
      </c>
      <c r="I57" s="90">
        <v>514.25116279069766</v>
      </c>
      <c r="J57" s="90">
        <v>507.27522421524657</v>
      </c>
      <c r="K57" s="91">
        <v>499.65343347639481</v>
      </c>
      <c r="L57" s="90">
        <v>492.86158798283259</v>
      </c>
      <c r="M57" s="90">
        <v>481.89322916666669</v>
      </c>
      <c r="N57" s="90">
        <v>485.21414038657178</v>
      </c>
      <c r="O57" s="90">
        <v>484.81518481518486</v>
      </c>
      <c r="P57" s="90">
        <v>500.78178178178172</v>
      </c>
      <c r="Q57" s="90">
        <v>507.38972055888217</v>
      </c>
      <c r="R57" s="90">
        <v>508.63508260447037</v>
      </c>
      <c r="S57" s="90">
        <v>515.4</v>
      </c>
      <c r="T57" s="14"/>
      <c r="U57" s="14"/>
      <c r="V57" s="14"/>
      <c r="W57" s="14"/>
      <c r="X57" s="14"/>
      <c r="Y57" s="14"/>
      <c r="Z57" s="14"/>
      <c r="AA57" s="14"/>
      <c r="AB57" s="14"/>
      <c r="AC57" s="14"/>
      <c r="AD57" s="14"/>
      <c r="AE57" s="14"/>
      <c r="AF57" s="14"/>
      <c r="AG57" s="14"/>
      <c r="AH57" s="14"/>
    </row>
    <row r="58" spans="1:34" x14ac:dyDescent="0.25">
      <c r="B58" s="66" t="s">
        <v>14</v>
      </c>
      <c r="C58" s="90">
        <v>458.31740837696327</v>
      </c>
      <c r="D58" s="90">
        <v>479.36053984575835</v>
      </c>
      <c r="E58" s="91">
        <v>501.59005037783373</v>
      </c>
      <c r="F58" s="90">
        <v>497.20528967254404</v>
      </c>
      <c r="G58" s="90">
        <v>475.39644607843138</v>
      </c>
      <c r="H58" s="90">
        <v>483.66726190476192</v>
      </c>
      <c r="I58" s="90">
        <v>492.9058139534884</v>
      </c>
      <c r="J58" s="90">
        <v>484.80325112107619</v>
      </c>
      <c r="K58" s="91">
        <v>484.03218884120173</v>
      </c>
      <c r="L58" s="90">
        <v>473.05203862660937</v>
      </c>
      <c r="M58" s="90">
        <v>483.98124999999999</v>
      </c>
      <c r="N58" s="90">
        <v>479.20396744659206</v>
      </c>
      <c r="O58" s="90">
        <v>468.16283716283715</v>
      </c>
      <c r="P58" s="90">
        <v>485.68018018018012</v>
      </c>
      <c r="Q58" s="90">
        <v>498.86127744510981</v>
      </c>
      <c r="R58" s="90">
        <v>492.33333333333331</v>
      </c>
      <c r="S58" s="90">
        <v>498.9</v>
      </c>
      <c r="T58" s="14"/>
      <c r="U58" s="14"/>
      <c r="V58" s="14"/>
      <c r="W58" s="14"/>
      <c r="X58" s="14"/>
      <c r="Y58" s="14"/>
      <c r="Z58" s="14"/>
      <c r="AA58" s="14"/>
      <c r="AB58" s="14"/>
      <c r="AC58" s="14"/>
      <c r="AD58" s="14"/>
      <c r="AE58" s="14"/>
      <c r="AF58" s="14"/>
      <c r="AG58" s="14"/>
      <c r="AH58" s="14"/>
    </row>
    <row r="59" spans="1:34" x14ac:dyDescent="0.25">
      <c r="B59" s="69" t="s">
        <v>67</v>
      </c>
      <c r="C59" s="90">
        <v>492.56348167539261</v>
      </c>
      <c r="D59" s="90">
        <v>503.63367609254499</v>
      </c>
      <c r="E59" s="91">
        <v>512.61838790931984</v>
      </c>
      <c r="F59" s="90">
        <v>509.29659949622163</v>
      </c>
      <c r="G59" s="90">
        <v>510.43382352941182</v>
      </c>
      <c r="H59" s="90">
        <v>517.95476190476188</v>
      </c>
      <c r="I59" s="90">
        <v>522.3476744186047</v>
      </c>
      <c r="J59" s="90">
        <v>519.2208520179372</v>
      </c>
      <c r="K59" s="91">
        <v>503.84173819742489</v>
      </c>
      <c r="L59" s="90">
        <v>498.06866952789699</v>
      </c>
      <c r="M59" s="90">
        <v>493.3223958333333</v>
      </c>
      <c r="N59" s="90">
        <v>492.51220752797559</v>
      </c>
      <c r="O59" s="90">
        <v>486.39610389610391</v>
      </c>
      <c r="P59" s="90">
        <v>496.55755755755752</v>
      </c>
      <c r="Q59" s="90">
        <v>505.91566866267465</v>
      </c>
      <c r="R59" s="90">
        <v>505.66180758017487</v>
      </c>
      <c r="S59" s="90">
        <v>509.1</v>
      </c>
      <c r="T59" s="14"/>
      <c r="U59" s="14"/>
      <c r="V59" s="14"/>
      <c r="W59" s="14"/>
      <c r="X59" s="14"/>
      <c r="Y59" s="14"/>
      <c r="Z59" s="14"/>
      <c r="AA59" s="14"/>
      <c r="AB59" s="14"/>
      <c r="AC59" s="14"/>
      <c r="AD59" s="14"/>
    </row>
    <row r="60" spans="1:34" x14ac:dyDescent="0.25">
      <c r="B60" s="11"/>
      <c r="C60" s="7"/>
      <c r="D60" s="7"/>
      <c r="E60" s="7"/>
      <c r="F60" s="7"/>
      <c r="G60" s="7"/>
      <c r="H60" s="7"/>
      <c r="I60" s="7"/>
      <c r="J60" s="7"/>
      <c r="K60" s="7"/>
      <c r="L60" s="7"/>
      <c r="M60" s="7"/>
      <c r="N60" s="7"/>
      <c r="O60" s="7"/>
      <c r="P60" s="7"/>
      <c r="Q60" s="7"/>
    </row>
    <row r="61" spans="1:34" x14ac:dyDescent="0.25">
      <c r="B61" s="1" t="s">
        <v>62</v>
      </c>
    </row>
    <row r="62" spans="1:34" x14ac:dyDescent="0.25">
      <c r="A62" s="18"/>
      <c r="B62" s="19"/>
      <c r="C62" s="5"/>
      <c r="D62" s="5"/>
      <c r="E62" s="5"/>
      <c r="F62" s="5"/>
      <c r="G62" s="5"/>
      <c r="H62" s="5"/>
      <c r="I62" s="5"/>
      <c r="J62" s="5"/>
      <c r="K62" s="5"/>
      <c r="L62" s="5"/>
      <c r="M62" s="5"/>
      <c r="N62" s="5"/>
      <c r="O62" s="5"/>
      <c r="P62" s="5"/>
    </row>
    <row r="63" spans="1:34" x14ac:dyDescent="0.25">
      <c r="A63" s="18"/>
      <c r="B63" s="18"/>
      <c r="C63" s="5"/>
      <c r="D63" s="5"/>
      <c r="E63" s="5"/>
      <c r="F63" s="5"/>
      <c r="G63" s="5"/>
      <c r="H63" s="5"/>
      <c r="I63" s="5"/>
      <c r="J63" s="5"/>
      <c r="K63" s="5"/>
      <c r="L63" s="5"/>
      <c r="M63" s="5"/>
      <c r="N63" s="5"/>
      <c r="O63" s="5"/>
      <c r="P63" s="5"/>
    </row>
    <row r="64" spans="1:34" x14ac:dyDescent="0.25">
      <c r="A64" s="18"/>
      <c r="B64" s="18"/>
      <c r="C64" s="15"/>
      <c r="D64" s="15"/>
      <c r="E64" s="15"/>
      <c r="F64" s="15"/>
      <c r="G64" s="15"/>
      <c r="H64" s="15"/>
      <c r="I64" s="15"/>
      <c r="J64" s="15"/>
      <c r="K64" s="15"/>
      <c r="L64" s="15"/>
      <c r="M64" s="15"/>
      <c r="N64" s="15"/>
      <c r="O64" s="5"/>
      <c r="P64" s="5"/>
    </row>
    <row r="65" spans="1:16" x14ac:dyDescent="0.25">
      <c r="A65" s="18"/>
      <c r="B65" s="6"/>
      <c r="C65" s="13"/>
      <c r="D65" s="13"/>
      <c r="E65" s="13"/>
      <c r="F65" s="13"/>
      <c r="G65" s="13"/>
      <c r="H65" s="13"/>
      <c r="I65" s="13"/>
      <c r="J65" s="13"/>
      <c r="K65" s="13"/>
      <c r="L65" s="13"/>
      <c r="M65" s="13"/>
      <c r="N65" s="13"/>
      <c r="O65" s="5"/>
      <c r="P65" s="5"/>
    </row>
    <row r="66" spans="1:16" x14ac:dyDescent="0.25">
      <c r="A66" s="18"/>
      <c r="B66" s="6"/>
      <c r="C66" s="13"/>
      <c r="D66" s="13"/>
      <c r="E66" s="13"/>
      <c r="F66" s="13"/>
      <c r="G66" s="13"/>
      <c r="H66" s="13"/>
      <c r="I66" s="13"/>
      <c r="J66" s="13"/>
      <c r="K66" s="13"/>
      <c r="L66" s="13"/>
      <c r="M66" s="13"/>
      <c r="N66" s="13"/>
      <c r="O66" s="5"/>
      <c r="P66" s="5"/>
    </row>
    <row r="67" spans="1:16" x14ac:dyDescent="0.25">
      <c r="A67" s="18"/>
      <c r="B67" s="9"/>
      <c r="C67" s="13"/>
      <c r="D67" s="13"/>
      <c r="E67" s="13"/>
      <c r="F67" s="13"/>
      <c r="G67" s="13"/>
      <c r="H67" s="13"/>
      <c r="I67" s="13"/>
      <c r="J67" s="13"/>
      <c r="K67" s="13"/>
      <c r="L67" s="13"/>
      <c r="M67" s="13"/>
      <c r="N67" s="13"/>
      <c r="O67" s="5"/>
      <c r="P67" s="5"/>
    </row>
    <row r="68" spans="1:16" x14ac:dyDescent="0.25">
      <c r="A68" s="18"/>
      <c r="B68" s="6"/>
      <c r="C68" s="13"/>
      <c r="D68" s="13"/>
      <c r="E68" s="13"/>
      <c r="F68" s="13"/>
      <c r="G68" s="13"/>
      <c r="H68" s="13"/>
      <c r="I68" s="13"/>
      <c r="J68" s="13"/>
      <c r="K68" s="13"/>
      <c r="L68" s="13"/>
      <c r="M68" s="13"/>
      <c r="N68" s="13"/>
      <c r="O68" s="5"/>
      <c r="P68" s="5"/>
    </row>
    <row r="69" spans="1:16" x14ac:dyDescent="0.25">
      <c r="A69" s="18"/>
      <c r="B69" s="6"/>
      <c r="C69" s="13"/>
      <c r="D69" s="13"/>
      <c r="E69" s="13"/>
      <c r="F69" s="13"/>
      <c r="G69" s="13"/>
      <c r="H69" s="13"/>
      <c r="I69" s="13"/>
      <c r="J69" s="13"/>
      <c r="K69" s="13"/>
      <c r="L69" s="13"/>
      <c r="M69" s="13"/>
      <c r="N69" s="13"/>
      <c r="O69" s="5"/>
      <c r="P69" s="5"/>
    </row>
    <row r="70" spans="1:16" x14ac:dyDescent="0.25">
      <c r="A70" s="18"/>
      <c r="B70" s="6"/>
      <c r="C70" s="13"/>
      <c r="D70" s="13"/>
      <c r="E70" s="13"/>
      <c r="F70" s="13"/>
      <c r="G70" s="13"/>
      <c r="H70" s="13"/>
      <c r="I70" s="13"/>
      <c r="J70" s="13"/>
      <c r="K70" s="13"/>
      <c r="L70" s="13"/>
      <c r="M70" s="13"/>
      <c r="N70" s="13"/>
      <c r="O70" s="5"/>
      <c r="P70" s="5"/>
    </row>
    <row r="71" spans="1:16" x14ac:dyDescent="0.25">
      <c r="A71" s="18"/>
      <c r="B71" s="6"/>
      <c r="C71" s="13"/>
      <c r="D71" s="13"/>
      <c r="E71" s="13"/>
      <c r="F71" s="13"/>
      <c r="G71" s="13"/>
      <c r="H71" s="13"/>
      <c r="I71" s="13"/>
      <c r="J71" s="13"/>
      <c r="K71" s="13"/>
      <c r="L71" s="13"/>
      <c r="M71" s="13"/>
      <c r="N71" s="13"/>
      <c r="O71" s="5"/>
      <c r="P71" s="5"/>
    </row>
    <row r="72" spans="1:16" x14ac:dyDescent="0.25">
      <c r="A72" s="18"/>
      <c r="B72" s="6"/>
      <c r="C72" s="13"/>
      <c r="D72" s="13"/>
      <c r="E72" s="13"/>
      <c r="F72" s="13"/>
      <c r="G72" s="13"/>
      <c r="H72" s="13"/>
      <c r="I72" s="13"/>
      <c r="J72" s="13"/>
      <c r="K72" s="13"/>
      <c r="L72" s="13"/>
      <c r="M72" s="13"/>
      <c r="N72" s="13"/>
      <c r="O72" s="5"/>
      <c r="P72" s="5"/>
    </row>
    <row r="73" spans="1:16" x14ac:dyDescent="0.25">
      <c r="A73" s="18"/>
      <c r="B73" s="6"/>
      <c r="C73" s="13"/>
      <c r="D73" s="13"/>
      <c r="E73" s="13"/>
      <c r="F73" s="13"/>
      <c r="G73" s="13"/>
      <c r="H73" s="13"/>
      <c r="I73" s="13"/>
      <c r="J73" s="13"/>
      <c r="K73" s="13"/>
      <c r="L73" s="13"/>
      <c r="M73" s="13"/>
      <c r="N73" s="13"/>
      <c r="O73" s="5"/>
      <c r="P73" s="5"/>
    </row>
    <row r="74" spans="1:16" x14ac:dyDescent="0.25">
      <c r="A74" s="18"/>
      <c r="B74" s="6"/>
      <c r="C74" s="13"/>
      <c r="D74" s="13"/>
      <c r="E74" s="13"/>
      <c r="F74" s="13"/>
      <c r="G74" s="13"/>
      <c r="H74" s="13"/>
      <c r="I74" s="13"/>
      <c r="J74" s="13"/>
      <c r="K74" s="13"/>
      <c r="L74" s="13"/>
      <c r="M74" s="13"/>
      <c r="N74" s="13"/>
      <c r="O74" s="5"/>
      <c r="P74" s="5"/>
    </row>
    <row r="75" spans="1:16" x14ac:dyDescent="0.25">
      <c r="A75" s="18"/>
      <c r="B75" s="6"/>
      <c r="C75" s="13"/>
      <c r="D75" s="13"/>
      <c r="E75" s="13"/>
      <c r="F75" s="13"/>
      <c r="G75" s="13"/>
      <c r="H75" s="13"/>
      <c r="I75" s="13"/>
      <c r="J75" s="13"/>
      <c r="K75" s="13"/>
      <c r="L75" s="13"/>
      <c r="M75" s="13"/>
      <c r="N75" s="13"/>
      <c r="O75" s="5"/>
      <c r="P75" s="5"/>
    </row>
    <row r="76" spans="1:16" x14ac:dyDescent="0.25">
      <c r="A76" s="18"/>
      <c r="B76" s="6"/>
      <c r="C76" s="13"/>
      <c r="D76" s="13"/>
      <c r="E76" s="13"/>
      <c r="F76" s="13"/>
      <c r="G76" s="13"/>
      <c r="H76" s="13"/>
      <c r="I76" s="13"/>
      <c r="J76" s="13"/>
      <c r="K76" s="13"/>
      <c r="L76" s="13"/>
      <c r="M76" s="13"/>
      <c r="N76" s="13"/>
      <c r="O76" s="5"/>
      <c r="P76" s="5"/>
    </row>
    <row r="77" spans="1:16" x14ac:dyDescent="0.25">
      <c r="A77" s="18"/>
      <c r="B77" s="11"/>
      <c r="C77" s="20"/>
      <c r="D77" s="20"/>
      <c r="E77" s="20"/>
      <c r="F77" s="20"/>
      <c r="G77" s="20"/>
      <c r="H77" s="20"/>
      <c r="I77" s="20"/>
      <c r="J77" s="20"/>
      <c r="K77" s="20"/>
      <c r="L77" s="20"/>
      <c r="M77" s="20"/>
      <c r="N77" s="20"/>
      <c r="O77" s="5"/>
      <c r="P77" s="5"/>
    </row>
    <row r="78" spans="1:16" x14ac:dyDescent="0.25">
      <c r="A78" s="18"/>
      <c r="B78" s="18"/>
      <c r="C78" s="5"/>
      <c r="D78" s="5"/>
      <c r="E78" s="5"/>
      <c r="F78" s="5"/>
      <c r="G78" s="5"/>
      <c r="H78" s="5"/>
      <c r="I78" s="5"/>
      <c r="J78" s="5"/>
      <c r="K78" s="5"/>
      <c r="L78" s="5"/>
      <c r="M78" s="5"/>
      <c r="N78" s="5"/>
      <c r="O78" s="5"/>
      <c r="P78" s="5"/>
    </row>
    <row r="79" spans="1:16" x14ac:dyDescent="0.25">
      <c r="A79" s="18"/>
      <c r="B79" s="18"/>
      <c r="C79" s="5"/>
      <c r="D79" s="5"/>
      <c r="E79" s="5"/>
      <c r="F79" s="5"/>
      <c r="G79" s="5"/>
      <c r="H79" s="5"/>
      <c r="I79" s="5"/>
      <c r="J79" s="5"/>
      <c r="K79" s="5"/>
      <c r="L79" s="5"/>
      <c r="M79" s="5"/>
      <c r="N79" s="5"/>
      <c r="O79" s="5"/>
      <c r="P79" s="5"/>
    </row>
    <row r="80" spans="1:16" x14ac:dyDescent="0.25">
      <c r="A80" s="18"/>
      <c r="B80" s="18"/>
      <c r="C80" s="5"/>
      <c r="D80" s="5"/>
      <c r="E80" s="5"/>
      <c r="F80" s="5"/>
      <c r="G80" s="5"/>
      <c r="H80" s="5"/>
      <c r="I80" s="5"/>
      <c r="J80" s="5"/>
      <c r="K80" s="5"/>
      <c r="L80" s="5"/>
      <c r="M80" s="5"/>
      <c r="N80" s="5"/>
      <c r="O80" s="5"/>
      <c r="P80" s="5"/>
    </row>
    <row r="81" spans="1:16" x14ac:dyDescent="0.25">
      <c r="A81" s="18"/>
      <c r="B81" s="18"/>
      <c r="C81" s="5"/>
      <c r="D81" s="5"/>
      <c r="E81" s="5"/>
      <c r="F81" s="5"/>
      <c r="G81" s="5"/>
      <c r="H81" s="5"/>
      <c r="I81" s="5"/>
      <c r="J81" s="5"/>
      <c r="K81" s="5"/>
      <c r="L81" s="5"/>
      <c r="M81" s="5"/>
      <c r="N81" s="5"/>
      <c r="O81" s="5"/>
      <c r="P81" s="5"/>
    </row>
    <row r="82" spans="1:16" x14ac:dyDescent="0.25">
      <c r="A82" s="18"/>
      <c r="B82" s="18"/>
      <c r="C82" s="5"/>
      <c r="D82" s="5"/>
      <c r="E82" s="5"/>
      <c r="F82" s="5"/>
      <c r="G82" s="5"/>
      <c r="H82" s="5"/>
      <c r="I82" s="5"/>
      <c r="J82" s="5"/>
      <c r="K82" s="5"/>
      <c r="L82" s="5"/>
      <c r="M82" s="5"/>
      <c r="N82" s="5"/>
      <c r="O82" s="5"/>
      <c r="P82" s="5"/>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Regional profile tool</vt:lpstr>
      <vt:lpstr>Summary table, all regions</vt:lpstr>
      <vt:lpstr>Sheet1</vt:lpstr>
      <vt:lpstr>Notes</vt:lpstr>
      <vt:lpstr>Employment</vt:lpstr>
      <vt:lpstr>Unemployment</vt:lpstr>
      <vt:lpstr>FT PT Employment</vt:lpstr>
      <vt:lpstr>Self-employment</vt:lpstr>
      <vt:lpstr>Average Weekly Earnings</vt:lpstr>
      <vt:lpstr>regions</vt:lpstr>
      <vt:lpstr>Regions_excluding_UK</vt:lpstr>
    </vt:vector>
  </TitlesOfParts>
  <Company>Houses of Parliament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Jennifer</dc:creator>
  <cp:lastModifiedBy>POWELL, Andrew B</cp:lastModifiedBy>
  <cp:lastPrinted>2019-02-18T11:53:23Z</cp:lastPrinted>
  <dcterms:created xsi:type="dcterms:W3CDTF">2017-02-20T11:37:36Z</dcterms:created>
  <dcterms:modified xsi:type="dcterms:W3CDTF">2019-08-20T12:21:24Z</dcterms:modified>
</cp:coreProperties>
</file>