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8F205E0-2650-450C-9C25-E9DA0C3B45C9}" xr6:coauthVersionLast="47" xr6:coauthVersionMax="47" xr10:uidLastSave="{00000000-0000-0000-0000-000000000000}"/>
  <bookViews>
    <workbookView xWindow="-19320" yWindow="-120" windowWidth="19440" windowHeight="14880" xr2:uid="{28E3D802-470C-4367-92A6-0D3CCB840057}"/>
  </bookViews>
  <sheets>
    <sheet name="収益シミュレーション" sheetId="2" r:id="rId1"/>
  </sheets>
  <definedNames>
    <definedName name="回数券収益" localSheetId="0">収益シミュレーション!#REF!</definedName>
    <definedName name="回数券収益">#REF!</definedName>
    <definedName name="回数券率" localSheetId="0">収益シミュレーション!#REF!</definedName>
    <definedName name="回数券率">#REF!</definedName>
    <definedName name="月間使用枚数" localSheetId="0">収益シミュレーション!#REF!</definedName>
    <definedName name="月間使用枚数">#REF!</definedName>
    <definedName name="収益基準" localSheetId="0">収益シミュレーション!#REF!</definedName>
    <definedName name="収益基準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2" i="2"/>
  <c r="B13" i="2"/>
  <c r="B10" i="2"/>
  <c r="E19" i="2" l="1"/>
  <c r="B20" i="2" l="1"/>
  <c r="E20" i="2" s="1"/>
  <c r="B22" i="2"/>
  <c r="E22" i="2" s="1"/>
  <c r="B23" i="2"/>
  <c r="E23" i="2" s="1"/>
  <c r="B21" i="2"/>
  <c r="E21" i="2" s="1"/>
</calcChain>
</file>

<file path=xl/sharedStrings.xml><?xml version="1.0" encoding="utf-8"?>
<sst xmlns="http://schemas.openxmlformats.org/spreadsheetml/2006/main" count="57" uniqueCount="41">
  <si>
    <t>月間営業日数</t>
    <rPh sb="0" eb="2">
      <t>ゲッカン</t>
    </rPh>
    <phoneticPr fontId="2"/>
  </si>
  <si>
    <t>最大施術可能数</t>
    <rPh sb="0" eb="2">
      <t>サイダイ</t>
    </rPh>
    <phoneticPr fontId="2"/>
  </si>
  <si>
    <t>1日の営業時間（h）</t>
    <rPh sb="0" eb="3">
      <t>エイギョウジカン</t>
    </rPh>
    <phoneticPr fontId="2"/>
  </si>
  <si>
    <t>想定稼働率（%）</t>
    <rPh sb="0" eb="2">
      <t>ソウテイ</t>
    </rPh>
    <phoneticPr fontId="2"/>
  </si>
  <si>
    <t>日</t>
    <rPh sb="0" eb="1">
      <t>ニチ</t>
    </rPh>
    <phoneticPr fontId="2"/>
  </si>
  <si>
    <t>時間</t>
    <rPh sb="0" eb="2">
      <t>ジカン</t>
    </rPh>
    <phoneticPr fontId="2"/>
  </si>
  <si>
    <t>件</t>
    <rPh sb="0" eb="1">
      <t>ケン</t>
    </rPh>
    <phoneticPr fontId="2"/>
  </si>
  <si>
    <t>円/月</t>
    <rPh sb="0" eb="1">
      <t>エン</t>
    </rPh>
    <phoneticPr fontId="2"/>
  </si>
  <si>
    <t>初期費用充足期間</t>
    <rPh sb="0" eb="2">
      <t>ジュウソク</t>
    </rPh>
    <phoneticPr fontId="2"/>
  </si>
  <si>
    <t>ヶ月</t>
    <phoneticPr fontId="2"/>
  </si>
  <si>
    <t>人件費</t>
    <phoneticPr fontId="2"/>
  </si>
  <si>
    <t>家賃</t>
    <rPh sb="0" eb="2">
      <t>ヤチン</t>
    </rPh>
    <phoneticPr fontId="2"/>
  </si>
  <si>
    <t>円/月</t>
    <phoneticPr fontId="2"/>
  </si>
  <si>
    <t>円/月</t>
    <rPh sb="0" eb="1">
      <t>マンエン</t>
    </rPh>
    <phoneticPr fontId="2"/>
  </si>
  <si>
    <t>月間粗利益見込み</t>
    <rPh sb="0" eb="1">
      <t>ゲッカン</t>
    </rPh>
    <phoneticPr fontId="2"/>
  </si>
  <si>
    <t>初期値</t>
    <phoneticPr fontId="2"/>
  </si>
  <si>
    <t>10〜30</t>
    <phoneticPr fontId="2"/>
  </si>
  <si>
    <t>単位</t>
    <rPh sb="0" eb="2">
      <t>タンイ</t>
    </rPh>
    <phoneticPr fontId="2"/>
  </si>
  <si>
    <t>1〜10</t>
    <rPh sb="0" eb="1">
      <t>ハバ</t>
    </rPh>
    <phoneticPr fontId="2"/>
  </si>
  <si>
    <t>選択幅</t>
    <rPh sb="0" eb="3">
      <t>ハバ</t>
    </rPh>
    <phoneticPr fontId="2"/>
  </si>
  <si>
    <t>自由入力</t>
    <rPh sb="0" eb="2">
      <t>ジユウ</t>
    </rPh>
    <phoneticPr fontId="2"/>
  </si>
  <si>
    <t>自由入力</t>
    <rPh sb="0" eb="1">
      <t>ジユウニュウリョク</t>
    </rPh>
    <phoneticPr fontId="2"/>
  </si>
  <si>
    <r>
      <rPr>
        <sz val="11"/>
        <color rgb="FFFF0000"/>
        <rFont val="メイリオ"/>
        <family val="2"/>
        <charset val="128"/>
      </rPr>
      <t>1</t>
    </r>
    <r>
      <rPr>
        <sz val="11"/>
        <color theme="1"/>
        <rFont val="メイリオ"/>
        <family val="3"/>
        <charset val="128"/>
      </rPr>
      <t>〜24</t>
    </r>
    <phoneticPr fontId="2"/>
  </si>
  <si>
    <r>
      <rPr>
        <sz val="11"/>
        <color rgb="FFFF0000"/>
        <rFont val="メイリオ"/>
        <family val="2"/>
        <charset val="128"/>
      </rPr>
      <t>1</t>
    </r>
    <r>
      <rPr>
        <sz val="11"/>
        <color theme="1"/>
        <rFont val="メイリオ"/>
        <family val="3"/>
        <charset val="128"/>
      </rPr>
      <t>〜100</t>
    </r>
    <phoneticPr fontId="2"/>
  </si>
  <si>
    <t>1〜100</t>
    <phoneticPr fontId="2"/>
  </si>
  <si>
    <t>ホワイトニングコース</t>
    <phoneticPr fontId="2"/>
  </si>
  <si>
    <t>プレミアムコース</t>
    <phoneticPr fontId="2"/>
  </si>
  <si>
    <t>←非表示</t>
    <rPh sb="0" eb="1">
      <t>ヒヒョウジ</t>
    </rPh>
    <phoneticPr fontId="2"/>
  </si>
  <si>
    <t>←非表示</t>
    <rPh sb="0" eb="1">
      <t>←</t>
    </rPh>
    <phoneticPr fontId="2"/>
  </si>
  <si>
    <t>月間収益見込み</t>
    <rPh sb="0" eb="2">
      <t>ゲッカン</t>
    </rPh>
    <phoneticPr fontId="2"/>
  </si>
  <si>
    <t>→</t>
    <phoneticPr fontId="2"/>
  </si>
  <si>
    <t>※初期費用充足期間のマイナスは表示しないように</t>
    <rPh sb="0" eb="1">
      <t>マイマスハ</t>
    </rPh>
    <phoneticPr fontId="2"/>
  </si>
  <si>
    <t>※ホワイトニング機材の稼働率を指します</t>
    <phoneticPr fontId="2"/>
  </si>
  <si>
    <t>稼働率（※）</t>
    <rPh sb="0" eb="1">
      <t>コｍ</t>
    </rPh>
    <phoneticPr fontId="2"/>
  </si>
  <si>
    <t>１回あたりの施術時間はコースを問わず1時間で計算しています</t>
  </si>
  <si>
    <t>←削除</t>
    <rPh sb="0" eb="1">
      <t>サクジョ</t>
    </rPh>
    <phoneticPr fontId="2"/>
  </si>
  <si>
    <t>■WOBHホワイトニング標準収益シミュレーション</t>
    <rPh sb="0" eb="24">
      <t>ヒョウジュンシュウエキ</t>
    </rPh>
    <phoneticPr fontId="2"/>
  </si>
  <si>
    <t>リペアコース</t>
    <phoneticPr fontId="2"/>
  </si>
  <si>
    <t>WOBHホワイトニング機材導入数</t>
    <phoneticPr fontId="2"/>
  </si>
  <si>
    <t>リペアコース施術比率</t>
    <phoneticPr fontId="2"/>
  </si>
  <si>
    <t>リペアコースを選択される方の比率です（残りの方はホワイトニングコースを選択されるものとします）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</si>
</sst>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0.0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rgb="FFFF0000"/>
      <name val="メイリオ"/>
      <family val="2"/>
      <charset val="128"/>
    </font>
    <font>
      <sz val="11"/>
      <color theme="1"/>
      <name val="メイリオ"/>
      <family val="2"/>
      <charset val="128"/>
    </font>
    <font>
      <b/>
      <sz val="11"/>
      <color rgb="FFFF0000"/>
      <name val="游ゴシック"/>
      <family val="3"/>
      <charset val="128"/>
      <scheme val="minor"/>
    </font>
    <font>
      <sz val="8"/>
      <color rgb="FFFF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9" fontId="3" fillId="2" borderId="1" xfId="0" applyNumberFormat="1" applyFont="1" applyFill="1" applyBorder="1">
      <alignment vertical="center"/>
    </xf>
    <xf numFmtId="38" fontId="3" fillId="2" borderId="1" xfId="1" applyFont="1" applyFill="1" applyBorder="1">
      <alignment vertical="center"/>
    </xf>
    <xf numFmtId="38" fontId="3" fillId="0" borderId="0" xfId="1" applyFont="1">
      <alignment vertical="center"/>
    </xf>
    <xf numFmtId="38" fontId="3" fillId="3" borderId="1" xfId="1" applyFont="1" applyFill="1" applyBorder="1">
      <alignment vertical="center"/>
    </xf>
    <xf numFmtId="176" fontId="3" fillId="2" borderId="1" xfId="1" applyNumberFormat="1" applyFont="1" applyFill="1" applyBorder="1">
      <alignment vertical="center"/>
    </xf>
    <xf numFmtId="0" fontId="3" fillId="0" borderId="0" xfId="0" applyFont="1" applyAlignment="1">
      <alignment horizontal="right" vertical="center"/>
    </xf>
    <xf numFmtId="0" fontId="5" fillId="3" borderId="1" xfId="0" applyFont="1" applyFill="1" applyBorder="1">
      <alignment vertical="center"/>
    </xf>
    <xf numFmtId="0" fontId="7" fillId="0" borderId="0" xfId="0" applyFont="1" applyAlignment="1">
      <alignment horizontal="right" vertical="center"/>
    </xf>
    <xf numFmtId="9" fontId="6" fillId="3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9" fontId="3" fillId="4" borderId="1" xfId="0" applyNumberFormat="1" applyFont="1" applyFill="1" applyBorder="1">
      <alignment vertical="center"/>
    </xf>
    <xf numFmtId="9" fontId="3" fillId="4" borderId="1" xfId="2" applyFont="1" applyFill="1" applyBorder="1">
      <alignment vertical="center"/>
    </xf>
    <xf numFmtId="0" fontId="3" fillId="4" borderId="0" xfId="0" applyFont="1" applyFill="1">
      <alignment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5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1" xfId="0" applyFont="1" applyFill="1" applyBorder="1">
      <alignment vertical="center"/>
    </xf>
    <xf numFmtId="9" fontId="3" fillId="6" borderId="1" xfId="0" applyNumberFormat="1" applyFont="1" applyFill="1" applyBorder="1">
      <alignment vertical="center"/>
    </xf>
    <xf numFmtId="38" fontId="3" fillId="6" borderId="1" xfId="1" applyFont="1" applyFill="1" applyBorder="1">
      <alignment vertical="center"/>
    </xf>
    <xf numFmtId="177" fontId="3" fillId="6" borderId="1" xfId="0" applyNumberFormat="1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2040-8A50-E146-9100-564D2DA7AA57}">
  <sheetPr codeName="Sheet1"/>
  <dimension ref="A1:I24"/>
  <sheetViews>
    <sheetView tabSelected="1" zoomScale="78" zoomScaleNormal="78" workbookViewId="0">
      <selection activeCell="J14" sqref="J14"/>
    </sheetView>
  </sheetViews>
  <sheetFormatPr defaultColWidth="9" defaultRowHeight="18.75" x14ac:dyDescent="0.4"/>
  <cols>
    <col min="1" max="1" width="29" style="2" customWidth="1"/>
    <col min="2" max="2" width="15" style="2" bestFit="1" customWidth="1"/>
    <col min="3" max="3" width="9" style="2" bestFit="1" customWidth="1"/>
    <col min="4" max="4" width="11.125" style="2" bestFit="1" customWidth="1"/>
    <col min="5" max="5" width="17.125" style="2" bestFit="1" customWidth="1"/>
    <col min="6" max="6" width="9" style="2" customWidth="1"/>
    <col min="7" max="7" width="6.125" customWidth="1"/>
    <col min="8" max="8" width="24.125" style="2" bestFit="1" customWidth="1"/>
    <col min="9" max="9" width="23.125" style="2" bestFit="1" customWidth="1"/>
    <col min="10" max="10" width="15.375" style="2" bestFit="1" customWidth="1"/>
    <col min="11" max="11" width="11.125" style="2" bestFit="1" customWidth="1"/>
    <col min="12" max="12" width="9.125" style="2" bestFit="1" customWidth="1"/>
    <col min="13" max="14" width="13" style="2" customWidth="1"/>
    <col min="15" max="15" width="13.125" style="2" bestFit="1" customWidth="1"/>
    <col min="16" max="16" width="16.125" style="2" customWidth="1"/>
    <col min="17" max="16384" width="9" style="2"/>
  </cols>
  <sheetData>
    <row r="1" spans="1:9" s="3" customFormat="1" ht="38.25" x14ac:dyDescent="0.4">
      <c r="A1" s="3" t="s">
        <v>36</v>
      </c>
      <c r="G1"/>
    </row>
    <row r="3" spans="1:9" x14ac:dyDescent="0.4">
      <c r="A3" s="23" t="s">
        <v>34</v>
      </c>
    </row>
    <row r="4" spans="1:9" x14ac:dyDescent="0.4">
      <c r="D4" s="1" t="s">
        <v>15</v>
      </c>
      <c r="E4" s="1" t="s">
        <v>19</v>
      </c>
      <c r="F4" s="1" t="s">
        <v>17</v>
      </c>
      <c r="H4" s="25" t="s">
        <v>25</v>
      </c>
      <c r="I4" s="25" t="s">
        <v>26</v>
      </c>
    </row>
    <row r="5" spans="1:9" x14ac:dyDescent="0.4">
      <c r="A5" s="4" t="s">
        <v>38</v>
      </c>
      <c r="B5" s="4">
        <v>1</v>
      </c>
      <c r="D5" s="2">
        <v>1</v>
      </c>
      <c r="E5" s="11" t="s">
        <v>18</v>
      </c>
      <c r="F5" s="2">
        <v>1</v>
      </c>
      <c r="H5" s="25">
        <v>3600</v>
      </c>
      <c r="I5" s="25">
        <v>6300</v>
      </c>
    </row>
    <row r="6" spans="1:9" x14ac:dyDescent="0.4">
      <c r="A6" s="4" t="s">
        <v>0</v>
      </c>
      <c r="B6" s="4">
        <v>21</v>
      </c>
      <c r="C6" s="2" t="s">
        <v>4</v>
      </c>
      <c r="D6" s="2">
        <v>21</v>
      </c>
      <c r="E6" s="11" t="s">
        <v>16</v>
      </c>
      <c r="F6" s="2">
        <v>1</v>
      </c>
    </row>
    <row r="7" spans="1:9" x14ac:dyDescent="0.4">
      <c r="A7" s="4" t="s">
        <v>2</v>
      </c>
      <c r="B7" s="4">
        <v>8</v>
      </c>
      <c r="C7" s="2" t="s">
        <v>5</v>
      </c>
      <c r="D7" s="2">
        <v>8</v>
      </c>
      <c r="E7" s="13" t="s">
        <v>22</v>
      </c>
      <c r="F7" s="2">
        <v>1</v>
      </c>
      <c r="H7" s="1"/>
      <c r="I7" s="2" t="s">
        <v>37</v>
      </c>
    </row>
    <row r="8" spans="1:9" x14ac:dyDescent="0.4">
      <c r="A8" s="12" t="s">
        <v>39</v>
      </c>
      <c r="B8" s="14">
        <v>0.4</v>
      </c>
      <c r="C8" s="15"/>
      <c r="D8" s="15">
        <v>50</v>
      </c>
      <c r="E8" s="16" t="s">
        <v>24</v>
      </c>
      <c r="F8" s="15">
        <v>1</v>
      </c>
    </row>
    <row r="9" spans="1:9" x14ac:dyDescent="0.4">
      <c r="A9" s="22" t="s">
        <v>40</v>
      </c>
      <c r="B9" s="14"/>
      <c r="C9" s="15"/>
      <c r="D9" s="15"/>
      <c r="E9" s="16"/>
      <c r="F9" s="15"/>
    </row>
    <row r="10" spans="1:9" x14ac:dyDescent="0.4">
      <c r="A10" s="5" t="s">
        <v>1</v>
      </c>
      <c r="B10" s="5">
        <f>B5*B6*B7</f>
        <v>168</v>
      </c>
      <c r="C10" s="2" t="s">
        <v>6</v>
      </c>
      <c r="D10" s="23" t="s">
        <v>27</v>
      </c>
      <c r="E10" s="11"/>
    </row>
    <row r="11" spans="1:9" x14ac:dyDescent="0.4">
      <c r="A11" s="17" t="s">
        <v>3</v>
      </c>
      <c r="B11" s="18">
        <v>0.3</v>
      </c>
      <c r="C11" s="19"/>
      <c r="D11" s="19">
        <v>50</v>
      </c>
      <c r="E11" s="20" t="s">
        <v>23</v>
      </c>
      <c r="F11" s="19">
        <v>10</v>
      </c>
      <c r="G11" s="21" t="s">
        <v>35</v>
      </c>
    </row>
    <row r="12" spans="1:9" x14ac:dyDescent="0.4">
      <c r="A12" s="6" t="s">
        <v>14</v>
      </c>
      <c r="B12" s="7">
        <f>I5*(B10*B8)+H5*(B10*(1-B8))</f>
        <v>786240</v>
      </c>
      <c r="C12" s="2" t="s">
        <v>7</v>
      </c>
      <c r="D12" s="23" t="s">
        <v>27</v>
      </c>
    </row>
    <row r="13" spans="1:9" x14ac:dyDescent="0.4">
      <c r="A13" s="6" t="s">
        <v>8</v>
      </c>
      <c r="B13" s="10">
        <f>1540000*B5/B12</f>
        <v>1.9586894586894588</v>
      </c>
      <c r="C13" s="2" t="s">
        <v>9</v>
      </c>
      <c r="D13" s="15" t="s">
        <v>28</v>
      </c>
    </row>
    <row r="14" spans="1:9" x14ac:dyDescent="0.4">
      <c r="B14" s="8"/>
    </row>
    <row r="15" spans="1:9" x14ac:dyDescent="0.4">
      <c r="A15" s="4" t="s">
        <v>10</v>
      </c>
      <c r="B15" s="9">
        <v>300000</v>
      </c>
      <c r="C15" s="2" t="s">
        <v>12</v>
      </c>
      <c r="D15" s="2">
        <v>0</v>
      </c>
      <c r="E15" s="2" t="s">
        <v>21</v>
      </c>
    </row>
    <row r="16" spans="1:9" x14ac:dyDescent="0.4">
      <c r="A16" s="4" t="s">
        <v>11</v>
      </c>
      <c r="B16" s="9">
        <v>100000</v>
      </c>
      <c r="C16" s="2" t="s">
        <v>13</v>
      </c>
      <c r="D16" s="2">
        <v>0</v>
      </c>
      <c r="E16" s="2" t="s">
        <v>20</v>
      </c>
    </row>
    <row r="17" spans="1:8" x14ac:dyDescent="0.4">
      <c r="B17" s="8"/>
    </row>
    <row r="18" spans="1:8" x14ac:dyDescent="0.4">
      <c r="A18" s="26" t="s">
        <v>33</v>
      </c>
      <c r="B18" s="26" t="s">
        <v>29</v>
      </c>
      <c r="D18"/>
      <c r="E18" s="26" t="s">
        <v>8</v>
      </c>
      <c r="G18" s="2"/>
    </row>
    <row r="19" spans="1:8" x14ac:dyDescent="0.4">
      <c r="A19" s="27">
        <v>1</v>
      </c>
      <c r="B19" s="28">
        <f>$B$12*A19-($B$15+$B$16)</f>
        <v>386240</v>
      </c>
      <c r="C19" s="2" t="s">
        <v>7</v>
      </c>
      <c r="D19" t="s">
        <v>30</v>
      </c>
      <c r="E19" s="29">
        <f>(1540000*$B$5)/B19</f>
        <v>3.9871582435791217</v>
      </c>
      <c r="F19" s="2" t="s">
        <v>9</v>
      </c>
      <c r="G19" s="2"/>
    </row>
    <row r="20" spans="1:8" x14ac:dyDescent="0.4">
      <c r="A20" s="27">
        <v>0.8</v>
      </c>
      <c r="B20" s="28">
        <f t="shared" ref="B20:B23" si="0">$B$12*A20-($B$15+$B$16)</f>
        <v>228992</v>
      </c>
      <c r="C20" s="2" t="s">
        <v>7</v>
      </c>
      <c r="D20" t="s">
        <v>30</v>
      </c>
      <c r="E20" s="29">
        <f t="shared" ref="E20:E23" si="1">(1540000*$B$5)/B20</f>
        <v>6.7251257685858024</v>
      </c>
      <c r="F20" s="2" t="s">
        <v>9</v>
      </c>
      <c r="G20" s="2"/>
    </row>
    <row r="21" spans="1:8" x14ac:dyDescent="0.4">
      <c r="A21" s="27">
        <v>0.6</v>
      </c>
      <c r="B21" s="28">
        <f t="shared" si="0"/>
        <v>71744</v>
      </c>
      <c r="C21" s="2" t="s">
        <v>7</v>
      </c>
      <c r="D21" t="s">
        <v>30</v>
      </c>
      <c r="E21" s="29">
        <f t="shared" si="1"/>
        <v>21.465209634255128</v>
      </c>
      <c r="F21" s="2" t="s">
        <v>9</v>
      </c>
      <c r="G21" s="2"/>
      <c r="H21" s="24" t="s">
        <v>31</v>
      </c>
    </row>
    <row r="22" spans="1:8" x14ac:dyDescent="0.4">
      <c r="A22" s="27">
        <v>0.4</v>
      </c>
      <c r="B22" s="28">
        <f t="shared" si="0"/>
        <v>-85504</v>
      </c>
      <c r="C22" s="2" t="s">
        <v>7</v>
      </c>
      <c r="D22" t="s">
        <v>30</v>
      </c>
      <c r="E22" s="29">
        <f t="shared" si="1"/>
        <v>-18.010853293413174</v>
      </c>
      <c r="F22" s="2" t="s">
        <v>9</v>
      </c>
      <c r="G22" s="2"/>
    </row>
    <row r="23" spans="1:8" x14ac:dyDescent="0.4">
      <c r="A23" s="27">
        <v>0.2</v>
      </c>
      <c r="B23" s="28">
        <f t="shared" si="0"/>
        <v>-242752</v>
      </c>
      <c r="C23" s="2" t="s">
        <v>7</v>
      </c>
      <c r="D23" t="s">
        <v>30</v>
      </c>
      <c r="E23" s="29">
        <f t="shared" si="1"/>
        <v>-6.3439230160822566</v>
      </c>
      <c r="F23" s="2" t="s">
        <v>9</v>
      </c>
      <c r="G23" s="2"/>
    </row>
    <row r="24" spans="1:8" x14ac:dyDescent="0.4">
      <c r="A24" s="2" t="s">
        <v>32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収益シミュレーション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Okubo So</dc:creator>
  <cp:lastModifiedBy>Minami Hikaru</cp:lastModifiedBy>
  <cp:lastPrinted>2025-07-14T01:41:01Z</cp:lastPrinted>
  <dcterms:created xsi:type="dcterms:W3CDTF">2024-12-24T00:26:19Z</dcterms:created>
  <dcterms:modified xsi:type="dcterms:W3CDTF">2025-07-14T01:41:15Z</dcterms:modified>
</cp:coreProperties>
</file>