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Invoice\2019\04\"/>
    </mc:Choice>
  </mc:AlternateContent>
  <bookViews>
    <workbookView xWindow="-120" yWindow="-120" windowWidth="29040" windowHeight="15990"/>
  </bookViews>
  <sheets>
    <sheet name="Invoice" sheetId="2" r:id="rId1"/>
  </sheets>
  <definedNames>
    <definedName name="_xlnm._FilterDatabase" localSheetId="0" hidden="1">Invoice!$B$26:$L$28</definedName>
    <definedName name="_xlnm.Print_Area" localSheetId="0">Invoice!$B$1:$M$48</definedName>
    <definedName name="_xlnm.Print_Titles" localSheetId="0">Invoice!$26:$26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2" l="1"/>
  <c r="L28" i="2"/>
  <c r="L32" i="2"/>
  <c r="J31" i="2"/>
  <c r="J35" i="2" s="1"/>
  <c r="K17" i="2" s="1"/>
  <c r="L27" i="2"/>
  <c r="L31" i="2"/>
  <c r="J32" i="2"/>
  <c r="F43" i="2"/>
  <c r="F42" i="2"/>
  <c r="L35" i="2" l="1"/>
  <c r="L45" i="2" s="1"/>
</calcChain>
</file>

<file path=xl/sharedStrings.xml><?xml version="1.0" encoding="utf-8"?>
<sst xmlns="http://schemas.openxmlformats.org/spreadsheetml/2006/main" count="72" uniqueCount="55">
  <si>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</si>
  <si>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</si>
  <si>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</si>
  <si>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</si>
  <si>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</si>
  <si>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</si>
  <si>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</si>
  <si>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</si>
  <si>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</si>
  <si>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</si>
  <si>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</si>
  <si>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</si>
  <si>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</si>
  <si>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</si>
  <si>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</si>
  <si>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</si>
  <si>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</si>
  <si>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</si>
  <si>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</si>
  <si>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</si>
  <si>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</si>
  <si>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</si>
  <si>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</si>
  <si>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</si>
  <si>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</si>
  <si>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</si>
  <si>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</si>
  <si>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</si>
  <si>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</si>
  <si>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</si>
  <si>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</si>
  <si>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</si>
  <si>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</si>
  <si>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</si>
  <si>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</si>
  <si>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</si>
  <si>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</si>
  <si>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</si>
  <si>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</si>
  <si>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</si>
  <si>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</si>
  <si>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</si>
  <si>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Kabillion</t>
  </si>
  <si>
    <t>Kabillion, Girls Rule</t>
  </si>
  <si>
    <t>Total:</t>
  </si>
  <si>
    <t>Attention: Stevan Levy</t>
  </si>
  <si>
    <t>slevy@kabillion.com</t>
  </si>
  <si>
    <t>2B - 3B</t>
  </si>
  <si>
    <t>3B - 4B</t>
  </si>
  <si>
    <t>4B+</t>
  </si>
  <si>
    <t>200 Union Boulevard, Suite 201</t>
  </si>
  <si>
    <t>Lakewood, CO  80228</t>
  </si>
  <si>
    <t>Kabillion Girls Rule</t>
  </si>
  <si>
    <t>Chuck E Cheese (2019 04)</t>
  </si>
  <si>
    <t>Goldfish 2019-04 to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</si>
</sst>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0" applyNumberFormat="0" applyBorder="0" applyAlignment="0" applyProtection="0"/>
    <xf numFmtId="165" fontId="35" fillId="10" borderId="13" applyNumberFormat="0" applyAlignment="0" applyProtection="0"/>
    <xf numFmtId="165" fontId="36" fillId="11" borderId="14" applyNumberFormat="0" applyAlignment="0" applyProtection="0"/>
    <xf numFmtId="165" fontId="37" fillId="11" borderId="13" applyNumberFormat="0" applyAlignment="0" applyProtection="0"/>
    <xf numFmtId="165" fontId="38" fillId="0" borderId="15" applyNumberFormat="0" applyFill="0" applyAlignment="0" applyProtection="0"/>
    <xf numFmtId="165" fontId="39" fillId="12" borderId="16" applyNumberFormat="0" applyAlignment="0" applyProtection="0"/>
    <xf numFmtId="165" fontId="40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43" fillId="17" borderId="0" applyNumberFormat="0" applyBorder="0" applyAlignment="0" applyProtection="0"/>
    <xf numFmtId="165" fontId="43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43" fillId="21" borderId="0" applyNumberFormat="0" applyBorder="0" applyAlignment="0" applyProtection="0"/>
    <xf numFmtId="165" fontId="43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43" fillId="25" borderId="0" applyNumberFormat="0" applyBorder="0" applyAlignment="0" applyProtection="0"/>
    <xf numFmtId="165" fontId="43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43" fillId="29" borderId="0" applyNumberFormat="0" applyBorder="0" applyAlignment="0" applyProtection="0"/>
    <xf numFmtId="165" fontId="43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43" fillId="33" borderId="0" applyNumberFormat="0" applyBorder="0" applyAlignment="0" applyProtection="0"/>
    <xf numFmtId="165" fontId="43" fillId="34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165" fontId="43" fillId="37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0" applyNumberFormat="0" applyBorder="0" applyAlignment="0" applyProtection="0"/>
    <xf numFmtId="165" fontId="52" fillId="10" borderId="13" applyNumberFormat="0" applyAlignment="0" applyProtection="0"/>
    <xf numFmtId="165" fontId="53" fillId="11" borderId="14" applyNumberFormat="0" applyAlignment="0" applyProtection="0"/>
    <xf numFmtId="165" fontId="54" fillId="11" borderId="13" applyNumberFormat="0" applyAlignment="0" applyProtection="0"/>
    <xf numFmtId="165" fontId="55" fillId="0" borderId="15" applyNumberFormat="0" applyFill="0" applyAlignment="0" applyProtection="0"/>
    <xf numFmtId="165" fontId="56" fillId="12" borderId="16" applyNumberFormat="0" applyAlignment="0" applyProtection="0"/>
    <xf numFmtId="165" fontId="57" fillId="0" borderId="0" applyNumberFormat="0" applyFill="0" applyBorder="0" applyAlignment="0" applyProtection="0"/>
    <xf numFmtId="165" fontId="10" fillId="13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59" fillId="17" borderId="0" applyNumberFormat="0" applyBorder="0" applyAlignment="0" applyProtection="0"/>
    <xf numFmtId="165" fontId="59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59" fillId="21" borderId="0" applyNumberFormat="0" applyBorder="0" applyAlignment="0" applyProtection="0"/>
    <xf numFmtId="165" fontId="59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59" fillId="25" borderId="0" applyNumberFormat="0" applyBorder="0" applyAlignment="0" applyProtection="0"/>
    <xf numFmtId="165" fontId="59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59" fillId="29" borderId="0" applyNumberFormat="0" applyBorder="0" applyAlignment="0" applyProtection="0"/>
    <xf numFmtId="165" fontId="59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59" fillId="33" borderId="0" applyNumberFormat="0" applyBorder="0" applyAlignment="0" applyProtection="0"/>
    <xf numFmtId="165" fontId="59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59" fillId="3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10" fillId="13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59" fillId="3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59" fillId="37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165" fontId="7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165" fontId="7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165" fontId="7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165" fontId="7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165" fontId="7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165" fontId="7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7" borderId="0" applyNumberFormat="0" applyBorder="0" applyAlignment="0" applyProtection="0"/>
    <xf numFmtId="165" fontId="59" fillId="37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4" borderId="0" applyNumberFormat="0" applyBorder="0" applyAlignment="0" applyProtection="0"/>
    <xf numFmtId="165" fontId="59" fillId="14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18" borderId="0" applyNumberFormat="0" applyBorder="0" applyAlignment="0" applyProtection="0"/>
    <xf numFmtId="165" fontId="59" fillId="18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2" borderId="0" applyNumberFormat="0" applyBorder="0" applyAlignment="0" applyProtection="0"/>
    <xf numFmtId="165" fontId="59" fillId="22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59" fillId="26" borderId="0" applyNumberFormat="0" applyBorder="0" applyAlignment="0" applyProtection="0"/>
    <xf numFmtId="165" fontId="59" fillId="26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0" borderId="0" applyNumberFormat="0" applyBorder="0" applyAlignment="0" applyProtection="0"/>
    <xf numFmtId="165" fontId="59" fillId="3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4" borderId="0" applyNumberFormat="0" applyBorder="0" applyAlignment="0" applyProtection="0"/>
    <xf numFmtId="165" fontId="59" fillId="34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54" fillId="11" borderId="13" applyNumberFormat="0" applyAlignment="0" applyProtection="0"/>
    <xf numFmtId="165" fontId="54" fillId="11" borderId="13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165" fontId="56" fillId="12" borderId="16" applyNumberFormat="0" applyAlignment="0" applyProtection="0"/>
    <xf numFmtId="0" fontId="66" fillId="57" borderId="21" applyNumberFormat="0" applyAlignment="0" applyProtection="0"/>
    <xf numFmtId="0" fontId="66" fillId="57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10" borderId="13" applyNumberFormat="0" applyAlignment="0" applyProtection="0"/>
    <xf numFmtId="165" fontId="52" fillId="10" borderId="13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9" borderId="0" applyNumberFormat="0" applyBorder="0" applyAlignment="0" applyProtection="0"/>
    <xf numFmtId="165" fontId="51" fillId="9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165" fontId="7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165" fontId="53" fillId="11" borderId="14" applyNumberForma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60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13" applyNumberFormat="0" applyAlignment="0" applyProtection="0"/>
    <xf numFmtId="0" fontId="36" fillId="11" borderId="14" applyNumberFormat="0" applyAlignment="0" applyProtection="0"/>
    <xf numFmtId="0" fontId="37" fillId="11" borderId="13" applyNumberFormat="0" applyAlignment="0" applyProtection="0"/>
    <xf numFmtId="0" fontId="38" fillId="0" borderId="15" applyNumberFormat="0" applyFill="0" applyAlignment="0" applyProtection="0"/>
    <xf numFmtId="0" fontId="39" fillId="12" borderId="16" applyNumberFormat="0" applyAlignment="0" applyProtection="0"/>
    <xf numFmtId="0" fontId="40" fillId="0" borderId="0" applyNumberFormat="0" applyFill="0" applyBorder="0" applyAlignment="0" applyProtection="0"/>
    <xf numFmtId="0" fontId="7" fillId="13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43" fillId="3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6" fillId="59" borderId="26" applyNumberFormat="0" applyFont="0" applyAlignment="0" applyProtection="0"/>
    <xf numFmtId="0" fontId="4" fillId="0" borderId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22" borderId="0" applyNumberFormat="0" applyBorder="0" applyAlignment="0" applyProtection="0"/>
    <xf numFmtId="0" fontId="59" fillId="22" borderId="0" applyNumberFormat="0" applyBorder="0" applyAlignment="0" applyProtection="0"/>
    <xf numFmtId="0" fontId="59" fillId="26" borderId="0" applyNumberFormat="0" applyBorder="0" applyAlignment="0" applyProtection="0"/>
    <xf numFmtId="0" fontId="59" fillId="26" borderId="0" applyNumberFormat="0" applyBorder="0" applyAlignment="0" applyProtection="0"/>
    <xf numFmtId="0" fontId="59" fillId="30" borderId="0" applyNumberFormat="0" applyBorder="0" applyAlignment="0" applyProtection="0"/>
    <xf numFmtId="0" fontId="59" fillId="30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0" fontId="56" fillId="12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16" borderId="0" applyNumberFormat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4" borderId="0" applyNumberFormat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8" borderId="0" applyNumberFormat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6" borderId="0" applyNumberFormat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43" fillId="37" borderId="0" applyNumberFormat="0" applyBorder="0" applyAlignment="0" applyProtection="0"/>
    <xf numFmtId="165" fontId="59" fillId="37" borderId="0" applyNumberFormat="0" applyBorder="0" applyAlignment="0" applyProtection="0"/>
    <xf numFmtId="165" fontId="43" fillId="14" borderId="0" applyNumberFormat="0" applyBorder="0" applyAlignment="0" applyProtection="0"/>
    <xf numFmtId="165" fontId="59" fillId="14" borderId="0" applyNumberFormat="0" applyBorder="0" applyAlignment="0" applyProtection="0"/>
    <xf numFmtId="165" fontId="43" fillId="18" borderId="0" applyNumberFormat="0" applyBorder="0" applyAlignment="0" applyProtection="0"/>
    <xf numFmtId="165" fontId="59" fillId="18" borderId="0" applyNumberFormat="0" applyBorder="0" applyAlignment="0" applyProtection="0"/>
    <xf numFmtId="165" fontId="43" fillId="22" borderId="0" applyNumberFormat="0" applyBorder="0" applyAlignment="0" applyProtection="0"/>
    <xf numFmtId="165" fontId="59" fillId="22" borderId="0" applyNumberFormat="0" applyBorder="0" applyAlignment="0" applyProtection="0"/>
    <xf numFmtId="165" fontId="43" fillId="26" borderId="0" applyNumberFormat="0" applyBorder="0" applyAlignment="0" applyProtection="0"/>
    <xf numFmtId="165" fontId="59" fillId="26" borderId="0" applyNumberFormat="0" applyBorder="0" applyAlignment="0" applyProtection="0"/>
    <xf numFmtId="165" fontId="43" fillId="30" borderId="0" applyNumberFormat="0" applyBorder="0" applyAlignment="0" applyProtection="0"/>
    <xf numFmtId="165" fontId="59" fillId="30" borderId="0" applyNumberFormat="0" applyBorder="0" applyAlignment="0" applyProtection="0"/>
    <xf numFmtId="165" fontId="43" fillId="34" borderId="0" applyNumberFormat="0" applyBorder="0" applyAlignment="0" applyProtection="0"/>
    <xf numFmtId="165" fontId="59" fillId="34" borderId="0" applyNumberFormat="0" applyBorder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37" fillId="11" borderId="13" applyNumberFormat="0" applyAlignment="0" applyProtection="0"/>
    <xf numFmtId="165" fontId="54" fillId="11" borderId="13" applyNumberFormat="0" applyAlignment="0" applyProtection="0"/>
    <xf numFmtId="165" fontId="39" fillId="12" borderId="16" applyNumberFormat="0" applyAlignment="0" applyProtection="0"/>
    <xf numFmtId="165" fontId="56" fillId="12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10" borderId="13" applyNumberFormat="0" applyAlignment="0" applyProtection="0"/>
    <xf numFmtId="165" fontId="52" fillId="10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9" borderId="0" applyNumberFormat="0" applyBorder="0" applyAlignment="0" applyProtection="0"/>
    <xf numFmtId="165" fontId="51" fillId="9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3" borderId="17" applyNumberFormat="0" applyFont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36" fillId="11" borderId="14" applyNumberFormat="0" applyAlignment="0" applyProtection="0"/>
    <xf numFmtId="165" fontId="53" fillId="11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102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6" fillId="6" borderId="0" xfId="0" applyFont="1" applyFill="1" applyBorder="1" applyAlignment="1">
      <alignment horizontal="center"/>
    </xf>
    <xf numFmtId="8" fontId="16" fillId="6" borderId="0" xfId="0" applyNumberFormat="1" applyFont="1" applyFill="1" applyBorder="1" applyAlignment="1">
      <alignment horizontal="center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0" fontId="16" fillId="6" borderId="0" xfId="0" applyFont="1" applyFill="1" applyBorder="1" applyAlignment="1" applyProtection="1">
      <alignment horizontal="lef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0" fontId="16" fillId="6" borderId="0" xfId="0" applyFont="1" applyFill="1" applyBorder="1"/>
    <xf numFmtId="169" fontId="16" fillId="6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0" fontId="15" fillId="2" borderId="0" xfId="0" applyNumberFormat="1" applyFont="1" applyFill="1" applyBorder="1" applyAlignment="1" applyProtection="1">
      <alignment horizontal="right"/>
      <protection locked="0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82" fillId="0" borderId="0" xfId="0" applyFont="1" applyAlignment="1">
      <alignment vertical="center"/>
    </xf>
    <xf numFmtId="8" fontId="16" fillId="0" borderId="8" xfId="0" applyNumberFormat="1" applyFont="1" applyBorder="1"/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15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9" fillId="0" borderId="0" xfId="1" applyAlignment="1" applyProtection="1"/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applyAlignment="1" applyProtection="1">
      <alignment vertical="center"/>
    </xf>
    <xf numFmtId="14" fontId="15" fillId="0" borderId="0" xfId="0" applyNumberFormat="1" applyFont="1"/>
    <xf numFmtId="3" fontId="15" fillId="0" borderId="0" xfId="0" applyNumberFormat="1" applyFont="1"/>
    <xf numFmtId="3" fontId="15" fillId="0" borderId="19" xfId="0" applyNumberFormat="1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0" fontId="15" fillId="0" borderId="19" xfId="0" applyFont="1" applyBorder="1"/>
    <xf numFmtId="8" fontId="15" fillId="0" borderId="0" xfId="0" applyNumberFormat="1" applyFont="1" applyBorder="1" applyAlignment="1" applyProtection="1">
      <alignment vertical="top"/>
    </xf>
    <xf numFmtId="0" fontId="14" fillId="0" borderId="30" xfId="0" applyFont="1" applyBorder="1" applyAlignment="1">
      <alignment horizontal="left" indent="2"/>
    </xf>
    <xf numFmtId="0" fontId="15" fillId="3" borderId="32" xfId="0" applyFont="1" applyFill="1" applyBorder="1" applyAlignment="1">
      <alignment horizontal="center" vertical="top" wrapText="1"/>
    </xf>
    <xf numFmtId="0" fontId="22" fillId="2" borderId="32" xfId="0" applyFont="1" applyFill="1" applyBorder="1" applyAlignment="1">
      <alignment vertical="top" wrapText="1"/>
    </xf>
    <xf numFmtId="0" fontId="22" fillId="2" borderId="33" xfId="0" applyFont="1" applyFill="1" applyBorder="1" applyAlignment="1">
      <alignment vertical="top" wrapText="1"/>
    </xf>
    <xf numFmtId="0" fontId="15" fillId="3" borderId="8" xfId="0" applyFont="1" applyFill="1" applyBorder="1" applyAlignment="1">
      <alignment horizontal="center" vertical="top" wrapText="1"/>
    </xf>
    <xf numFmtId="0" fontId="22" fillId="2" borderId="8" xfId="0" applyFont="1" applyFill="1" applyBorder="1" applyAlignment="1">
      <alignment vertical="top" wrapText="1"/>
    </xf>
    <xf numFmtId="0" fontId="22" fillId="2" borderId="9" xfId="0" applyFont="1" applyFill="1" applyBorder="1" applyAlignment="1">
      <alignment vertical="top" wrapText="1"/>
    </xf>
    <xf numFmtId="0" fontId="22" fillId="2" borderId="31" xfId="0" applyFont="1" applyFill="1" applyBorder="1" applyAlignment="1">
      <alignment vertical="top"/>
    </xf>
    <xf numFmtId="0" fontId="22" fillId="2" borderId="7" xfId="0" applyFont="1" applyFill="1" applyBorder="1" applyAlignment="1">
      <alignment vertical="top"/>
    </xf>
    <xf numFmtId="0" fontId="15" fillId="0" borderId="0" xfId="0" applyFont="1" applyBorder="1" applyAlignment="1">
      <alignment horizontal="left"/>
    </xf>
    <xf numFmtId="170" fontId="15" fillId="0" borderId="0" xfId="34479" applyNumberFormat="1" applyFont="1"/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 indent="9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</cellXfs>
  <cellStyles count="34480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" xfId="34479" builtinId="3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78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403423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levy@kabillion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9"/>
  <sheetViews>
    <sheetView showGridLines="0" tabSelected="1" zoomScale="90" zoomScaleNormal="90" zoomScalePageLayoutView="90" workbookViewId="0">
      <selection activeCell="N28" sqref="N28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5.42578125" style="7" bestFit="1" customWidth="1"/>
    <col min="7" max="7" width="14" style="7" bestFit="1" customWidth="1"/>
    <col min="8" max="8" width="25.7109375" style="7" customWidth="1"/>
    <col min="9" max="9" width="13" style="7" customWidth="1"/>
    <col min="10" max="10" width="13.7109375" style="7" customWidth="1"/>
    <col min="11" max="11" width="12.7109375" style="7" customWidth="1"/>
    <col min="12" max="12" width="14" style="7" bestFit="1" customWidth="1"/>
    <col min="13" max="13" width="12.7109375" style="7" bestFit="1" customWidth="1"/>
    <col min="14" max="14" width="12.28515625" style="7" customWidth="1"/>
    <col min="15" max="15" width="16" style="7" customWidth="1"/>
    <col min="16" max="16" width="4.7109375" style="7" customWidth="1"/>
    <col min="17" max="18" width="8.7109375" style="7"/>
    <col min="19" max="19" width="8.7109375" style="62"/>
    <col min="20" max="16384" width="8.7109375" style="7"/>
  </cols>
  <sheetData>
    <row r="1" spans="1:19" x14ac:dyDescent="0.25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2">
        <v>43592</v>
      </c>
      <c r="R1" s="62"/>
      <c r="S1" s="7"/>
    </row>
    <row r="2" spans="1:19" x14ac:dyDescent="0.25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54">
        <v>8481</v>
      </c>
      <c r="R2" s="62"/>
      <c r="S2" s="7"/>
    </row>
    <row r="3" spans="1:19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62"/>
      <c r="S3" s="7"/>
    </row>
    <row r="4" spans="1:19" x14ac:dyDescent="0.25">
      <c r="A4" s="5"/>
      <c r="B4" s="6"/>
      <c r="C4" s="6"/>
      <c r="D4" s="6"/>
      <c r="E4" s="6"/>
      <c r="F4" s="6"/>
      <c r="G4" s="6"/>
      <c r="H4" s="99" t="s">
        <v>2</v>
      </c>
      <c r="I4" s="99"/>
      <c r="J4" s="99"/>
      <c r="K4" s="99"/>
      <c r="L4" s="99"/>
      <c r="R4" s="62"/>
      <c r="S4" s="7"/>
    </row>
    <row r="5" spans="1:19" x14ac:dyDescent="0.25">
      <c r="A5" s="5"/>
      <c r="C5" s="10"/>
      <c r="D5" s="10"/>
      <c r="E5" s="10"/>
      <c r="F5" s="6"/>
      <c r="G5" s="6"/>
      <c r="H5" s="94" t="s">
        <v>3</v>
      </c>
      <c r="I5" s="94"/>
      <c r="J5" s="94"/>
      <c r="K5" s="94"/>
      <c r="L5" s="94"/>
      <c r="R5" s="62"/>
      <c r="S5" s="7"/>
    </row>
    <row r="6" spans="1:19" x14ac:dyDescent="0.25">
      <c r="A6" s="5"/>
      <c r="B6" s="3" t="s">
        <v>1</v>
      </c>
      <c r="C6" s="6"/>
      <c r="D6" s="6"/>
      <c r="E6" s="6"/>
      <c r="F6" s="6"/>
      <c r="G6" s="6"/>
      <c r="H6" s="95" t="s">
        <v>1</v>
      </c>
      <c r="I6" s="95"/>
      <c r="J6" s="95"/>
      <c r="K6" s="95"/>
      <c r="L6" s="95"/>
      <c r="R6" s="62"/>
      <c r="S6" s="7"/>
    </row>
    <row r="7" spans="1:19" x14ac:dyDescent="0.25">
      <c r="A7" s="5"/>
      <c r="B7" s="1" t="s">
        <v>50</v>
      </c>
      <c r="C7" s="6"/>
      <c r="D7" s="6"/>
      <c r="E7" s="6"/>
      <c r="F7" s="6"/>
      <c r="G7" s="6"/>
      <c r="H7" s="96" t="s">
        <v>25</v>
      </c>
      <c r="I7" s="96"/>
      <c r="J7" s="96"/>
      <c r="K7" s="96"/>
      <c r="L7" s="96"/>
      <c r="R7" s="62"/>
      <c r="S7" s="7"/>
    </row>
    <row r="8" spans="1:19" x14ac:dyDescent="0.25">
      <c r="A8" s="5"/>
      <c r="B8" s="1" t="s">
        <v>51</v>
      </c>
      <c r="C8" s="6"/>
      <c r="D8" s="11"/>
      <c r="E8" s="11"/>
      <c r="F8" s="11"/>
      <c r="G8" s="11"/>
      <c r="H8" s="95" t="s">
        <v>50</v>
      </c>
      <c r="I8" s="95"/>
      <c r="J8" s="95"/>
      <c r="K8" s="95"/>
      <c r="L8" s="95"/>
      <c r="R8" s="62"/>
      <c r="S8" s="7"/>
    </row>
    <row r="9" spans="1:19" x14ac:dyDescent="0.25">
      <c r="A9" s="5"/>
      <c r="B9" s="2" t="s">
        <v>24</v>
      </c>
      <c r="C9" s="11"/>
      <c r="D9" s="6"/>
      <c r="E9" s="6"/>
      <c r="F9" s="6"/>
      <c r="G9" s="6"/>
      <c r="H9" s="95" t="s">
        <v>51</v>
      </c>
      <c r="I9" s="95"/>
      <c r="J9" s="95"/>
      <c r="K9" s="95"/>
      <c r="L9" s="95"/>
      <c r="R9" s="62"/>
      <c r="S9" s="7"/>
    </row>
    <row r="10" spans="1:19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O10" s="62"/>
      <c r="R10" s="62"/>
      <c r="S10" s="7"/>
    </row>
    <row r="11" spans="1:19" x14ac:dyDescent="0.25">
      <c r="A11" s="5"/>
      <c r="C11" s="12"/>
      <c r="D11" s="13"/>
      <c r="E11" s="13"/>
      <c r="F11" s="13"/>
      <c r="G11" s="13"/>
      <c r="H11" s="100" t="s">
        <v>32</v>
      </c>
      <c r="I11" s="100"/>
      <c r="J11" s="100"/>
      <c r="K11" s="100"/>
      <c r="L11" s="100"/>
      <c r="O11" s="62"/>
      <c r="R11" s="62"/>
      <c r="S11" s="7"/>
    </row>
    <row r="12" spans="1:19" x14ac:dyDescent="0.25">
      <c r="A12" s="5"/>
      <c r="B12" s="14" t="s">
        <v>22</v>
      </c>
      <c r="C12" s="13"/>
      <c r="D12" s="68" t="s">
        <v>42</v>
      </c>
      <c r="E12" s="13"/>
      <c r="F12" s="13"/>
      <c r="G12" s="13"/>
      <c r="H12" s="101" t="s">
        <v>23</v>
      </c>
      <c r="I12" s="101"/>
      <c r="J12" s="101"/>
      <c r="K12" s="101"/>
      <c r="L12" s="101"/>
      <c r="O12" s="62"/>
      <c r="R12" s="62"/>
      <c r="S12" s="7"/>
    </row>
    <row r="13" spans="1:19" x14ac:dyDescent="0.25">
      <c r="A13" s="5"/>
      <c r="C13" s="13"/>
      <c r="D13" s="63" t="s">
        <v>45</v>
      </c>
      <c r="E13" s="13"/>
      <c r="F13" s="13"/>
      <c r="G13" s="13"/>
      <c r="H13" s="97" t="s">
        <v>33</v>
      </c>
      <c r="I13" s="97"/>
      <c r="J13" s="97"/>
      <c r="K13" s="97"/>
      <c r="L13" s="97"/>
      <c r="O13" s="62"/>
      <c r="R13" s="62"/>
      <c r="S13" s="7"/>
    </row>
    <row r="14" spans="1:19" x14ac:dyDescent="0.25">
      <c r="A14" s="5"/>
      <c r="C14" s="13"/>
      <c r="D14" s="68"/>
      <c r="E14" s="8"/>
      <c r="F14" s="8"/>
      <c r="G14" s="8"/>
      <c r="H14" s="11"/>
      <c r="I14" s="11"/>
      <c r="J14" s="11"/>
      <c r="K14" s="11"/>
      <c r="L14" s="11"/>
      <c r="O14" s="62"/>
      <c r="R14" s="62"/>
      <c r="S14" s="7"/>
    </row>
    <row r="15" spans="1:19" x14ac:dyDescent="0.25">
      <c r="A15" s="5" t="s">
        <v>34</v>
      </c>
      <c r="C15" s="8"/>
      <c r="D15" s="71" t="s">
        <v>46</v>
      </c>
      <c r="E15" s="8"/>
      <c r="F15" s="8"/>
      <c r="G15" s="8"/>
      <c r="H15" s="98" t="s">
        <v>31</v>
      </c>
      <c r="I15" s="98"/>
      <c r="J15" s="98"/>
      <c r="K15" s="98"/>
      <c r="L15" s="98"/>
      <c r="O15" s="62"/>
      <c r="R15" s="62"/>
      <c r="S15" s="7"/>
    </row>
    <row r="16" spans="1:19" x14ac:dyDescent="0.25">
      <c r="A16" s="5"/>
      <c r="D16" s="68"/>
      <c r="E16" s="8"/>
      <c r="F16" s="8"/>
      <c r="G16" s="8"/>
      <c r="H16" s="19"/>
      <c r="I16" s="20" t="s">
        <v>13</v>
      </c>
      <c r="J16" s="20" t="s">
        <v>11</v>
      </c>
      <c r="K16" s="21" t="s">
        <v>36</v>
      </c>
      <c r="L16" s="20"/>
      <c r="R16" s="62"/>
      <c r="S16" s="7"/>
    </row>
    <row r="17" spans="1:19" x14ac:dyDescent="0.25">
      <c r="A17" s="5"/>
      <c r="C17" s="8"/>
      <c r="D17" s="69"/>
      <c r="E17" s="8"/>
      <c r="F17" s="8"/>
      <c r="G17" s="8"/>
      <c r="H17" s="51"/>
      <c r="I17" s="37" t="s">
        <v>17</v>
      </c>
      <c r="J17" s="38">
        <v>1.05</v>
      </c>
      <c r="K17" s="52">
        <f>D22+J35</f>
        <v>1550459</v>
      </c>
      <c r="L17" s="43"/>
      <c r="R17" s="62"/>
      <c r="S17" s="7"/>
    </row>
    <row r="18" spans="1:19" x14ac:dyDescent="0.25">
      <c r="A18" s="5"/>
      <c r="B18" s="15" t="s">
        <v>26</v>
      </c>
      <c r="D18" s="40">
        <v>43556</v>
      </c>
      <c r="E18" s="8"/>
      <c r="F18" s="8"/>
      <c r="G18" s="8"/>
      <c r="H18" s="46"/>
      <c r="I18" s="47" t="s">
        <v>15</v>
      </c>
      <c r="J18" s="48">
        <v>1</v>
      </c>
      <c r="K18" s="49"/>
      <c r="L18" s="39"/>
      <c r="R18" s="62"/>
      <c r="S18" s="7"/>
    </row>
    <row r="19" spans="1:19" x14ac:dyDescent="0.25">
      <c r="A19" s="5"/>
      <c r="B19" s="15" t="s">
        <v>27</v>
      </c>
      <c r="D19" s="40">
        <v>43585</v>
      </c>
      <c r="E19" s="8"/>
      <c r="F19" s="8"/>
      <c r="G19" s="8"/>
      <c r="H19" s="46"/>
      <c r="I19" s="47" t="s">
        <v>16</v>
      </c>
      <c r="J19" s="48">
        <v>0.95</v>
      </c>
      <c r="K19" s="49"/>
      <c r="L19" s="39"/>
      <c r="R19" s="62"/>
      <c r="S19" s="7"/>
    </row>
    <row r="20" spans="1:19" x14ac:dyDescent="0.25">
      <c r="A20" s="5"/>
      <c r="B20" s="14" t="s">
        <v>20</v>
      </c>
      <c r="D20" s="41" t="s">
        <v>42</v>
      </c>
      <c r="E20" s="8"/>
      <c r="F20" s="8"/>
      <c r="G20" s="8"/>
      <c r="H20" s="46"/>
      <c r="I20" s="47" t="s">
        <v>14</v>
      </c>
      <c r="J20" s="48">
        <v>0.89</v>
      </c>
      <c r="K20" s="49"/>
      <c r="L20" s="39"/>
      <c r="R20" s="62"/>
      <c r="S20" s="7"/>
    </row>
    <row r="21" spans="1:19" x14ac:dyDescent="0.25">
      <c r="A21" s="5"/>
      <c r="B21" s="14" t="s">
        <v>21</v>
      </c>
      <c r="D21" s="93" t="s">
        <v>43</v>
      </c>
      <c r="E21" s="93"/>
      <c r="F21" s="8"/>
      <c r="G21" s="8"/>
      <c r="H21" s="46"/>
      <c r="I21" s="47" t="s">
        <v>19</v>
      </c>
      <c r="J21" s="48">
        <v>0.84</v>
      </c>
      <c r="K21" s="49"/>
      <c r="L21" s="39"/>
      <c r="R21" s="62"/>
      <c r="S21" s="7"/>
    </row>
    <row r="22" spans="1:19" x14ac:dyDescent="0.25">
      <c r="A22" s="5"/>
      <c r="B22" s="24" t="s">
        <v>35</v>
      </c>
      <c r="D22" s="53">
        <v>1476204</v>
      </c>
      <c r="E22" s="8"/>
      <c r="F22" s="8"/>
      <c r="G22" s="8"/>
      <c r="H22" s="46"/>
      <c r="I22" s="47" t="s">
        <v>47</v>
      </c>
      <c r="J22" s="48">
        <v>0.79</v>
      </c>
      <c r="K22" s="50"/>
      <c r="L22" s="39"/>
      <c r="R22" s="62"/>
      <c r="S22" s="7"/>
    </row>
    <row r="23" spans="1:19" s="62" customFormat="1" x14ac:dyDescent="0.25">
      <c r="A23" s="56"/>
      <c r="B23" s="24"/>
      <c r="D23" s="53"/>
      <c r="E23" s="8"/>
      <c r="F23" s="8"/>
      <c r="G23" s="8"/>
      <c r="H23" s="46"/>
      <c r="I23" s="47" t="s">
        <v>48</v>
      </c>
      <c r="J23" s="48">
        <v>0.75</v>
      </c>
      <c r="K23" s="50"/>
      <c r="L23" s="39"/>
    </row>
    <row r="24" spans="1:19" s="62" customFormat="1" x14ac:dyDescent="0.25">
      <c r="A24" s="56"/>
      <c r="B24" s="24"/>
      <c r="D24" s="53"/>
      <c r="E24" s="8"/>
      <c r="F24" s="8"/>
      <c r="G24" s="8"/>
      <c r="H24" s="46"/>
      <c r="I24" s="47" t="s">
        <v>49</v>
      </c>
      <c r="J24" s="48">
        <v>0.73</v>
      </c>
      <c r="K24" s="50"/>
      <c r="L24" s="39"/>
    </row>
    <row r="25" spans="1:19" x14ac:dyDescent="0.25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47.25" x14ac:dyDescent="0.25">
      <c r="B26" s="18" t="s">
        <v>12</v>
      </c>
      <c r="C26" s="18" t="s">
        <v>37</v>
      </c>
      <c r="D26" s="18" t="s">
        <v>38</v>
      </c>
      <c r="E26" s="18" t="s">
        <v>40</v>
      </c>
      <c r="F26" s="22" t="s">
        <v>7</v>
      </c>
      <c r="G26" s="22" t="s">
        <v>8</v>
      </c>
      <c r="H26" s="22" t="s">
        <v>41</v>
      </c>
      <c r="I26" s="22" t="s">
        <v>10</v>
      </c>
      <c r="J26" s="22" t="s">
        <v>9</v>
      </c>
      <c r="K26" s="22" t="s">
        <v>11</v>
      </c>
      <c r="L26" s="22" t="s">
        <v>5</v>
      </c>
      <c r="P26" s="62"/>
      <c r="Q26" s="62"/>
      <c r="R26" s="62"/>
    </row>
    <row r="27" spans="1:19" s="62" customFormat="1" x14ac:dyDescent="0.25">
      <c r="B27" s="59">
        <v>1</v>
      </c>
      <c r="C27" s="59">
        <v>10221981</v>
      </c>
      <c r="D27" s="62" t="s">
        <v>53</v>
      </c>
      <c r="E27" s="62" t="s">
        <v>42</v>
      </c>
      <c r="F27" s="72">
        <v>43556</v>
      </c>
      <c r="G27" s="72">
        <v>43585</v>
      </c>
      <c r="H27" s="92">
        <v>256410</v>
      </c>
      <c r="I27" s="73">
        <v>61202</v>
      </c>
      <c r="J27" s="73">
        <v>61202</v>
      </c>
      <c r="K27" s="44">
        <v>1.05</v>
      </c>
      <c r="L27" s="45">
        <f>ROUND(J27*(K27/1000),2)</f>
        <v>64.260000000000005</v>
      </c>
    </row>
    <row r="28" spans="1:19" s="62" customFormat="1" x14ac:dyDescent="0.25">
      <c r="B28" s="59">
        <f>B27+1</f>
        <v>2</v>
      </c>
      <c r="C28" s="59">
        <v>10241977</v>
      </c>
      <c r="D28" s="62" t="s">
        <v>54</v>
      </c>
      <c r="E28" s="91" t="s">
        <v>42</v>
      </c>
      <c r="F28" s="72">
        <v>43584</v>
      </c>
      <c r="G28" s="72">
        <v>43674</v>
      </c>
      <c r="H28" s="92">
        <v>500000</v>
      </c>
      <c r="I28" s="73">
        <v>13053</v>
      </c>
      <c r="J28" s="73">
        <v>13053</v>
      </c>
      <c r="K28" s="44">
        <v>1.05</v>
      </c>
      <c r="L28" s="45">
        <f t="shared" ref="L28" si="0">ROUND(J28*(K28/1000),2)</f>
        <v>13.71</v>
      </c>
    </row>
    <row r="29" spans="1:19" s="62" customFormat="1" ht="16.5" thickBot="1" x14ac:dyDescent="0.3">
      <c r="B29" s="59"/>
      <c r="C29" s="57"/>
      <c r="F29" s="58"/>
      <c r="G29" s="60"/>
      <c r="H29" s="74"/>
      <c r="I29" s="74"/>
      <c r="J29" s="75"/>
      <c r="K29" s="76"/>
      <c r="L29" s="76"/>
    </row>
    <row r="30" spans="1:19" s="62" customFormat="1" ht="16.5" thickTop="1" x14ac:dyDescent="0.25">
      <c r="B30" s="59"/>
      <c r="C30" s="57"/>
      <c r="F30" s="58"/>
      <c r="G30" s="60"/>
      <c r="H30" s="61"/>
      <c r="I30" s="56"/>
      <c r="J30" s="61"/>
      <c r="K30" s="44"/>
      <c r="L30" s="45"/>
    </row>
    <row r="31" spans="1:19" x14ac:dyDescent="0.25">
      <c r="B31" s="59"/>
      <c r="C31" s="57"/>
      <c r="D31" s="62"/>
      <c r="E31" s="62"/>
      <c r="F31" s="58"/>
      <c r="G31" s="60"/>
      <c r="H31" s="77" t="s">
        <v>39</v>
      </c>
      <c r="I31" s="60" t="s">
        <v>42</v>
      </c>
      <c r="J31" s="78">
        <f>SUMIF($E$27:$E$29,$I31,$J$27:$J$29)</f>
        <v>74255</v>
      </c>
      <c r="K31" s="79"/>
      <c r="L31" s="55">
        <f>SUMIF($E$27:$E$29,$I31,$L$27:$L$29)</f>
        <v>77.97</v>
      </c>
      <c r="O31" s="62"/>
      <c r="P31" s="62"/>
      <c r="Q31" s="62"/>
      <c r="R31" s="62"/>
      <c r="S31" s="7"/>
    </row>
    <row r="32" spans="1:19" x14ac:dyDescent="0.25">
      <c r="B32" s="59"/>
      <c r="C32" s="57"/>
      <c r="D32" s="62"/>
      <c r="E32" s="62"/>
      <c r="F32" s="58"/>
      <c r="G32" s="60"/>
      <c r="H32" s="77"/>
      <c r="I32" s="60" t="s">
        <v>52</v>
      </c>
      <c r="J32" s="78">
        <f>SUMIF($E$27:$E$29,$I32,$J$27:$J$29)</f>
        <v>0</v>
      </c>
      <c r="K32" s="79"/>
      <c r="L32" s="55">
        <f>SUMIF($E$27:$E$29,$I32,$L$27:$L$29)</f>
        <v>0</v>
      </c>
      <c r="P32" s="62"/>
      <c r="Q32" s="62"/>
      <c r="R32" s="62"/>
    </row>
    <row r="33" spans="2:19" ht="16.5" thickBot="1" x14ac:dyDescent="0.3">
      <c r="B33" s="59"/>
      <c r="C33" s="57"/>
      <c r="D33" s="62"/>
      <c r="E33" s="62"/>
      <c r="F33" s="58"/>
      <c r="G33" s="60"/>
      <c r="H33" s="74"/>
      <c r="I33" s="80"/>
      <c r="J33" s="74"/>
      <c r="K33" s="75"/>
      <c r="L33" s="76"/>
      <c r="P33" s="62"/>
      <c r="Q33" s="62"/>
      <c r="R33" s="62"/>
    </row>
    <row r="34" spans="2:19" s="62" customFormat="1" ht="16.5" thickTop="1" x14ac:dyDescent="0.25">
      <c r="B34" s="59"/>
      <c r="C34" s="57"/>
      <c r="F34" s="58"/>
      <c r="G34" s="60"/>
      <c r="H34" s="61"/>
      <c r="I34" s="56"/>
      <c r="J34" s="61"/>
      <c r="K34" s="44"/>
      <c r="L34" s="45"/>
    </row>
    <row r="35" spans="2:19" x14ac:dyDescent="0.25">
      <c r="B35" s="59"/>
      <c r="C35" s="57"/>
      <c r="D35" s="62"/>
      <c r="E35" s="62"/>
      <c r="F35" s="58"/>
      <c r="G35" s="60"/>
      <c r="H35" s="77" t="s">
        <v>44</v>
      </c>
      <c r="I35" s="56"/>
      <c r="J35" s="61">
        <f>SUM(J31:J32)</f>
        <v>74255</v>
      </c>
      <c r="K35" s="44"/>
      <c r="L35" s="81">
        <f>SUM(L31:L32)</f>
        <v>77.97</v>
      </c>
      <c r="P35" s="62"/>
      <c r="Q35" s="62"/>
      <c r="R35" s="62"/>
    </row>
    <row r="36" spans="2:19" s="62" customFormat="1" x14ac:dyDescent="0.25">
      <c r="B36" s="59"/>
      <c r="C36" s="57"/>
      <c r="F36" s="58"/>
      <c r="G36" s="60"/>
      <c r="H36" s="61"/>
      <c r="I36" s="56"/>
      <c r="J36" s="61"/>
      <c r="K36" s="44"/>
      <c r="L36" s="45"/>
    </row>
    <row r="37" spans="2:19" s="62" customFormat="1" x14ac:dyDescent="0.25">
      <c r="B37" s="89" t="s">
        <v>18</v>
      </c>
      <c r="C37" s="84"/>
      <c r="D37" s="83"/>
      <c r="E37" s="84"/>
      <c r="F37" s="84"/>
      <c r="G37" s="84"/>
      <c r="H37" s="84"/>
      <c r="I37" s="84"/>
      <c r="J37" s="84"/>
      <c r="K37" s="84"/>
      <c r="L37" s="85"/>
    </row>
    <row r="38" spans="2:19" x14ac:dyDescent="0.25">
      <c r="B38" s="90"/>
      <c r="C38" s="87"/>
      <c r="D38" s="86"/>
      <c r="E38" s="87"/>
      <c r="F38" s="87"/>
      <c r="G38" s="87"/>
      <c r="H38" s="87"/>
      <c r="I38" s="87"/>
      <c r="J38" s="87"/>
      <c r="K38" s="87"/>
      <c r="L38" s="88"/>
      <c r="P38" s="62"/>
      <c r="Q38" s="62"/>
      <c r="R38" s="62"/>
    </row>
    <row r="39" spans="2:19" ht="15" customHeight="1" thickBot="1" x14ac:dyDescent="0.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R39" s="62"/>
      <c r="S39" s="7"/>
    </row>
    <row r="40" spans="2:19" s="62" customFormat="1" ht="15" customHeight="1" x14ac:dyDescent="0.25">
      <c r="B40" s="24" t="s">
        <v>28</v>
      </c>
      <c r="C40" s="7"/>
      <c r="D40" s="7"/>
      <c r="E40" s="7"/>
      <c r="F40" s="7"/>
      <c r="G40" s="7"/>
      <c r="H40" s="7"/>
      <c r="I40" s="7"/>
      <c r="J40" s="7"/>
      <c r="K40" s="60"/>
      <c r="L40" s="55"/>
    </row>
    <row r="41" spans="2:19" s="62" customFormat="1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45"/>
    </row>
    <row r="42" spans="2:19" x14ac:dyDescent="0.25">
      <c r="C42" s="34" t="s">
        <v>1</v>
      </c>
      <c r="D42" s="30"/>
      <c r="E42" s="28" t="s">
        <v>0</v>
      </c>
      <c r="F42" s="26">
        <f>L1</f>
        <v>43592</v>
      </c>
      <c r="L42" s="65"/>
      <c r="R42" s="62"/>
      <c r="S42" s="7"/>
    </row>
    <row r="43" spans="2:19" x14ac:dyDescent="0.25">
      <c r="C43" s="23" t="s">
        <v>25</v>
      </c>
      <c r="D43" s="31"/>
      <c r="E43" s="29" t="s">
        <v>4</v>
      </c>
      <c r="F43" s="27">
        <f>L2</f>
        <v>8481</v>
      </c>
      <c r="R43" s="62"/>
      <c r="S43" s="7"/>
    </row>
    <row r="44" spans="2:19" x14ac:dyDescent="0.25">
      <c r="C44" s="35" t="s">
        <v>50</v>
      </c>
      <c r="D44" s="32"/>
      <c r="E44" s="29" t="s">
        <v>30</v>
      </c>
      <c r="F44" s="27" t="s">
        <v>42</v>
      </c>
      <c r="R44" s="62"/>
      <c r="S44" s="7"/>
    </row>
    <row r="45" spans="2:19" x14ac:dyDescent="0.25">
      <c r="C45" s="36" t="s">
        <v>51</v>
      </c>
      <c r="D45" s="33"/>
      <c r="E45" s="66" t="s">
        <v>21</v>
      </c>
      <c r="F45" s="93" t="s">
        <v>43</v>
      </c>
      <c r="G45" s="93"/>
      <c r="H45" s="70"/>
      <c r="I45" s="67"/>
      <c r="K45" s="25" t="s">
        <v>29</v>
      </c>
      <c r="L45" s="64">
        <f>L35</f>
        <v>77.97</v>
      </c>
      <c r="R45" s="62"/>
      <c r="S45" s="7"/>
    </row>
    <row r="46" spans="2:19" x14ac:dyDescent="0.25">
      <c r="C46" s="17"/>
      <c r="D46" s="17"/>
      <c r="E46" s="16"/>
      <c r="F46" s="70"/>
      <c r="G46" s="70"/>
      <c r="H46" s="70"/>
      <c r="I46" s="70"/>
      <c r="R46" s="62"/>
      <c r="S46" s="7"/>
    </row>
    <row r="47" spans="2:19" ht="15.75" customHeight="1" x14ac:dyDescent="0.25">
      <c r="C47" s="17"/>
      <c r="D47" s="17"/>
      <c r="E47" s="16"/>
      <c r="F47" s="16"/>
      <c r="G47" s="16"/>
      <c r="R47" s="62"/>
      <c r="S47" s="7"/>
    </row>
    <row r="48" spans="2:19" x14ac:dyDescent="0.25">
      <c r="C48" s="17"/>
      <c r="D48" s="17"/>
      <c r="E48" s="16"/>
      <c r="F48" s="16"/>
      <c r="G48" s="16"/>
    </row>
    <row r="49" spans="3:7" x14ac:dyDescent="0.25">
      <c r="C49" s="17"/>
      <c r="D49" s="17"/>
      <c r="E49" s="16"/>
      <c r="F49" s="16"/>
      <c r="G49" s="16"/>
    </row>
    <row r="50" spans="3:7" x14ac:dyDescent="0.25">
      <c r="C50" s="17"/>
      <c r="D50" s="17"/>
      <c r="E50" s="16"/>
      <c r="F50" s="16"/>
      <c r="G50" s="16"/>
    </row>
    <row r="51" spans="3:7" x14ac:dyDescent="0.25">
      <c r="C51" s="17"/>
      <c r="D51" s="17"/>
      <c r="E51" s="16"/>
      <c r="F51" s="16"/>
      <c r="G51" s="16"/>
    </row>
    <row r="52" spans="3:7" x14ac:dyDescent="0.25">
      <c r="C52" s="17"/>
      <c r="D52" s="17"/>
      <c r="E52" s="16"/>
      <c r="F52" s="16"/>
      <c r="G52" s="16"/>
    </row>
    <row r="53" spans="3:7" x14ac:dyDescent="0.25">
      <c r="C53" s="17"/>
      <c r="D53" s="17"/>
      <c r="E53" s="16"/>
      <c r="F53" s="16"/>
      <c r="G53" s="16"/>
    </row>
    <row r="54" spans="3:7" x14ac:dyDescent="0.25">
      <c r="C54" s="17"/>
      <c r="D54" s="17"/>
      <c r="E54" s="16"/>
      <c r="F54" s="16"/>
      <c r="G54" s="16"/>
    </row>
    <row r="55" spans="3:7" x14ac:dyDescent="0.25">
      <c r="C55" s="17"/>
      <c r="D55" s="17"/>
      <c r="E55" s="16"/>
      <c r="F55" s="16"/>
      <c r="G55" s="16"/>
    </row>
    <row r="56" spans="3:7" x14ac:dyDescent="0.25">
      <c r="C56" s="17"/>
      <c r="D56" s="17"/>
      <c r="E56" s="16"/>
      <c r="F56" s="16"/>
      <c r="G56" s="16"/>
    </row>
    <row r="57" spans="3:7" x14ac:dyDescent="0.25">
      <c r="C57" s="17"/>
      <c r="D57" s="17"/>
      <c r="E57" s="16"/>
      <c r="F57" s="16"/>
      <c r="G57" s="16"/>
    </row>
    <row r="58" spans="3:7" x14ac:dyDescent="0.25">
      <c r="C58" s="17"/>
      <c r="D58" s="17"/>
      <c r="E58" s="16"/>
      <c r="F58" s="16"/>
      <c r="G58" s="16"/>
    </row>
    <row r="59" spans="3:7" x14ac:dyDescent="0.25">
      <c r="C59" s="17"/>
      <c r="D59" s="17"/>
      <c r="E59" s="16"/>
      <c r="F59" s="16"/>
      <c r="G59" s="16"/>
    </row>
  </sheetData>
  <autoFilter ref="B26:L28"/>
  <sortState ref="B25:N32">
    <sortCondition ref="D25:D32"/>
    <sortCondition ref="E25:E32"/>
  </sortState>
  <mergeCells count="12">
    <mergeCell ref="H4:L4"/>
    <mergeCell ref="H11:L11"/>
    <mergeCell ref="H9:L9"/>
    <mergeCell ref="H8:L8"/>
    <mergeCell ref="H12:L12"/>
    <mergeCell ref="D21:E21"/>
    <mergeCell ref="H5:L5"/>
    <mergeCell ref="H6:L6"/>
    <mergeCell ref="H7:L7"/>
    <mergeCell ref="F45:G45"/>
    <mergeCell ref="H13:L13"/>
    <mergeCell ref="H15:L15"/>
  </mergeCells>
  <phoneticPr fontId="8" type="noConversion"/>
  <hyperlinks>
    <hyperlink ref="B10" r:id="rId1"/>
    <hyperlink ref="D15" r:id="rId2" display="mailto:slevy@kabillion.com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2019-03-04T22:08:42Z</cp:lastPrinted>
  <dcterms:created xsi:type="dcterms:W3CDTF">2009-09-08T22:15:15Z</dcterms:created>
  <dcterms:modified xsi:type="dcterms:W3CDTF">2019-05-08T21:10:20Z</dcterms:modified>
</cp:coreProperties>
</file>